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defaultThemeVersion="124226"/>
  <mc:AlternateContent xmlns:mc="http://schemas.openxmlformats.org/markup-compatibility/2006">
    <mc:Choice Requires="x15">
      <x15ac:absPath xmlns:x15ac="http://schemas.microsoft.com/office/spreadsheetml/2010/11/ac" url="C:\Users\aigu.suleimenova\Desktop\Мои документы\СТАТ\СТАТ бюллетень\"/>
    </mc:Choice>
  </mc:AlternateContent>
  <bookViews>
    <workbookView xWindow="-120" yWindow="-120" windowWidth="29040" windowHeight="15840" tabRatio="902"/>
  </bookViews>
  <sheets>
    <sheet name="табл 1" sheetId="1" r:id="rId1"/>
    <sheet name="табл 2 " sheetId="2" r:id="rId2"/>
    <sheet name="табл 3" sheetId="57" r:id="rId3"/>
    <sheet name="табл 4" sheetId="4" r:id="rId4"/>
    <sheet name="табл 5" sheetId="5" r:id="rId5"/>
    <sheet name="табл 6" sheetId="6" r:id="rId6"/>
    <sheet name="табл 7" sheetId="58" r:id="rId7"/>
    <sheet name="табл 8 (дох)" sheetId="8" r:id="rId8"/>
    <sheet name="табл 8 (расх)" sheetId="9" r:id="rId9"/>
    <sheet name="табл 9" sheetId="10" r:id="rId10"/>
    <sheet name="табл 10" sheetId="11" r:id="rId11"/>
    <sheet name="таб 11" sheetId="12" r:id="rId12"/>
    <sheet name="табл 12" sheetId="56" r:id="rId13"/>
    <sheet name="табл 12.1" sheetId="14" r:id="rId14"/>
    <sheet name="табл 12.2" sheetId="15" r:id="rId15"/>
    <sheet name="табл 12.3" sheetId="16" r:id="rId16"/>
    <sheet name="табл 12.4" sheetId="17" r:id="rId17"/>
    <sheet name="табл 12.5" sheetId="18" r:id="rId18"/>
    <sheet name="табл 12.6" sheetId="19" r:id="rId19"/>
    <sheet name="табл 12.7" sheetId="20" r:id="rId20"/>
    <sheet name="табл 12.8" sheetId="21" r:id="rId21"/>
    <sheet name="табл 12.9" sheetId="22" r:id="rId22"/>
    <sheet name="табл 12.10" sheetId="23" r:id="rId23"/>
    <sheet name="табл 12.11" sheetId="24" r:id="rId24"/>
    <sheet name="табл 12.12" sheetId="25" r:id="rId25"/>
    <sheet name="табл 12.13" sheetId="26" r:id="rId26"/>
    <sheet name="табл 12.14" sheetId="27" r:id="rId27"/>
    <sheet name="табл 12.15" sheetId="30" r:id="rId28"/>
    <sheet name="табл 12.16" sheetId="28" r:id="rId29"/>
    <sheet name="табл 12.17" sheetId="29" r:id="rId30"/>
    <sheet name="табл 12.18" sheetId="54" r:id="rId31"/>
    <sheet name="табл 12.19" sheetId="53" r:id="rId32"/>
    <sheet name="табл 12.20" sheetId="55" r:id="rId33"/>
    <sheet name="табл 13" sheetId="51" r:id="rId34"/>
    <sheet name="табл 15" sheetId="33" r:id="rId35"/>
    <sheet name="табл 16" sheetId="31" r:id="rId36"/>
    <sheet name="табл 17 кв+1мес" sheetId="34" r:id="rId37"/>
    <sheet name="табл 18" sheetId="35" r:id="rId38"/>
    <sheet name="табл 19 кв" sheetId="37" r:id="rId39"/>
    <sheet name="табл 20 кв" sheetId="38" r:id="rId40"/>
    <sheet name="табл 22 кв" sheetId="40" r:id="rId41"/>
    <sheet name="табл 21 кв " sheetId="39" r:id="rId42"/>
    <sheet name="табл 23" sheetId="64" r:id="rId43"/>
    <sheet name="табл 24 кв" sheetId="42" r:id="rId44"/>
    <sheet name="табл 25 кв" sheetId="43" r:id="rId45"/>
    <sheet name="табл 26 пг " sheetId="49" r:id="rId46"/>
    <sheet name="табл 27 пг" sheetId="45" r:id="rId47"/>
    <sheet name="28 табл" sheetId="46" r:id="rId48"/>
    <sheet name="табл 29 пг" sheetId="47" r:id="rId49"/>
  </sheets>
  <externalReferences>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s>
  <definedNames>
    <definedName name="\E" localSheetId="12">#REF!</definedName>
    <definedName name="\E" localSheetId="45">#REF!</definedName>
    <definedName name="\E" localSheetId="2">#REF!</definedName>
    <definedName name="\E" localSheetId="6">#REF!</definedName>
    <definedName name="\E">#REF!</definedName>
    <definedName name="_____________________MS798" localSheetId="45">#REF!</definedName>
    <definedName name="_____________________MS798">#REF!</definedName>
    <definedName name="_____________________tab1">#REF!</definedName>
    <definedName name="_____________________tab2">#REF!</definedName>
    <definedName name="_____________________tab6798">#REF!</definedName>
    <definedName name="____________________MS798">#REF!</definedName>
    <definedName name="____________________tab1">#REF!</definedName>
    <definedName name="____________________tab2">#REF!</definedName>
    <definedName name="____________________tab6798">#REF!</definedName>
    <definedName name="___________________MS798">#REF!</definedName>
    <definedName name="___________________tab1">#REF!</definedName>
    <definedName name="___________________tab2">#REF!</definedName>
    <definedName name="___________________tab6798">#REF!</definedName>
    <definedName name="__________________MS798">#REF!</definedName>
    <definedName name="__________________tab1">#REF!</definedName>
    <definedName name="__________________tab2">#REF!</definedName>
    <definedName name="__________________tab6798">#REF!</definedName>
    <definedName name="_________________MS798">#REF!</definedName>
    <definedName name="_________________prt1">#N/A</definedName>
    <definedName name="_________________prt2">#N/A</definedName>
    <definedName name="_________________prt3">#N/A</definedName>
    <definedName name="_________________prt4">#N/A</definedName>
    <definedName name="_________________prt5">#N/A</definedName>
    <definedName name="_________________prt6">#N/A</definedName>
    <definedName name="_________________prt7">#N/A</definedName>
    <definedName name="_________________prt8">#N/A</definedName>
    <definedName name="_________________tab1">#REF!</definedName>
    <definedName name="_________________tab2">#REF!</definedName>
    <definedName name="_________________tab6798">#REF!</definedName>
    <definedName name="________________MS798">#REF!</definedName>
    <definedName name="________________prt1">#N/A</definedName>
    <definedName name="________________prt2">#N/A</definedName>
    <definedName name="________________prt3">#N/A</definedName>
    <definedName name="________________prt4">#N/A</definedName>
    <definedName name="________________prt5">#N/A</definedName>
    <definedName name="________________prt6">#N/A</definedName>
    <definedName name="________________prt7">#N/A</definedName>
    <definedName name="________________prt8">#N/A</definedName>
    <definedName name="________________tab1">#REF!</definedName>
    <definedName name="________________tab2">#REF!</definedName>
    <definedName name="________________tab6798">#REF!</definedName>
    <definedName name="_______________MS798">#REF!</definedName>
    <definedName name="_______________prt1">#N/A</definedName>
    <definedName name="_______________prt2">#N/A</definedName>
    <definedName name="_______________prt3">#N/A</definedName>
    <definedName name="_______________prt4">#N/A</definedName>
    <definedName name="_______________prt5">#N/A</definedName>
    <definedName name="_______________prt6">#N/A</definedName>
    <definedName name="_______________prt7">#N/A</definedName>
    <definedName name="_______________prt8">#N/A</definedName>
    <definedName name="_______________tab1">#REF!</definedName>
    <definedName name="_______________tab2">#REF!</definedName>
    <definedName name="_______________tab6798">#REF!</definedName>
    <definedName name="______________MS798">#REF!</definedName>
    <definedName name="______________prt1">#N/A</definedName>
    <definedName name="______________prt2">#N/A</definedName>
    <definedName name="______________prt3">#N/A</definedName>
    <definedName name="______________prt4">#N/A</definedName>
    <definedName name="______________prt5">#N/A</definedName>
    <definedName name="______________prt6">#N/A</definedName>
    <definedName name="______________prt7">#N/A</definedName>
    <definedName name="______________prt8">#N/A</definedName>
    <definedName name="______________tab1">#REF!</definedName>
    <definedName name="______________tab2">#REF!</definedName>
    <definedName name="______________tab6798">#REF!</definedName>
    <definedName name="_____________MS798">#REF!</definedName>
    <definedName name="_____________prt1">#N/A</definedName>
    <definedName name="_____________prt2">#N/A</definedName>
    <definedName name="_____________prt3">#N/A</definedName>
    <definedName name="_____________prt4">#N/A</definedName>
    <definedName name="_____________prt5">#N/A</definedName>
    <definedName name="_____________prt6">#N/A</definedName>
    <definedName name="_____________prt7">#N/A</definedName>
    <definedName name="_____________prt8">#N/A</definedName>
    <definedName name="_____________tab1">#REF!</definedName>
    <definedName name="_____________tab2">#REF!</definedName>
    <definedName name="_____________tab6798">#REF!</definedName>
    <definedName name="____________MS798">#REF!</definedName>
    <definedName name="____________prt1">#N/A</definedName>
    <definedName name="____________prt2">#N/A</definedName>
    <definedName name="____________prt3">#N/A</definedName>
    <definedName name="____________prt4">#N/A</definedName>
    <definedName name="____________prt5">#N/A</definedName>
    <definedName name="____________prt6">#N/A</definedName>
    <definedName name="____________prt7">#N/A</definedName>
    <definedName name="____________prt8">#N/A</definedName>
    <definedName name="____________tab1">#REF!</definedName>
    <definedName name="____________tab2">#REF!</definedName>
    <definedName name="____________tab6798">#REF!</definedName>
    <definedName name="___________MS798">#REF!</definedName>
    <definedName name="___________prt1">#N/A</definedName>
    <definedName name="___________prt2">#N/A</definedName>
    <definedName name="___________prt3">#N/A</definedName>
    <definedName name="___________prt4">#N/A</definedName>
    <definedName name="___________prt5">#N/A</definedName>
    <definedName name="___________prt6">#N/A</definedName>
    <definedName name="___________prt7">#N/A</definedName>
    <definedName name="___________prt8">#N/A</definedName>
    <definedName name="___________tab1">#REF!</definedName>
    <definedName name="___________tab2">#REF!</definedName>
    <definedName name="___________tab6798">#REF!</definedName>
    <definedName name="__________MS798">#REF!</definedName>
    <definedName name="__________prt1">[1]!__________prt1</definedName>
    <definedName name="__________prt2">[1]!__________prt2</definedName>
    <definedName name="__________prt3">[1]!__________prt3</definedName>
    <definedName name="__________prt4">[1]!__________prt4</definedName>
    <definedName name="__________prt5">[1]!__________prt5</definedName>
    <definedName name="__________prt6">[1]!__________prt6</definedName>
    <definedName name="__________prt7">[1]!__________prt7</definedName>
    <definedName name="__________prt8">[1]!__________prt8</definedName>
    <definedName name="__________tab1">#REF!</definedName>
    <definedName name="__________tab2">#REF!</definedName>
    <definedName name="__________tab6798">#REF!</definedName>
    <definedName name="_________MS798">#REF!</definedName>
    <definedName name="_________prt1">[1]!_________prt1</definedName>
    <definedName name="_________prt2">[1]!_________prt2</definedName>
    <definedName name="_________prt3">[1]!_________prt3</definedName>
    <definedName name="_________prt4">[1]!_________prt4</definedName>
    <definedName name="_________prt5">[1]!_________prt5</definedName>
    <definedName name="_________prt6">[1]!_________prt6</definedName>
    <definedName name="_________prt7">[1]!_________prt7</definedName>
    <definedName name="_________prt8">[1]!_________prt8</definedName>
    <definedName name="_________tab1">#REF!</definedName>
    <definedName name="_________tab2">#REF!</definedName>
    <definedName name="_________tab6798">#REF!</definedName>
    <definedName name="________MS798">#REF!</definedName>
    <definedName name="________prt1">[1]!________prt1</definedName>
    <definedName name="________prt2">[1]!________prt2</definedName>
    <definedName name="________prt3">[1]!________prt3</definedName>
    <definedName name="________prt4">[1]!________prt4</definedName>
    <definedName name="________prt5">[1]!________prt5</definedName>
    <definedName name="________prt6">[1]!________prt6</definedName>
    <definedName name="________prt7">[1]!________prt7</definedName>
    <definedName name="________prt8">[1]!________prt8</definedName>
    <definedName name="________tab1">#REF!</definedName>
    <definedName name="________tab2">#REF!</definedName>
    <definedName name="________tab6798">#REF!</definedName>
    <definedName name="_______MS798">#REF!</definedName>
    <definedName name="_______prt1">[1]!_______prt1</definedName>
    <definedName name="_______prt2">[1]!_______prt2</definedName>
    <definedName name="_______prt3">[1]!_______prt3</definedName>
    <definedName name="_______prt4">[1]!_______prt4</definedName>
    <definedName name="_______prt5">[1]!_______prt5</definedName>
    <definedName name="_______prt6">[1]!_______prt6</definedName>
    <definedName name="_______prt7">[1]!_______prt7</definedName>
    <definedName name="_______prt8">[1]!_______prt8</definedName>
    <definedName name="_______tab1">#REF!</definedName>
    <definedName name="_______tab2">#REF!</definedName>
    <definedName name="_______tab6798">#REF!</definedName>
    <definedName name="______MS798">#REF!</definedName>
    <definedName name="______prt1">[1]!______prt1</definedName>
    <definedName name="______prt2">[1]!______prt2</definedName>
    <definedName name="______prt3">[1]!______prt3</definedName>
    <definedName name="______prt4">[1]!______prt4</definedName>
    <definedName name="______prt5">[1]!______prt5</definedName>
    <definedName name="______prt6">[1]!______prt6</definedName>
    <definedName name="______prt7">[1]!______prt7</definedName>
    <definedName name="______prt8">[1]!______prt8</definedName>
    <definedName name="______tab1">#REF!</definedName>
    <definedName name="______tab2">#REF!</definedName>
    <definedName name="______tab6798">#REF!</definedName>
    <definedName name="_____G100000">#REF!</definedName>
    <definedName name="_____MCV1">#REF!</definedName>
    <definedName name="_____MS798">#REF!</definedName>
    <definedName name="_____prt1">#N/A</definedName>
    <definedName name="_____prt2">#N/A</definedName>
    <definedName name="_____prt3">#N/A</definedName>
    <definedName name="_____prt4">#N/A</definedName>
    <definedName name="_____prt5">#N/A</definedName>
    <definedName name="_____prt6">#N/A</definedName>
    <definedName name="_____prt7">#N/A</definedName>
    <definedName name="_____prt8">#N/A</definedName>
    <definedName name="_____tab1">#REF!</definedName>
    <definedName name="_____tab2">#REF!</definedName>
    <definedName name="_____tab6798">#REF!</definedName>
    <definedName name="_____xlfn.BAHTTEXT" hidden="1">#NAME?</definedName>
    <definedName name="____MS798">#REF!</definedName>
    <definedName name="____prt1">#N/A</definedName>
    <definedName name="____prt2">#N/A</definedName>
    <definedName name="____prt3">#N/A</definedName>
    <definedName name="____prt4">#N/A</definedName>
    <definedName name="____prt5">#N/A</definedName>
    <definedName name="____prt6">#N/A</definedName>
    <definedName name="____prt7">#N/A</definedName>
    <definedName name="____prt8">#N/A</definedName>
    <definedName name="____tab1">#REF!</definedName>
    <definedName name="____tab2">#REF!</definedName>
    <definedName name="____tab6798">#REF!</definedName>
    <definedName name="____xlfn.BAHTTEXT" hidden="1">#NAME?</definedName>
    <definedName name="___2006_г___сверка_с_нулевыми_СГД">#REF!</definedName>
    <definedName name="___MCV1">#REF!</definedName>
    <definedName name="___MS798">#REF!</definedName>
    <definedName name="___prt1">#N/A</definedName>
    <definedName name="___prt2">#N/A</definedName>
    <definedName name="___prt3">#N/A</definedName>
    <definedName name="___prt4">#N/A</definedName>
    <definedName name="___prt5">#N/A</definedName>
    <definedName name="___prt6">#N/A</definedName>
    <definedName name="___prt7">#N/A</definedName>
    <definedName name="___prt8">#N/A</definedName>
    <definedName name="___tab06">#REF!</definedName>
    <definedName name="___tab07">#REF!</definedName>
    <definedName name="___tab1">#REF!</definedName>
    <definedName name="___tab2">#REF!</definedName>
    <definedName name="___tab6798">#REF!</definedName>
    <definedName name="___xlfn.BAHTTEXT" hidden="1">#NAME?</definedName>
    <definedName name="__1__123Graph_XREALEX_WAGE" hidden="1">[2]PRIVATE!#REF!</definedName>
    <definedName name="__1_2006_г___сверка_с_нулевыми_СГД">#REF!</definedName>
    <definedName name="__2__123Graph_XREALEX_WAGE" hidden="1">[3]PRIVATE!#REF!</definedName>
    <definedName name="__2006_г___сверка_с_нулевыми_СГД">#REF!</definedName>
    <definedName name="__G100000">#REF!</definedName>
    <definedName name="__MCV1">#REF!</definedName>
    <definedName name="__MS798">#REF!</definedName>
    <definedName name="__prt1">#N/A</definedName>
    <definedName name="__prt2">#N/A</definedName>
    <definedName name="__prt3">#N/A</definedName>
    <definedName name="__prt4">#N/A</definedName>
    <definedName name="__prt5">#N/A</definedName>
    <definedName name="__prt6">#N/A</definedName>
    <definedName name="__prt7">#N/A</definedName>
    <definedName name="__prt8">#N/A</definedName>
    <definedName name="__tab06">#REF!</definedName>
    <definedName name="__tab07">#REF!</definedName>
    <definedName name="__tab1">#REF!</definedName>
    <definedName name="__tab2">#REF!</definedName>
    <definedName name="__tab6798">#REF!</definedName>
    <definedName name="__xlfn.BAHTTEXT" hidden="1">#NAME?</definedName>
    <definedName name="_1__123Graph_XREALEX_WAGE" hidden="1">[4]PRIVATE!#REF!</definedName>
    <definedName name="_1_2006_г___сверка_с_нулевыми_СГД">#REF!</definedName>
    <definedName name="_10__123Graph_XREALEX_WAGE" hidden="1">[5]PRIVATE!#REF!</definedName>
    <definedName name="_11_2006_г___сверка_с_нулевыми_СГД">#REF!</definedName>
    <definedName name="_1Excel_BuiltIn_Print_Titles_6_1">NA()</definedName>
    <definedName name="_2_____123Graph_XREALEX_WAGE" hidden="1">[3]PRIVATE!#REF!</definedName>
    <definedName name="_2__123Graph_XREALEX_WAGE" hidden="1">[3]PRIVATE!#REF!</definedName>
    <definedName name="_2006_г___сверка_с_нулевыми_СГД">#REF!</definedName>
    <definedName name="_3_2006_г___сверка_с_нулевыми_СГД">#REF!</definedName>
    <definedName name="_4____123Graph_XREALEX_WAGE" hidden="1">[3]PRIVATE!#REF!</definedName>
    <definedName name="_4__123Graph_XREALEX_WAGE" hidden="1">[6]PRIVATE!#REF!</definedName>
    <definedName name="_7__123Graph_XREALEX_WAGE" hidden="1">[7]PRIVATE!#REF!</definedName>
    <definedName name="_Dist_Bin" hidden="1">#REF!</definedName>
    <definedName name="_Dist_Values" hidden="1">#REF!</definedName>
    <definedName name="_Fill" hidden="1">#REF!</definedName>
    <definedName name="_G100000">#REF!</definedName>
    <definedName name="_Key1" hidden="1">#REF!</definedName>
    <definedName name="_Key2" hidden="1">#REF!</definedName>
    <definedName name="_MCV1">#REF!</definedName>
    <definedName name="_MS798">#REF!</definedName>
    <definedName name="_Order1" hidden="1">255</definedName>
    <definedName name="_Order2" hidden="1">255</definedName>
    <definedName name="_prt1">#N/A</definedName>
    <definedName name="_prt2">#N/A</definedName>
    <definedName name="_prt3">#N/A</definedName>
    <definedName name="_prt4">#N/A</definedName>
    <definedName name="_prt5">#N/A</definedName>
    <definedName name="_prt6">#N/A</definedName>
    <definedName name="_prt7">#N/A</definedName>
    <definedName name="_prt8">#N/A</definedName>
    <definedName name="_Sort" hidden="1">#REF!</definedName>
    <definedName name="_tab06">#REF!</definedName>
    <definedName name="_tab07">#REF!</definedName>
    <definedName name="_tab1">#REF!</definedName>
    <definedName name="_tab2">#REF!</definedName>
    <definedName name="_tab6798">#REF!</definedName>
    <definedName name="_xlnm._FilterDatabase" localSheetId="3" hidden="1">'табл 4'!$A$8:$I$274</definedName>
    <definedName name="_xlnm._FilterDatabase" localSheetId="7" hidden="1">'табл 8 (дох)'!$A$7:$G$190</definedName>
    <definedName name="_ьл" localSheetId="45">#REF!</definedName>
    <definedName name="_ьл">#REF!</definedName>
    <definedName name="a" hidden="1">255</definedName>
    <definedName name="Aaca">[8]!Eeno1</definedName>
    <definedName name="Áàçà">[8]!Ëèñò1</definedName>
    <definedName name="ABC" hidden="1">[5]PRIVATE!#REF!</definedName>
    <definedName name="Agency_List">[9]Control!$H$17:$H$19</definedName>
    <definedName name="AS2DocOpenMode" hidden="1">"AS2DocumentEdit"</definedName>
    <definedName name="BM.GSR.FCTY.CD">#REF!</definedName>
    <definedName name="BM.GSR.FXAI.CD">#REF!</definedName>
    <definedName name="BM.GSR.GNFS.CD">#REF!</definedName>
    <definedName name="BM.GSR.MRCH.CD">#REF!</definedName>
    <definedName name="BM.GSR.NFSV.CD">#REF!</definedName>
    <definedName name="BM.GSR.TOTL.CD">#REF!</definedName>
    <definedName name="BM.TRF.CURR.CD">#REF!</definedName>
    <definedName name="BM.TRF.PRVT.CD">#REF!</definedName>
    <definedName name="BN.CAB.XOKA.CD">#REF!</definedName>
    <definedName name="BN.DSR.UNPD.CD">#REF!</definedName>
    <definedName name="BN.GSR.FCTY.CD">#REF!</definedName>
    <definedName name="BN.GSR.GNFS.CD">#REF!</definedName>
    <definedName name="BN.GSR.MRCH.CD">#REF!</definedName>
    <definedName name="BN.KAC.FNEI.CD">#REF!</definedName>
    <definedName name="BN.KAC.OTHR.CD">#REF!</definedName>
    <definedName name="BN.KLT.DINV.CD">#REF!</definedName>
    <definedName name="BN.KLT.NFLW.CD">#REF!</definedName>
    <definedName name="BN.KLT.PTXL.CD">#REF!</definedName>
    <definedName name="BN.RES.INCL.CD">#REF!</definedName>
    <definedName name="BN.TRF.CURR.CD">#REF!</definedName>
    <definedName name="BN.TRF.KOGT.CD">#REF!</definedName>
    <definedName name="BN.TRF.OFDC.CD">#REF!</definedName>
    <definedName name="BN.TRF.PRVT.CD">#REF!</definedName>
    <definedName name="BottomRight">#REF!</definedName>
    <definedName name="BRASS">#REF!</definedName>
    <definedName name="BRASS_6">#REF!</definedName>
    <definedName name="BRO">#REF!</definedName>
    <definedName name="BS">'[10]BoP-weo'!#REF!</definedName>
    <definedName name="BT">'[10]BoP-weo'!#REF!</definedName>
    <definedName name="BTR" localSheetId="45">#REF!</definedName>
    <definedName name="BTR">#REF!</definedName>
    <definedName name="BTRG" localSheetId="45">#REF!</definedName>
    <definedName name="BTRG">#REF!</definedName>
    <definedName name="BUControlSheet_CurrencySelections">[11]Control!$A$19:$A$20</definedName>
    <definedName name="BUControlSheet_FormulaSelections">[11]Control!$A$16:$A$17</definedName>
    <definedName name="BUControlSheet_RevisionSelections">[11]Control!$A$21:$A$22</definedName>
    <definedName name="BUControlSheet_ScaleSelections">[11]Control!$J$35:$J$36</definedName>
    <definedName name="budfin" localSheetId="45">#REF!</definedName>
    <definedName name="budfin">#REF!</definedName>
    <definedName name="budget_financing" localSheetId="45">#REF!</definedName>
    <definedName name="budget_financing">#REF!</definedName>
    <definedName name="BuiltIn_AutoFilter___1" localSheetId="45">#REF!</definedName>
    <definedName name="BuiltIn_AutoFilter___1">#REF!</definedName>
    <definedName name="BuiltIn_Print_Titles">#N/A</definedName>
    <definedName name="BuiltIn_Print_Titles___0">#N/A</definedName>
    <definedName name="bul96.xls">[8]!Eeno1</definedName>
    <definedName name="BX" localSheetId="45">#REF!</definedName>
    <definedName name="BX">#REF!</definedName>
    <definedName name="BX.GSR.FCTY.CD" localSheetId="45">#REF!</definedName>
    <definedName name="BX.GSR.FCTY.CD">#REF!</definedName>
    <definedName name="BX.GSR.GNFS.CD" localSheetId="45">#REF!</definedName>
    <definedName name="BX.GSR.GNFS.CD">#REF!</definedName>
    <definedName name="BX.GSR.MRCH.CD">#REF!</definedName>
    <definedName name="BX.GSR.NFSV.CD">#REF!</definedName>
    <definedName name="BX.GSR.TOTL.CD">#REF!</definedName>
    <definedName name="BX.TRF.CURR.CD">#REF!</definedName>
    <definedName name="BX.TRF.PRVT.CD">#REF!</definedName>
    <definedName name="BX.TRF.PWKR.CD">#REF!</definedName>
    <definedName name="BX_NX_R">#REF!</definedName>
    <definedName name="BXG">#REF!</definedName>
    <definedName name="BXG_NXG_R">#REF!</definedName>
    <definedName name="BXS">#REF!</definedName>
    <definedName name="CalcBCA">#REF!</definedName>
    <definedName name="CalcBCA_1">'[10]BoP-weo'!#REF!</definedName>
    <definedName name="CalcBCA_2">'[10]BoP-weo'!#REF!</definedName>
    <definedName name="CalcBFRA_1">'[10]BoP-weo'!#REF!</definedName>
    <definedName name="CalcBFRA_2">'[10]BoP-weo'!#REF!</definedName>
    <definedName name="CalcBK">'[10]BoP-weo'!#REF!</definedName>
    <definedName name="CalcBKF">'[10]BoP-weo'!#REF!</definedName>
    <definedName name="CalcBMG" localSheetId="45">#REF!</definedName>
    <definedName name="CalcBMG">#REF!</definedName>
    <definedName name="CalcBXG" localSheetId="45">#REF!</definedName>
    <definedName name="CalcBXG">#REF!</definedName>
    <definedName name="CalcC_F" localSheetId="45">'[10]BoP-weo'!#REF!</definedName>
    <definedName name="CalcC_F">'[10]BoP-weo'!#REF!</definedName>
    <definedName name="calcCAS">#N/A</definedName>
    <definedName name="calcm">[12]EXP!$A$7</definedName>
    <definedName name="CalcMCV_4" localSheetId="45">#REF!</definedName>
    <definedName name="CalcMCV_4">#REF!</definedName>
    <definedName name="CalcMCV_B" localSheetId="45">#REF!</definedName>
    <definedName name="CalcMCV_B">#REF!</definedName>
    <definedName name="CalcMCV_T" localSheetId="45">#REF!</definedName>
    <definedName name="CalcMCV_T">#REF!</definedName>
    <definedName name="CalcNGS">#REF!</definedName>
    <definedName name="CalcNGS_NGDP">#REF!</definedName>
    <definedName name="CalcNGSG">#REF!</definedName>
    <definedName name="CalcNGSP">#REF!</definedName>
    <definedName name="CalcNI">#REF!</definedName>
    <definedName name="CAS_PROC">#N/A</definedName>
    <definedName name="cbroc.cbroc">[13]!cbroc.cbroc</definedName>
    <definedName name="CHK1.1" localSheetId="45">#REF!</definedName>
    <definedName name="CHK1.1">#REF!</definedName>
    <definedName name="CHK2.1" localSheetId="45">#REF!</definedName>
    <definedName name="CHK2.1">#REF!</definedName>
    <definedName name="CHK2.2" localSheetId="45">#REF!</definedName>
    <definedName name="CHK2.2">#REF!</definedName>
    <definedName name="CHK2.3">#REF!</definedName>
    <definedName name="CHK3.1">#REF!</definedName>
    <definedName name="CHK5.1">#REF!</definedName>
    <definedName name="cnBegColNull">#REF!</definedName>
    <definedName name="cnCodeMain">[14]ANALYSIS!#REF!</definedName>
    <definedName name="cnCodePlan">[14]PLAN!#REF!</definedName>
    <definedName name="Coordinator_List">[9]Control!$J$20:$J$21</definedName>
    <definedName name="Country">[15]Control!$C$1</definedName>
    <definedName name="CPI" localSheetId="45">#REF!</definedName>
    <definedName name="CPI">#REF!</definedName>
    <definedName name="CredComp" localSheetId="45">#REF!</definedName>
    <definedName name="CredComp">#REF!</definedName>
    <definedName name="CredRates" localSheetId="45">#REF!</definedName>
    <definedName name="CredRates">#REF!</definedName>
    <definedName name="ctylist">#REF!</definedName>
    <definedName name="Currency_Def">[9]Control!$BA$330:$BA$487</definedName>
    <definedName name="Current_account" localSheetId="45">#REF!</definedName>
    <definedName name="Current_account">#REF!</definedName>
    <definedName name="CURRENTYEAR" localSheetId="45">#REF!</definedName>
    <definedName name="CURRENTYEAR">#REF!</definedName>
    <definedName name="D" localSheetId="45">#REF!</definedName>
    <definedName name="D">#REF!</definedName>
    <definedName name="D_B">#REF!</definedName>
    <definedName name="D_G">#REF!</definedName>
    <definedName name="D_L">#REF!</definedName>
    <definedName name="D_NGDP">#REF!</definedName>
    <definedName name="D_O">#REF!</definedName>
    <definedName name="D_S">#REF!</definedName>
    <definedName name="D_S_NGDP">#REF!</definedName>
    <definedName name="D_S_SY">#REF!</definedName>
    <definedName name="D_Sproj">#REF!</definedName>
    <definedName name="D_SRM">#REF!</definedName>
    <definedName name="D_SY">#REF!</definedName>
    <definedName name="DA">#REF!</definedName>
    <definedName name="DA_D">#REF!</definedName>
    <definedName name="DA_SY">#REF!</definedName>
    <definedName name="DAB_D">#REF!</definedName>
    <definedName name="DAB_SY">#REF!</definedName>
    <definedName name="DABproj">#REF!</definedName>
    <definedName name="DAG_D">#REF!</definedName>
    <definedName name="DAG_SY">#REF!</definedName>
    <definedName name="DAGproj">#REF!</definedName>
    <definedName name="DAIBproj">#REF!</definedName>
    <definedName name="DAIGproj">#REF!</definedName>
    <definedName name="DAIproj">#REF!</definedName>
    <definedName name="DAproj">#REF!</definedName>
    <definedName name="DASD">#REF!</definedName>
    <definedName name="DASDB">#REF!</definedName>
    <definedName name="DASDG">#REF!</definedName>
    <definedName name="Database_MI">#REF!</definedName>
    <definedName name="DATES">#REF!</definedName>
    <definedName name="DB">#REF!</definedName>
    <definedName name="DB_NGDP">#REF!</definedName>
    <definedName name="DB_SY">#REF!</definedName>
    <definedName name="DBproj">#REF!</definedName>
    <definedName name="dddd" localSheetId="12" hidden="1">{"TRADE_COMP",#N/A,FALSE,"TAB23APP";"BOP",#N/A,FALSE,"TAB6";"DOT",#N/A,FALSE,"TAB24APP";"EXTDEBT",#N/A,FALSE,"TAB25APP"}</definedName>
    <definedName name="dddd" localSheetId="42" hidden="1">{"TRADE_COMP",#N/A,FALSE,"TAB23APP";"BOP",#N/A,FALSE,"TAB6";"DOT",#N/A,FALSE,"TAB24APP";"EXTDEBT",#N/A,FALSE,"TAB25APP"}</definedName>
    <definedName name="dddd" localSheetId="45" hidden="1">{"TRADE_COMP",#N/A,FALSE,"TAB23APP";"BOP",#N/A,FALSE,"TAB6";"DOT",#N/A,FALSE,"TAB24APP";"EXTDEBT",#N/A,FALSE,"TAB25APP"}</definedName>
    <definedName name="dddd" localSheetId="48" hidden="1">{"TRADE_COMP",#N/A,FALSE,"TAB23APP";"BOP",#N/A,FALSE,"TAB6";"DOT",#N/A,FALSE,"TAB24APP";"EXTDEBT",#N/A,FALSE,"TAB25APP"}</definedName>
    <definedName name="dddd" localSheetId="2" hidden="1">{"TRADE_COMP",#N/A,FALSE,"TAB23APP";"BOP",#N/A,FALSE,"TAB6";"DOT",#N/A,FALSE,"TAB24APP";"EXTDEBT",#N/A,FALSE,"TAB25APP"}</definedName>
    <definedName name="dddd" localSheetId="6" hidden="1">{"TRADE_COMP",#N/A,FALSE,"TAB23APP";"BOP",#N/A,FALSE,"TAB6";"DOT",#N/A,FALSE,"TAB24APP";"EXTDEBT",#N/A,FALSE,"TAB25APP"}</definedName>
    <definedName name="dddd" hidden="1">{"TRADE_COMP",#N/A,FALSE,"TAB23APP";"BOP",#N/A,FALSE,"TAB6";"DOT",#N/A,FALSE,"TAB24APP";"EXTDEBT",#N/A,FALSE,"TAB25APP"}</definedName>
    <definedName name="DDRB_7DB">#REF!</definedName>
    <definedName name="DDRB_7DB_A">#REF!</definedName>
    <definedName name="DelKreditor" localSheetId="45">#REF!,#REF!</definedName>
    <definedName name="DelKreditor">#REF!,#REF!</definedName>
    <definedName name="delstr" localSheetId="45">#REF!,#REF!,#REF!</definedName>
    <definedName name="delstr">#REF!,#REF!,#REF!</definedName>
    <definedName name="DELVD" localSheetId="12">#REF!,#REF!,#REF!,#REF!,#REF!,#REF!,#REF!,#REF!,#REF!,#REF!,#REF!,#REF!,#REF!,#REF!,#REF!,#REF!,#REF!</definedName>
    <definedName name="DELVD" localSheetId="45">#REF!,#REF!,#REF!,#REF!,#REF!,#REF!,#REF!,#REF!,#REF!,#REF!,#REF!,#REF!,#REF!,#REF!,#REF!,#REF!,#REF!</definedName>
    <definedName name="DELVD" localSheetId="2">#REF!,#REF!,#REF!,#REF!,#REF!,#REF!,#REF!,#REF!,#REF!,#REF!,#REF!,#REF!,#REF!,#REF!,#REF!,#REF!,#REF!</definedName>
    <definedName name="DELVD" localSheetId="6">#REF!,#REF!,#REF!,#REF!,#REF!,#REF!,#REF!,#REF!,#REF!,#REF!,#REF!,#REF!,#REF!,#REF!,#REF!,#REF!,#REF!</definedName>
    <definedName name="DELVD">#REF!,#REF!,#REF!,#REF!,#REF!,#REF!,#REF!,#REF!,#REF!,#REF!,#REF!,#REF!,#REF!,#REF!,#REF!,#REF!,#REF!</definedName>
    <definedName name="DelVd1" localSheetId="45">#REF!,#REF!,#REF!,#REF!,#REF!,#REF!,#REF!,#REF!,#REF!,#REF!,#REF!,#REF!</definedName>
    <definedName name="DelVd1">#REF!,#REF!,#REF!,#REF!,#REF!,#REF!,#REF!,#REF!,#REF!,#REF!,#REF!,#REF!</definedName>
    <definedName name="DelZaim" localSheetId="45">#REF!</definedName>
    <definedName name="DelZaim">#REF!</definedName>
    <definedName name="DEM">#REF!</definedName>
    <definedName name="DepComp">#REF!</definedName>
    <definedName name="DepRates">#REF!</definedName>
    <definedName name="DF">#REF!</definedName>
    <definedName name="DF_S">#REF!</definedName>
    <definedName name="DFB">#REF!</definedName>
    <definedName name="DFF">#REF!</definedName>
    <definedName name="DFFB">#REF!</definedName>
    <definedName name="DFFG">#REF!</definedName>
    <definedName name="DFFP">#REF!</definedName>
    <definedName name="DFG">#REF!</definedName>
    <definedName name="DG">#REF!</definedName>
    <definedName name="DG.DOD.MWBG.CD">#REF!</definedName>
    <definedName name="DG_NGDP">#REF!</definedName>
    <definedName name="DG_S">#REF!</definedName>
    <definedName name="DG_SY">#REF!</definedName>
    <definedName name="DGproj">#REF!</definedName>
    <definedName name="DIF_6">'[10]BoP-weo'!#REF!</definedName>
    <definedName name="DMSUM" localSheetId="45">#REF!</definedName>
    <definedName name="DMSUM">#REF!</definedName>
    <definedName name="DO" localSheetId="45">#REF!</definedName>
    <definedName name="DO">#REF!</definedName>
    <definedName name="dolyakone4nogosprosa" localSheetId="45">'[16]МОБ-49 Тип I'!#REF!</definedName>
    <definedName name="dolyakone4nogosprosa">'[16]МОБ-49 Тип I'!#REF!</definedName>
    <definedName name="dolyakone4nogosprosa2">'[17]МОБ-49 Тип II'!$BC$380:$BC$428</definedName>
    <definedName name="dolyaVDS">'[17]ТЗВ-2014'!$E$89:$BT$89</definedName>
    <definedName name="Dproj" localSheetId="45">#REF!</definedName>
    <definedName name="Dproj">#REF!</definedName>
    <definedName name="DS" localSheetId="45">#REF!</definedName>
    <definedName name="DS">#REF!</definedName>
    <definedName name="DSD" localSheetId="45">#REF!</definedName>
    <definedName name="DSD">#REF!</definedName>
    <definedName name="DSD_S">#REF!</definedName>
    <definedName name="DSDB">#REF!</definedName>
    <definedName name="DSDG">#REF!</definedName>
    <definedName name="DSI">#REF!</definedName>
    <definedName name="DSIBproj">#REF!</definedName>
    <definedName name="DSIGproj">#REF!</definedName>
    <definedName name="DSIproj">#REF!</definedName>
    <definedName name="DSISD">#REF!</definedName>
    <definedName name="DSISDB">#REF!</definedName>
    <definedName name="DSISDG">#REF!</definedName>
    <definedName name="DSP">#REF!</definedName>
    <definedName name="DSPBproj">#REF!</definedName>
    <definedName name="DSPG">#REF!</definedName>
    <definedName name="DSPGproj">#REF!</definedName>
    <definedName name="DSPproj">#REF!</definedName>
    <definedName name="DSPSD">#REF!</definedName>
    <definedName name="DSPSDB">#REF!</definedName>
    <definedName name="DSPSDG">#REF!</definedName>
    <definedName name="DT.AMA.DECT.CD">#REF!</definedName>
    <definedName name="DT.AMD.DECT.CD">#REF!</definedName>
    <definedName name="DT.AMD.DLXF.CD">#REF!</definedName>
    <definedName name="DT.AMN.DLXF.CD">#REF!</definedName>
    <definedName name="DT.AMP.DECT.CD">#REF!</definedName>
    <definedName name="DT.AMR.DLXF.CD">#REF!</definedName>
    <definedName name="DT.AMT.BLAT.CD">#REF!</definedName>
    <definedName name="DT.AMT.DIMF.CD">#REF!</definedName>
    <definedName name="DT.AMT.DPNG.CD">#REF!</definedName>
    <definedName name="DT.AMT.DRSA.CD">#REF!</definedName>
    <definedName name="DT.AMT.DRSP.CD">#REF!</definedName>
    <definedName name="DT.AMT.MIBR.CD">#REF!</definedName>
    <definedName name="DT.AMT.MIDA.CD">#REF!</definedName>
    <definedName name="DT.AMT.MLAT.CD">#REF!</definedName>
    <definedName name="DT.AMT.PBND.CD">#REF!</definedName>
    <definedName name="DT.AMT.PRVT.CD">#REF!</definedName>
    <definedName name="DT.ARA.DECT.CD">#REF!</definedName>
    <definedName name="DT.ASD.DLXF.CD">#REF!</definedName>
    <definedName name="DT.AXA.DECT.CD">#REF!</definedName>
    <definedName name="DT.AXA.DPPG.CD">#REF!</definedName>
    <definedName name="DT.AXF.DECT.CD">#REF!</definedName>
    <definedName name="DT.AXP.DECT.CD">#REF!</definedName>
    <definedName name="DT.AXR.DECT.CD">#REF!</definedName>
    <definedName name="DT.DID.DLXF.CD">#REF!</definedName>
    <definedName name="DT.DIN.DLXF.CD">#REF!</definedName>
    <definedName name="DT.DIP.DECT.CD">#REF!</definedName>
    <definedName name="DT.DIR.DLXF.CD">#REF!</definedName>
    <definedName name="DT.DIS.BLAT.CD">#REF!</definedName>
    <definedName name="DT.DIS.DIMF.CD">#REF!</definedName>
    <definedName name="DT.DIS.DLXF.CD">#REF!</definedName>
    <definedName name="DT.DIS.DPNG.CD">#REF!</definedName>
    <definedName name="DT.DIS.DRSA.CD">#REF!</definedName>
    <definedName name="DT.DIS.DRSP.CD">#REF!</definedName>
    <definedName name="DT.DIS.DSTC.CD">#REF!</definedName>
    <definedName name="DT.DIS.MIBR.CD">#REF!</definedName>
    <definedName name="DT.DIS.MIDA.CD">#REF!</definedName>
    <definedName name="DT.DIS.MLAT.CD">#REF!</definedName>
    <definedName name="DT.DIS.PBND.CD">#REF!</definedName>
    <definedName name="DT.DIS.PRVT.CD">#REF!</definedName>
    <definedName name="DT.DNA.DLXF.CD">#REF!</definedName>
    <definedName name="DT.DNI.DSTC.CD">#REF!</definedName>
    <definedName name="DT.DOD.ALLC.CD">#REF!</definedName>
    <definedName name="DT.DOD.BLAT.CD">#REF!</definedName>
    <definedName name="DT.DOD.DECT.CD">#REF!</definedName>
    <definedName name="DT.DOD.DIMF.CD">#REF!</definedName>
    <definedName name="DT.DOD.DLXF.CD">#REF!</definedName>
    <definedName name="DT.DOD.DPNG.CD">#REF!</definedName>
    <definedName name="DT.DOD.DPPG.CD">#REF!</definedName>
    <definedName name="DT.DOD.DRSA.CD">#REF!</definedName>
    <definedName name="DT.DOD.DRSP.CD">#REF!</definedName>
    <definedName name="DT.DOD.DSTC.CD">#REF!</definedName>
    <definedName name="DT.DOD.MIBR.CD">#REF!</definedName>
    <definedName name="DT.DOD.MIDA.CD">#REF!</definedName>
    <definedName name="DT.DOD.MLAT.CD">#REF!</definedName>
    <definedName name="DT.DOD.OFFT.CD">#REF!</definedName>
    <definedName name="DT.DOD.PBND.CD">#REF!</definedName>
    <definedName name="DT.DOD.PCBK.CD">#REF!</definedName>
    <definedName name="DT.DOD.POTH.CD">#REF!</definedName>
    <definedName name="DT.DOD.PRVT.CD">#REF!</definedName>
    <definedName name="DT.DOD.PSUP.CD">#REF!</definedName>
    <definedName name="DT.DON.DLXF.CD">#REF!</definedName>
    <definedName name="DT.DOX.DECT.CD">#REF!</definedName>
    <definedName name="DT.DPA.DLXF.CD">#REF!</definedName>
    <definedName name="DT.DSC.DLXF.CD">#REF!</definedName>
    <definedName name="DT.DSD.DLXF.CD">#REF!</definedName>
    <definedName name="DT.DTA.DLXF.CD">#REF!</definedName>
    <definedName name="DT.DTA.OADJ.CD">#REF!</definedName>
    <definedName name="DT.DWA.DECT.CD">#REF!</definedName>
    <definedName name="DT.INA.DECT.CD">#REF!</definedName>
    <definedName name="DT.IND.DEXF.CD">#REF!</definedName>
    <definedName name="DT.INN.DLXF.CD">#REF!</definedName>
    <definedName name="DT.INP.DECT.CD">#REF!</definedName>
    <definedName name="DT.INR.DLXF.CD">#REF!</definedName>
    <definedName name="DT.INT.BLAT.CD">#REF!</definedName>
    <definedName name="DT.INT.DIMF.CD">#REF!</definedName>
    <definedName name="DT.INT.DPNG.CD">#REF!</definedName>
    <definedName name="DT.INT.DRSA.CD">#REF!</definedName>
    <definedName name="DT.INT.DRSP.CD">#REF!</definedName>
    <definedName name="DT.INT.DSTC.CD">#REF!</definedName>
    <definedName name="DT.INT.MIBR.CD">#REF!</definedName>
    <definedName name="DT.INT.MIDA.CD">#REF!</definedName>
    <definedName name="DT.INT.MLAT.CD">#REF!</definedName>
    <definedName name="DT.INT.PBND.CD">#REF!</definedName>
    <definedName name="DT.INT.PRVT.CD">#REF!</definedName>
    <definedName name="DT.IRA.DECT.CD">#REF!</definedName>
    <definedName name="DT.ISD.DLXF.CD">#REF!</definedName>
    <definedName name="DT.IXA.DECT.CD">#REF!</definedName>
    <definedName name="DT.IXA.DPPG.CD">#REF!</definedName>
    <definedName name="DT.IXF.DECT.CD">#REF!</definedName>
    <definedName name="DT.IXP.DECT.CD">#REF!</definedName>
    <definedName name="DT.IXR.DECT.CD">#REF!</definedName>
    <definedName name="DT.NFL.DSTC.CD">#REF!</definedName>
    <definedName name="DVE">#REF!</definedName>
    <definedName name="DVE_S">#REF!</definedName>
    <definedName name="DVEB">#REF!</definedName>
    <definedName name="DVEG">#REF!</definedName>
    <definedName name="E200E">#REF!</definedName>
    <definedName name="Ed.">[14]ANALYSIS!#REF!</definedName>
    <definedName name="EDNA" localSheetId="45">#REF!</definedName>
    <definedName name="EDNA">#REF!</definedName>
    <definedName name="EdssBatchRange" localSheetId="45">#REF!</definedName>
    <definedName name="EdssBatchRange">#REF!</definedName>
    <definedName name="EF_7D" localSheetId="45">#REF!</definedName>
    <definedName name="EF_7D">#REF!</definedName>
    <definedName name="EF_7DB">#REF!</definedName>
    <definedName name="EF_7DG">#REF!</definedName>
    <definedName name="Empl">#REF!</definedName>
    <definedName name="empty">#REF!</definedName>
    <definedName name="ENDA">#REF!</definedName>
    <definedName name="endbut">"Button 3"</definedName>
    <definedName name="EntSec">#REF!</definedName>
    <definedName name="Excel_BuiltIn__FilterDatabase_1">[18]атыр!#REF!</definedName>
    <definedName name="Excel_BuiltIn_Print_Area_1">[18]атыр!#REF!</definedName>
    <definedName name="Excel_BuiltIn_Print_Area_2">'[19]РБ_НФ _каз_'!#REF!</definedName>
    <definedName name="Excel_BuiltIn_Print_Titles_1">[20]Акколь!$A$1:$C$65535,[20]Акколь!$A$8:$IV$13</definedName>
    <definedName name="Excel_BuiltIn_Print_Titles_10">NA()</definedName>
    <definedName name="Excel_BuiltIn_Print_Titles_2" localSheetId="45">'[19]РБ_НФ _каз_'!#REF!</definedName>
    <definedName name="Excel_BuiltIn_Print_Titles_2">'[19]РБ_НФ _каз_'!#REF!</definedName>
    <definedName name="Excel_BuiltIn_Print_Titles_7_1">NA()</definedName>
    <definedName name="Excel_BuiltIn_Print_Titles_9">NA()</definedName>
    <definedName name="ExchRate">#REF!</definedName>
    <definedName name="ExitWRS">[21]Main!$AB$25</definedName>
    <definedName name="F" localSheetId="45">#REF!</definedName>
    <definedName name="F">#REF!</definedName>
    <definedName name="Farm" localSheetId="45">#REF!</definedName>
    <definedName name="Farm">#REF!</definedName>
    <definedName name="FI.RES.GOLD.CD.WB" localSheetId="45">#REF!</definedName>
    <definedName name="FI.RES.GOLD.CD.WB">#REF!</definedName>
    <definedName name="FI.RES.TOTL.CD.WB">#REF!</definedName>
    <definedName name="FI.RES.XGLD.CD">#REF!</definedName>
    <definedName name="Finance">#REF!</definedName>
    <definedName name="Fiscsum">#REF!</definedName>
    <definedName name="FM.ASC.GOVT.CN">#REF!</definedName>
    <definedName name="FM.ASC.OFIN.CN">#REF!</definedName>
    <definedName name="FM.AST.DOMO.CN">#REF!</definedName>
    <definedName name="FM.AST.DOMO.CN.AF">#REF!</definedName>
    <definedName name="FM.AST.DOMS.CN">#REF!</definedName>
    <definedName name="FM.AST.DOMS.CN.AF">#REF!</definedName>
    <definedName name="FM.AST.GOVT.CN">#REF!</definedName>
    <definedName name="FM.AST.NCGV.CN">#REF!</definedName>
    <definedName name="FM.AST.NCGV.CN.AF">#REF!</definedName>
    <definedName name="FM.AST.NFGD.CN">#REF!</definedName>
    <definedName name="FM.AST.NFGD.CN.AF">#REF!</definedName>
    <definedName name="FM.AST.NFRG.CD">#REF!</definedName>
    <definedName name="FM.AST.NFRG.CN">#REF!</definedName>
    <definedName name="FM.AST.NFRG.CN.AF">#REF!</definedName>
    <definedName name="FM.AST.OFFO.CN">#REF!</definedName>
    <definedName name="FM.AST.OFFO.CN.AF">#REF!</definedName>
    <definedName name="FM.AST.OFIN.CN">#REF!</definedName>
    <definedName name="FM.AST.TOTP.CN">#REF!</definedName>
    <definedName name="FM.AST.TOTP.CN.AF">#REF!</definedName>
    <definedName name="FM.LBL.MQMY.CN">#REF!</definedName>
    <definedName name="FM.LBL.MQMY.CN.AF">#REF!</definedName>
    <definedName name="FM.LBL.XMQM.CN">#REF!</definedName>
    <definedName name="FM.LBL.XMQM.CN.AF">#REF!</definedName>
    <definedName name="FMB">#REF!</definedName>
    <definedName name="Foreign_liabilities">#REF!</definedName>
    <definedName name="FOREX_D">'[22]FOREX-DAILY'!$A$9:$Q$128</definedName>
    <definedName name="FP.CPI.TOTL" localSheetId="45">#REF!</definedName>
    <definedName name="FP.CPI.TOTL">#REF!</definedName>
    <definedName name="FS.XPC.DDPT.CN" localSheetId="45">#REF!</definedName>
    <definedName name="FS.XPC.DDPT.CN">#REF!</definedName>
    <definedName name="FS.XPC.TDPT.CN" localSheetId="45">#REF!</definedName>
    <definedName name="FS.XPC.TDPT.CN">#REF!</definedName>
    <definedName name="fullpilot">#REF!</definedName>
    <definedName name="GB.AMA.ABRD.CN">#REF!</definedName>
    <definedName name="GB.BAL.CIGR.CN">#REF!</definedName>
    <definedName name="GB.BAL.OVRL.CN">#REF!</definedName>
    <definedName name="GB.BAL.OVRX.CN">#REF!</definedName>
    <definedName name="GB.DOD.DMSY.CN">#REF!</definedName>
    <definedName name="GB.DOD.DNMS.CN">#REF!</definedName>
    <definedName name="GB.DOD.FRGN.CD">#REF!</definedName>
    <definedName name="GB.DOD.FRGN.CN">#REF!</definedName>
    <definedName name="GB.DOD.TOTL.CN">#REF!</definedName>
    <definedName name="GB.FIN.ABRD.CN">#REF!</definedName>
    <definedName name="GB.FIN.DMSY.CN">#REF!</definedName>
    <definedName name="GB.FIN.DNMS.CN">#REF!</definedName>
    <definedName name="GB.FIN.IKFR.CN">#REF!</definedName>
    <definedName name="GB.GRT.KFRN.CN">#REF!</definedName>
    <definedName name="GB.GRT.TOTL.CN">#REF!</definedName>
    <definedName name="gb.kff">#REF!</definedName>
    <definedName name="GB.NTX.CIGR.CN">#REF!</definedName>
    <definedName name="GB.REV.IGRT.CN">#REF!</definedName>
    <definedName name="GB.REV.TOTL.CN">#REF!</definedName>
    <definedName name="GB.RVC.IGRT.CN">#REF!</definedName>
    <definedName name="GB.RVK.TOTL.CN">#REF!</definedName>
    <definedName name="GB.TAX.DRCT.CN">#REF!</definedName>
    <definedName name="GB.TAX.GSRV.CN">#REF!</definedName>
    <definedName name="GB.TAX.IDRT.CN">#REF!</definedName>
    <definedName name="GB.TAX.INTT.CN">#REF!</definedName>
    <definedName name="GB.TDS.ABRD.CN">#REF!</definedName>
    <definedName name="GB.XPC.GSRV.CN">#REF!</definedName>
    <definedName name="GB.XPC.INTD.CN">#REF!</definedName>
    <definedName name="GB.XPC.INTE.CN">#REF!</definedName>
    <definedName name="GB.XPC.SUBS.CN">#REF!</definedName>
    <definedName name="GB.XPC.TOTL.CN">#REF!</definedName>
    <definedName name="GB.XPC.TRFO.CN">#REF!</definedName>
    <definedName name="GB.XPC.WAGE.CN">#REF!</definedName>
    <definedName name="GB.XPD.INLD.CN">#REF!</definedName>
    <definedName name="GB.XPK.INLD.CN">#REF!</definedName>
    <definedName name="GB.XPK.RINV.CN">#REF!</definedName>
    <definedName name="GB.XPL.TRNL.CN">#REF!</definedName>
    <definedName name="GCB">#REF!</definedName>
    <definedName name="GCB_NGDP">#REF!</definedName>
    <definedName name="GCEC">#REF!</definedName>
    <definedName name="GCEI">#REF!</definedName>
    <definedName name="GCENL">#REF!</definedName>
    <definedName name="GCND">#REF!</definedName>
    <definedName name="GCND_NGDP">#REF!</definedName>
    <definedName name="GCRG">#REF!</definedName>
    <definedName name="GDPCat">#REF!</definedName>
    <definedName name="GDPOrigin">#REF!</definedName>
    <definedName name="GEB_6">'[10]BoP-weo'!#REF!</definedName>
    <definedName name="GGB" localSheetId="45">#REF!</definedName>
    <definedName name="GGB">#REF!</definedName>
    <definedName name="GGB_NGDP" localSheetId="45">#REF!</definedName>
    <definedName name="GGB_NGDP">#REF!</definedName>
    <definedName name="GGEC" localSheetId="45">#REF!</definedName>
    <definedName name="GGEC">#REF!</definedName>
    <definedName name="GGED">#REF!</definedName>
    <definedName name="GGED_NGDP">#REF!</definedName>
    <definedName name="GGEI">#REF!</definedName>
    <definedName name="GGENL">#REF!</definedName>
    <definedName name="GGND">#REF!</definedName>
    <definedName name="GGRG">#REF!</definedName>
    <definedName name="ghjxbt">#REF!</definedName>
    <definedName name="GovExp">#REF!</definedName>
    <definedName name="GovRev">#REF!</definedName>
    <definedName name="Gross_reserves">#REF!</definedName>
    <definedName name="gtxb">[23]!печ_кн</definedName>
    <definedName name="HEADER">'[24]Crude Oil Reserves1980-2003'!#REF!</definedName>
    <definedName name="HERE" localSheetId="45">#REF!</definedName>
    <definedName name="HERE">#REF!</definedName>
    <definedName name="hjj">'[23]#ССЫЛКА'!$H$1:$AC$69</definedName>
    <definedName name="hjjjjj">[23]!печ_кн1</definedName>
    <definedName name="HTML_CodePage" hidden="1">1251</definedName>
    <definedName name="HTML_Control" localSheetId="12" hidden="1">{"'стр.106'!$A$1:$H$27"}</definedName>
    <definedName name="HTML_Control" localSheetId="42" hidden="1">{"'стр.106'!$A$1:$H$27"}</definedName>
    <definedName name="HTML_Control" localSheetId="45" hidden="1">{"'стр.106'!$A$1:$H$27"}</definedName>
    <definedName name="HTML_Control" localSheetId="48" hidden="1">{"'стр.106'!$A$1:$H$27"}</definedName>
    <definedName name="HTML_Control" localSheetId="2" hidden="1">{"'стр.106'!$A$1:$H$27"}</definedName>
    <definedName name="HTML_Control" localSheetId="6" hidden="1">{"'стр.106'!$A$1:$H$27"}</definedName>
    <definedName name="HTML_Control" hidden="1">{"'стр.106'!$A$1:$H$27"}</definedName>
    <definedName name="HTML_Description" hidden="1">""</definedName>
    <definedName name="HTML_Email" hidden="1">""</definedName>
    <definedName name="HTML_Header" hidden="1">""</definedName>
    <definedName name="HTML_LastUpdate" hidden="1">"21.08.01"</definedName>
    <definedName name="HTML_LineAfter" hidden="1">FALSE</definedName>
    <definedName name="HTML_LineBefore" hidden="1">FALSE</definedName>
    <definedName name="HTML_Name" hidden="1">"nsa"</definedName>
    <definedName name="HTML_OBDlg2" hidden="1">TRUE</definedName>
    <definedName name="HTML_OBDlg4" hidden="1">TRUE</definedName>
    <definedName name="HTML_OS" hidden="1">0</definedName>
    <definedName name="HTML_PathFile" hidden="1">"C:\Мои документы\str106.htm"</definedName>
    <definedName name="HTML_Title" hidden="1">""</definedName>
    <definedName name="IDRO_7D">#REF!</definedName>
    <definedName name="IIPpilot">#REF!</definedName>
    <definedName name="IMF">[12]IN!$AF$36</definedName>
    <definedName name="IMF_CRDT" localSheetId="45">#REF!</definedName>
    <definedName name="IMF_CRDT">#REF!</definedName>
    <definedName name="IN" localSheetId="45">#REF!</definedName>
    <definedName name="IN">#REF!</definedName>
    <definedName name="In_millions_of_lei" localSheetId="45">#REF!</definedName>
    <definedName name="In_millions_of_lei">#REF!</definedName>
    <definedName name="In_millions_of_U.S._dollars">#REF!</definedName>
    <definedName name="Indprod">#REF!</definedName>
    <definedName name="Interbank">#REF!</definedName>
    <definedName name="Invest">#REF!</definedName>
    <definedName name="Invsect">#REF!</definedName>
    <definedName name="KEND">#REF!</definedName>
    <definedName name="KMENU">#REF!</definedName>
    <definedName name="kPlan">[25]Face!#REF!</definedName>
    <definedName name="l" localSheetId="12">[0]!Eeno1</definedName>
    <definedName name="l" localSheetId="42">[0]!Eeno1</definedName>
    <definedName name="l" localSheetId="45">[0]!Eeno1</definedName>
    <definedName name="l" localSheetId="48">[0]!Eeno1</definedName>
    <definedName name="l" localSheetId="2">[0]!Eeno1</definedName>
    <definedName name="l" localSheetId="6">[0]!Eeno1</definedName>
    <definedName name="l">[0]!Eeno1</definedName>
    <definedName name="labor" localSheetId="12">#REF!</definedName>
    <definedName name="labor" localSheetId="45">#REF!</definedName>
    <definedName name="labor" localSheetId="2">#REF!</definedName>
    <definedName name="labor" localSheetId="6">#REF!</definedName>
    <definedName name="labor">#REF!</definedName>
    <definedName name="LCM" localSheetId="45">#REF!</definedName>
    <definedName name="LCM">#REF!</definedName>
    <definedName name="LE" localSheetId="45">#REF!</definedName>
    <definedName name="LE">#REF!</definedName>
    <definedName name="LEFT">#REF!</definedName>
    <definedName name="LEM">#REF!</definedName>
    <definedName name="LHEM">#REF!</definedName>
    <definedName name="LHM">#REF!</definedName>
    <definedName name="LIABILITIES">'[26]CBA bal.sheet 98-99'!#REF!</definedName>
    <definedName name="LIPM" localSheetId="45">#REF!</definedName>
    <definedName name="LIPM">#REF!</definedName>
    <definedName name="liquidity_reserve" localSheetId="45">#REF!</definedName>
    <definedName name="liquidity_reserve">#REF!</definedName>
    <definedName name="Livestock" localSheetId="45">#REF!</definedName>
    <definedName name="Livestock">#REF!</definedName>
    <definedName name="LLF">#REF!</definedName>
    <definedName name="LOOKUPMTH">#REF!</definedName>
    <definedName name="LULCM">#REF!</definedName>
    <definedName name="LUR">#REF!</definedName>
    <definedName name="lvTMGXO_Dcalc2">#REF!</definedName>
    <definedName name="lvTXGXO_Dcalc2">#REF!</definedName>
    <definedName name="MACROS">#REF!</definedName>
    <definedName name="MCV">#REF!</definedName>
    <definedName name="MCV_B">#REF!</definedName>
    <definedName name="MCV_B1">#REF!</definedName>
    <definedName name="MCV_D">#REF!</definedName>
    <definedName name="MCV_D1">#REF!</definedName>
    <definedName name="MCV_N">#REF!</definedName>
    <definedName name="MCV_N1">#REF!</definedName>
    <definedName name="MCV_T">#REF!</definedName>
    <definedName name="MCV_T1">#REF!</definedName>
    <definedName name="Medium_term_BOP_scenario">#REF!</definedName>
    <definedName name="mesPlan">#REF!</definedName>
    <definedName name="mesPlan_1">[25]Face!#REF!</definedName>
    <definedName name="Moldova__Balance_of_Payments__1994_98" localSheetId="45">#REF!</definedName>
    <definedName name="Moldova__Balance_of_Payments__1994_98">#REF!</definedName>
    <definedName name="MONA798" localSheetId="45">#REF!</definedName>
    <definedName name="MONA798">#REF!</definedName>
    <definedName name="Monetary_Program_Parameters" localSheetId="45">#REF!</definedName>
    <definedName name="Monetary_Program_Parameters">#REF!</definedName>
    <definedName name="moneyprogram">#REF!</definedName>
    <definedName name="monprogparameters">#REF!</definedName>
    <definedName name="Monsurv">#REF!</definedName>
    <definedName name="monsurvey">#REF!</definedName>
    <definedName name="Month">#REF!</definedName>
    <definedName name="MonthEng">[27]Utility!$B$1</definedName>
    <definedName name="MS" localSheetId="45">#REF!</definedName>
    <definedName name="MS">#REF!</definedName>
    <definedName name="mt_moneyprog" localSheetId="45">#REF!</definedName>
    <definedName name="mt_moneyprog">#REF!</definedName>
    <definedName name="multip_dohoda">'[28]Эффект дохода'!$E$55:$BA$55</definedName>
    <definedName name="multip_truda">'[17]Эффект занятости'!$BJ$4:$BJ$52</definedName>
    <definedName name="multip_vypuska1">'[17]Эффекты МОБ Тип I'!$E$53:$BA$53</definedName>
    <definedName name="multip_vypuska2">'[17]Эффекты МОБ Тип II'!$E$53:$BA$53</definedName>
    <definedName name="n_sv">[29]N_SVOD!$A$4:$U$87</definedName>
    <definedName name="nameobl" localSheetId="45">#REF!</definedName>
    <definedName name="nameobl">#REF!</definedName>
    <definedName name="NAMES" localSheetId="45">#REF!</definedName>
    <definedName name="NAMES">#REF!</definedName>
    <definedName name="NBK" localSheetId="45">#REF!</definedName>
    <definedName name="NBK">#REF!</definedName>
    <definedName name="NC">#REF!</definedName>
    <definedName name="NC_R">#REF!</definedName>
    <definedName name="NCG">#REF!</definedName>
    <definedName name="NCG_R">#REF!</definedName>
    <definedName name="NCol">[14]ANALYSIS!A$1055</definedName>
    <definedName name="NCP" localSheetId="45">#REF!</definedName>
    <definedName name="NCP">#REF!</definedName>
    <definedName name="NCP_R" localSheetId="45">#REF!</definedName>
    <definedName name="NCP_R">#REF!</definedName>
    <definedName name="NE.CON.GOVT.CN" localSheetId="45">#REF!</definedName>
    <definedName name="NE.CON.GOVT.CN">#REF!</definedName>
    <definedName name="NE.CON.GOVT.KN">#REF!</definedName>
    <definedName name="NE.CON.PETC.CN">#REF!</definedName>
    <definedName name="NE.CON.PETC.KN">#REF!</definedName>
    <definedName name="NE.CON.TETC.CN">#REF!</definedName>
    <definedName name="NE.CON.TETC.KN">#REF!</definedName>
    <definedName name="NE.EXP.GNFS.CN">#REF!</definedName>
    <definedName name="NE.EXP.GNFS.KN">#REF!</definedName>
    <definedName name="NE.GDI.FGOV.CN">#REF!</definedName>
    <definedName name="NE.GDI.FGOV.KN">#REF!</definedName>
    <definedName name="NE.GDI.FPRV.CN">#REF!</definedName>
    <definedName name="NE.GDI.FPRV.KN">#REF!</definedName>
    <definedName name="NE.GDI.FTOT.CN">#REF!</definedName>
    <definedName name="NE.GDI.FTOT.KN">#REF!</definedName>
    <definedName name="NE.GDI.STKB.CN">#REF!</definedName>
    <definedName name="NE.GDI.STKB.KN">#REF!</definedName>
    <definedName name="NE.GDI.TOTL.CN">#REF!</definedName>
    <definedName name="NE.GDI.TOTL.KN">#REF!</definedName>
    <definedName name="NE.IMP.GNFS.CN">#REF!</definedName>
    <definedName name="NE.IMP.GNFS.KN">#REF!</definedName>
    <definedName name="NEF_6">'[10]BoP-weo'!#REF!</definedName>
    <definedName name="NEFT_4_2_1_2011" localSheetId="45">#REF!</definedName>
    <definedName name="NEFT_4_2_1_2011">#REF!</definedName>
    <definedName name="new" localSheetId="12" hidden="1">{"TBILLS_ALL",#N/A,FALSE,"FITB_all"}</definedName>
    <definedName name="new" localSheetId="42" hidden="1">{"TBILLS_ALL",#N/A,FALSE,"FITB_all"}</definedName>
    <definedName name="new" localSheetId="45" hidden="1">{"TBILLS_ALL",#N/A,FALSE,"FITB_all"}</definedName>
    <definedName name="new" localSheetId="48" hidden="1">{"TBILLS_ALL",#N/A,FALSE,"FITB_all"}</definedName>
    <definedName name="new" localSheetId="2" hidden="1">{"TBILLS_ALL",#N/A,FALSE,"FITB_all"}</definedName>
    <definedName name="new" localSheetId="6" hidden="1">{"TBILLS_ALL",#N/A,FALSE,"FITB_all"}</definedName>
    <definedName name="new" hidden="1">{"TBILLS_ALL",#N/A,FALSE,"FITB_all"}</definedName>
    <definedName name="NFA_assumptions">#REF!</definedName>
    <definedName name="NFB_R">#REF!</definedName>
    <definedName name="NFB_R_GDP">#REF!</definedName>
    <definedName name="NFI">#REF!</definedName>
    <definedName name="NFI_R">#REF!</definedName>
    <definedName name="NFIG">#REF!</definedName>
    <definedName name="NFIP">#REF!</definedName>
    <definedName name="NGDP">#REF!</definedName>
    <definedName name="NGDP_D">#REF!</definedName>
    <definedName name="NGDP_DG">#REF!</definedName>
    <definedName name="NGDP_R">#REF!</definedName>
    <definedName name="NGDP_RG">#REF!</definedName>
    <definedName name="NGS">#REF!</definedName>
    <definedName name="NGS_NGDP">#REF!</definedName>
    <definedName name="NGSG">#REF!</definedName>
    <definedName name="NGSP">#REF!</definedName>
    <definedName name="NI">#REF!</definedName>
    <definedName name="NI_GDP">#REF!</definedName>
    <definedName name="NI_NGDP">#REF!</definedName>
    <definedName name="NI_R">#REF!</definedName>
    <definedName name="NIG">#REF!</definedName>
    <definedName name="NINV">#REF!</definedName>
    <definedName name="NINV_R">#REF!</definedName>
    <definedName name="NINV_R_GDP">#REF!</definedName>
    <definedName name="NIP">#REF!</definedName>
    <definedName name="NM">#REF!</definedName>
    <definedName name="NM_R">#REF!</definedName>
    <definedName name="NMG">#REF!</definedName>
    <definedName name="NMG_R">#REF!</definedName>
    <definedName name="NMG_RG">#REF!</definedName>
    <definedName name="NMS">#REF!</definedName>
    <definedName name="NMS_R">#REF!</definedName>
    <definedName name="Non_BRO">#REF!</definedName>
    <definedName name="NTDD_R">#REF!</definedName>
    <definedName name="NTDD_RG">#REF!</definedName>
    <definedName name="NV.AGR.TOTL.CN">#REF!</definedName>
    <definedName name="NV.AGR.TOTL.KN">#REF!</definedName>
    <definedName name="NV.IND.CNST.CN">#REF!</definedName>
    <definedName name="NV.IND.GELW.CN">#REF!</definedName>
    <definedName name="NV.IND.MANF.CN">#REF!</definedName>
    <definedName name="NV.IND.MANF.KN">#REF!</definedName>
    <definedName name="NV.IND.MINQ.CN">#REF!</definedName>
    <definedName name="NV.IND.TOTL.CN">#REF!</definedName>
    <definedName name="NV.IND.TOTL.KN">#REF!</definedName>
    <definedName name="NV.SRV.ADMN.CN">#REF!</definedName>
    <definedName name="NV.SRV.BNKG.CN">#REF!</definedName>
    <definedName name="NV.SRV.DISC.CN">#REF!</definedName>
    <definedName name="NV.SRV.DWEL.CN">#REF!</definedName>
    <definedName name="NV.SRV.OTHR.CN">#REF!</definedName>
    <definedName name="NV.SRV.OTHR.CN.ps">#REF!</definedName>
    <definedName name="NV.SRV.TETC.CN">#REF!</definedName>
    <definedName name="NV.SRV.TETC.KN">#REF!</definedName>
    <definedName name="NV.SRV.TOTL.CN">#REF!</definedName>
    <definedName name="NV.SRV.TRAD.CN">#REF!</definedName>
    <definedName name="NV.SRV.TRAN.CN">#REF!</definedName>
    <definedName name="NX">#REF!</definedName>
    <definedName name="NX_R">#REF!</definedName>
    <definedName name="NXG">#REF!</definedName>
    <definedName name="NXG_R">#REF!</definedName>
    <definedName name="NXG_RG">#REF!</definedName>
    <definedName name="NXS">#REF!</definedName>
    <definedName name="NXS_R">#REF!</definedName>
    <definedName name="NY.GDP.FCST.CN">#REF!</definedName>
    <definedName name="NY.GDP.FCST.KN">#REF!</definedName>
    <definedName name="NY.GDP.MKTP.CN">#REF!</definedName>
    <definedName name="NY.GDP.MKTP.KN">#REF!</definedName>
    <definedName name="NY.GNP.MKTP.CN">#REF!</definedName>
    <definedName name="NY.GNP.MKTP.KN">#REF!</definedName>
    <definedName name="NY.GNP.PCAP.CD">#REF!</definedName>
    <definedName name="NY.GNP.PCAP.KD">#REF!</definedName>
    <definedName name="NY.GSR.NFCY.CN">#REF!</definedName>
    <definedName name="NY.GSR.NFCY.KN">#REF!</definedName>
    <definedName name="NY.TAX.IDRT.CN">#REF!</definedName>
    <definedName name="NY.TAX.NIND.CN">#REF!</definedName>
    <definedName name="NY.TAX.NIND.CN.zs">#REF!</definedName>
    <definedName name="NY.TAX.NIND.KN">#REF!</definedName>
    <definedName name="NY.TAX.SUBS.CN">#REF!</definedName>
    <definedName name="NY.TRF.NCTR.CN">#REF!</definedName>
    <definedName name="NY.TRF.NCTR.KN">#REF!</definedName>
    <definedName name="№6_шестой_шаг__СГД_с_уплатой_">#REF!</definedName>
    <definedName name="OAT_6">'[10]BoP-weo'!#REF!</definedName>
    <definedName name="OEF_7D" localSheetId="45">#REF!</definedName>
    <definedName name="OEF_7D">#REF!</definedName>
    <definedName name="OEF_7DB" localSheetId="45">#REF!</definedName>
    <definedName name="OEF_7DB">#REF!</definedName>
    <definedName name="OEF_7DG" localSheetId="45">#REF!</definedName>
    <definedName name="OEF_7DG">#REF!</definedName>
    <definedName name="oil">[30]IN!$AF$16</definedName>
    <definedName name="OKED" localSheetId="45">#REF!</definedName>
    <definedName name="OKED">#REF!</definedName>
    <definedName name="out">'[14]Phrase Set'!#REF!</definedName>
    <definedName name="PA.NUS.ATLS" localSheetId="45">#REF!</definedName>
    <definedName name="PA.NUS.ATLS">#REF!</definedName>
    <definedName name="PA.NUS.FCRF" localSheetId="45">#REF!</definedName>
    <definedName name="PA.NUS.FCRF">#REF!</definedName>
    <definedName name="PA_7D" localSheetId="45">#REF!</definedName>
    <definedName name="PA_7D">#REF!</definedName>
    <definedName name="PA_7DB">#REF!</definedName>
    <definedName name="PA_7DG">#REF!</definedName>
    <definedName name="pchBM">'[10]BoP-weo'!#REF!</definedName>
    <definedName name="pchBMG" localSheetId="45">#REF!</definedName>
    <definedName name="pchBMG">#REF!</definedName>
    <definedName name="pchBX">'[10]BoP-weo'!#REF!</definedName>
    <definedName name="pchBXG" localSheetId="45">#REF!</definedName>
    <definedName name="pchBXG">#REF!</definedName>
    <definedName name="pchNM_R" localSheetId="45">#REF!</definedName>
    <definedName name="pchNM_R">#REF!</definedName>
    <definedName name="pchNMG_R" localSheetId="45">#REF!</definedName>
    <definedName name="pchNMG_R">#REF!</definedName>
    <definedName name="pchNX_R">#REF!</definedName>
    <definedName name="pchNXG_R">#REF!</definedName>
    <definedName name="pchTX_D">#REF!</definedName>
    <definedName name="pchTXG_D">#REF!</definedName>
    <definedName name="pchWPCP33_D">#REF!</definedName>
    <definedName name="pcoutcome">#REF!</definedName>
    <definedName name="PCPI">#REF!</definedName>
    <definedName name="PCPIE">#REF!</definedName>
    <definedName name="PCPIG">#REF!</definedName>
    <definedName name="PCtab">#REF!</definedName>
    <definedName name="PE.NUS.FCAE">#REF!</definedName>
    <definedName name="PEND">#REF!</definedName>
    <definedName name="Peneya_Nachis_Result">#REF!</definedName>
    <definedName name="Peneya_Uplata_Result">#REF!</definedName>
    <definedName name="pilot">#REF!</definedName>
    <definedName name="PMENU">#REF!</definedName>
    <definedName name="PP">#REF!</definedName>
    <definedName name="PPPWGT">#REF!</definedName>
    <definedName name="prez1">[13]!prez1</definedName>
    <definedName name="PRINT_AREA_MI" localSheetId="45">#REF!</definedName>
    <definedName name="PRINT_AREA_MI">#REF!</definedName>
    <definedName name="PRINTALL" localSheetId="45">#REF!</definedName>
    <definedName name="PRINTALL">#REF!</definedName>
    <definedName name="PRINTAUCS" localSheetId="45">#REF!</definedName>
    <definedName name="PRINTAUCS">#REF!</definedName>
    <definedName name="PRINTDM">#REF!</definedName>
    <definedName name="PRINTLEFT">#REF!</definedName>
    <definedName name="PRINTRR">#REF!</definedName>
    <definedName name="PRINTSUM">#REF!</definedName>
    <definedName name="PrintThis_Links">[21]Links!$A$1:$F$33</definedName>
    <definedName name="PRINTTOP" localSheetId="45">#REF!</definedName>
    <definedName name="PRINTTOP">#REF!</definedName>
    <definedName name="PRINTUSD" localSheetId="45">#REF!</definedName>
    <definedName name="PRINTUSD">#REF!</definedName>
    <definedName name="Privat" localSheetId="45">#REF!</definedName>
    <definedName name="Privat">#REF!</definedName>
    <definedName name="prna">#REF!</definedName>
    <definedName name="PX.REC.REER">#REF!</definedName>
    <definedName name="q" localSheetId="12" hidden="1">{"'стр.106'!$A$1:$H$27"}</definedName>
    <definedName name="q" localSheetId="42" hidden="1">{"'стр.106'!$A$1:$H$27"}</definedName>
    <definedName name="q" localSheetId="45" hidden="1">{"'стр.106'!$A$1:$H$27"}</definedName>
    <definedName name="q" localSheetId="48" hidden="1">{"'стр.106'!$A$1:$H$27"}</definedName>
    <definedName name="q" localSheetId="2" hidden="1">{"'стр.106'!$A$1:$H$27"}</definedName>
    <definedName name="q" localSheetId="6" hidden="1">{"'стр.106'!$A$1:$H$27"}</definedName>
    <definedName name="q" hidden="1">{"'стр.106'!$A$1:$H$27"}</definedName>
    <definedName name="qqqq">'[13]#ССЫЛКА'!$A$1:$F$64</definedName>
    <definedName name="qqqq2">'[13]#ССЫЛКА'!$H$1:$AC$69</definedName>
    <definedName name="qqqqq1">'[13]#ССЫЛКА'!$G$6:$Z$90</definedName>
    <definedName name="qqqqq2">'[13]#ССЫЛКА'!$G$6:$Z$90</definedName>
    <definedName name="quit_dlog">#N/A</definedName>
    <definedName name="Range_DownloadAnnual">[11]Control!$C$4</definedName>
    <definedName name="Range_DownloadMonth">[11]Control!$C$2</definedName>
    <definedName name="Range_DownloadQuarter">[11]Control!$C$3</definedName>
    <definedName name="Range_DSTNotes" localSheetId="45">#REF!</definedName>
    <definedName name="Range_DSTNotes">#REF!</definedName>
    <definedName name="Range_InValidResultsStart" localSheetId="45">#REF!</definedName>
    <definedName name="Range_InValidResultsStart">#REF!</definedName>
    <definedName name="Range_NumberofFailuresStart" localSheetId="45">#REF!</definedName>
    <definedName name="Range_NumberofFailuresStart">#REF!</definedName>
    <definedName name="Range_ValidationResultsStart">#REF!</definedName>
    <definedName name="Range_ValidationRulesStart">#REF!</definedName>
    <definedName name="REAL">#REF!</definedName>
    <definedName name="Reporting_Country">[9]Control!$C$1</definedName>
    <definedName name="Reporting_CountryCode">[11]Control!$B$28</definedName>
    <definedName name="Reporting_Currency">[9]Control!$C$5</definedName>
    <definedName name="Reporting_Frequency">[9]Control!$C$8</definedName>
    <definedName name="RES" localSheetId="45">#REF!</definedName>
    <definedName name="RES">#REF!</definedName>
    <definedName name="Reserves" localSheetId="45">#REF!</definedName>
    <definedName name="Reserves">#REF!</definedName>
    <definedName name="Result" localSheetId="45">#REF!</definedName>
    <definedName name="Result">#REF!</definedName>
    <definedName name="Result_1_1_1_2008">#REF!</definedName>
    <definedName name="Result_1_1_1_2009">#REF!</definedName>
    <definedName name="Result_1_1_12_2008">#REF!</definedName>
    <definedName name="RESULT_1_1_12_2009">#REF!</definedName>
    <definedName name="Result_1_2_1_2008">#REF!</definedName>
    <definedName name="Result_1_2_1_2009">#REF!</definedName>
    <definedName name="Result_1_3_1_2009">#REF!</definedName>
    <definedName name="Result_1_3_12_2008">#REF!</definedName>
    <definedName name="Result_2_1_1_2008">#REF!</definedName>
    <definedName name="Result_2_1_1_2009">#REF!</definedName>
    <definedName name="Result_2_2_1_2008">#REF!</definedName>
    <definedName name="Result_2_2_1_2009">#REF!</definedName>
    <definedName name="Result_2_3_1_2009">#REF!</definedName>
    <definedName name="Result_2_3_12_2007">#REF!</definedName>
    <definedName name="Result_2_3_12_2008">#REF!</definedName>
    <definedName name="Result_3_1_1_2008">#REF!</definedName>
    <definedName name="Result_3_1_1_2009">#REF!</definedName>
    <definedName name="Result_3_2_1_2008">#REF!</definedName>
    <definedName name="Result_3_2_1_2009">#REF!</definedName>
    <definedName name="Result_3_3_1_2009">#REF!</definedName>
    <definedName name="Result_3_3_12_2007">#REF!</definedName>
    <definedName name="Result_3_3_12_2008">#REF!</definedName>
    <definedName name="Result_4_2_1_2009">#REF!</definedName>
    <definedName name="right">#REF!</definedName>
    <definedName name="rngBefore">[21]Main!$AB$26</definedName>
    <definedName name="rngDepartmentDrive">[21]Main!$AB$23</definedName>
    <definedName name="rngEMailAddress">[21]Main!$AB$20</definedName>
    <definedName name="rngErrorSort">[21]ErrCheck!$A$4</definedName>
    <definedName name="rngLastSave">[21]Main!$G$19</definedName>
    <definedName name="rngLastSent">[21]Main!$G$18</definedName>
    <definedName name="rngLastUpdate">[21]Links!$D$2</definedName>
    <definedName name="rngNeedsUpdate">[21]Links!$E$2</definedName>
    <definedName name="rngNews">[21]Main!$AB$27</definedName>
    <definedName name="rngQuestChecked">[21]ErrCheck!$A$3</definedName>
    <definedName name="ROP_7D" localSheetId="45">#REF!</definedName>
    <definedName name="ROP_7D">#REF!</definedName>
    <definedName name="ROP_7DB" localSheetId="45">#REF!</definedName>
    <definedName name="ROP_7DB">#REF!</definedName>
    <definedName name="ROP_7DG" localSheetId="45">#REF!</definedName>
    <definedName name="ROP_7DG">#REF!</definedName>
    <definedName name="RR">#REF!</definedName>
    <definedName name="rrrrr">[31]Control!$A$19:$A$20</definedName>
    <definedName name="rrrrrrrrrr">[31]Control!$C$4</definedName>
    <definedName name="RRSUM" localSheetId="45">#REF!</definedName>
    <definedName name="RRSUM">#REF!</definedName>
    <definedName name="rs" localSheetId="12" hidden="1">{"BOP_TAB",#N/A,FALSE,"N";"MIDTERM_TAB",#N/A,FALSE,"O";"FUND_CRED",#N/A,FALSE,"P";"DEBT_TAB1",#N/A,FALSE,"Q";"DEBT_TAB2",#N/A,FALSE,"Q";"FORFIN_TAB1",#N/A,FALSE,"R";"FORFIN_TAB2",#N/A,FALSE,"R";"BOP_ANALY",#N/A,FALSE,"U"}</definedName>
    <definedName name="rs" localSheetId="42" hidden="1">{"BOP_TAB",#N/A,FALSE,"N";"MIDTERM_TAB",#N/A,FALSE,"O";"FUND_CRED",#N/A,FALSE,"P";"DEBT_TAB1",#N/A,FALSE,"Q";"DEBT_TAB2",#N/A,FALSE,"Q";"FORFIN_TAB1",#N/A,FALSE,"R";"FORFIN_TAB2",#N/A,FALSE,"R";"BOP_ANALY",#N/A,FALSE,"U"}</definedName>
    <definedName name="rs" localSheetId="45" hidden="1">{"BOP_TAB",#N/A,FALSE,"N";"MIDTERM_TAB",#N/A,FALSE,"O";"FUND_CRED",#N/A,FALSE,"P";"DEBT_TAB1",#N/A,FALSE,"Q";"DEBT_TAB2",#N/A,FALSE,"Q";"FORFIN_TAB1",#N/A,FALSE,"R";"FORFIN_TAB2",#N/A,FALSE,"R";"BOP_ANALY",#N/A,FALSE,"U"}</definedName>
    <definedName name="rs" localSheetId="48"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localSheetId="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wNullDates">#REF!</definedName>
    <definedName name="S350L">#REF!</definedName>
    <definedName name="SAPBEXrevision" hidden="1">1</definedName>
    <definedName name="SAPBEXsysID" hidden="1">"BWP"</definedName>
    <definedName name="SAPBEXwbID" hidden="1">"44Y1G9SWMUJUSYKKC3IRIZUHH"</definedName>
    <definedName name="SAV_INV">#REF!</definedName>
    <definedName name="save_as_wk1">#N/A</definedName>
    <definedName name="Scale_Def">[9]Control!$V$42:$V$45</definedName>
    <definedName name="Scenarios" localSheetId="45">#REF!</definedName>
    <definedName name="Scenarios">#REF!</definedName>
    <definedName name="SD" localSheetId="45">#REF!</definedName>
    <definedName name="SD">#REF!</definedName>
    <definedName name="SE.ADT.ILIT.ZS" localSheetId="45">#REF!</definedName>
    <definedName name="SE.ADT.ILIT.ZS">#REF!</definedName>
    <definedName name="SE.PRM.ENRR">#REF!</definedName>
    <definedName name="SE.PRM.ENRR.FE">#REF!</definedName>
    <definedName name="SE.PRM.ENRR.MA">#REF!</definedName>
    <definedName name="Selagr">#REF!</definedName>
    <definedName name="Selgds">#REF!</definedName>
    <definedName name="sencount" hidden="1">2</definedName>
    <definedName name="SHSH">#REF!</definedName>
    <definedName name="Shtraf_Saldo_Result">#REF!</definedName>
    <definedName name="SIG">#REF!</definedName>
    <definedName name="SL.AGR.TOTL.IN">#REF!</definedName>
    <definedName name="SL.IND.TOTL.IN">#REF!</definedName>
    <definedName name="SL.SRV.TOTL.IN">#REF!</definedName>
    <definedName name="SL.TLF.TOTL.IN">#REF!</definedName>
    <definedName name="SocFund">#REF!</definedName>
    <definedName name="SP.DYN.CBRT.IN">#REF!</definedName>
    <definedName name="SP.DYN.CDRT.IN">#REF!</definedName>
    <definedName name="SP.DYN.IMRT.IN">#REF!</definedName>
    <definedName name="SP.DYN.LE00.IN">#REF!</definedName>
    <definedName name="SP.POP.GROW">#REF!</definedName>
    <definedName name="SP.POP.TOTL">#REF!</definedName>
    <definedName name="SP.URB.TOTL.IN.ZS">#REF!</definedName>
    <definedName name="ssss" localSheetId="12" hidden="1">{#N/A,#N/A,FALSE,"DOC";"TB_28",#N/A,FALSE,"FITB_28";"TB_91",#N/A,FALSE,"FITB_91";"TB_182",#N/A,FALSE,"FITB_182";"TB_273",#N/A,FALSE,"FITB_273";"TB_364",#N/A,FALSE,"FITB_364 ";"SUMMARY",#N/A,FALSE,"Summary"}</definedName>
    <definedName name="ssss" localSheetId="42" hidden="1">{#N/A,#N/A,FALSE,"DOC";"TB_28",#N/A,FALSE,"FITB_28";"TB_91",#N/A,FALSE,"FITB_91";"TB_182",#N/A,FALSE,"FITB_182";"TB_273",#N/A,FALSE,"FITB_273";"TB_364",#N/A,FALSE,"FITB_364 ";"SUMMARY",#N/A,FALSE,"Summary"}</definedName>
    <definedName name="ssss" localSheetId="45" hidden="1">{#N/A,#N/A,FALSE,"DOC";"TB_28",#N/A,FALSE,"FITB_28";"TB_91",#N/A,FALSE,"FITB_91";"TB_182",#N/A,FALSE,"FITB_182";"TB_273",#N/A,FALSE,"FITB_273";"TB_364",#N/A,FALSE,"FITB_364 ";"SUMMARY",#N/A,FALSE,"Summary"}</definedName>
    <definedName name="ssss" localSheetId="48" hidden="1">{#N/A,#N/A,FALSE,"DOC";"TB_28",#N/A,FALSE,"FITB_28";"TB_91",#N/A,FALSE,"FITB_91";"TB_182",#N/A,FALSE,"FITB_182";"TB_273",#N/A,FALSE,"FITB_273";"TB_364",#N/A,FALSE,"FITB_364 ";"SUMMARY",#N/A,FALSE,"Summary"}</definedName>
    <definedName name="ssss" localSheetId="2" hidden="1">{#N/A,#N/A,FALSE,"DOC";"TB_28",#N/A,FALSE,"FITB_28";"TB_91",#N/A,FALSE,"FITB_91";"TB_182",#N/A,FALSE,"FITB_182";"TB_273",#N/A,FALSE,"FITB_273";"TB_364",#N/A,FALSE,"FITB_364 ";"SUMMARY",#N/A,FALSE,"Summary"}</definedName>
    <definedName name="ssss" localSheetId="6" hidden="1">{#N/A,#N/A,FALSE,"DOC";"TB_28",#N/A,FALSE,"FITB_28";"TB_91",#N/A,FALSE,"FITB_91";"TB_182",#N/A,FALSE,"FITB_182";"TB_273",#N/A,FALSE,"FITB_273";"TB_364",#N/A,FALSE,"FITB_364 ";"SUMMARY",#N/A,FALSE,"Summary"}</definedName>
    <definedName name="ssss" hidden="1">{#N/A,#N/A,FALSE,"DOC";"TB_28",#N/A,FALSE,"FITB_28";"TB_91",#N/A,FALSE,"FITB_91";"TB_182",#N/A,FALSE,"FITB_182";"TB_273",#N/A,FALSE,"FITB_273";"TB_364",#N/A,FALSE,"FITB_364 ";"SUMMARY",#N/A,FALSE,"Summary"}</definedName>
    <definedName name="SUMMARY1">#REF!</definedName>
    <definedName name="SUMMARY2">#REF!</definedName>
    <definedName name="SUMTABSLEFT">#REF!</definedName>
    <definedName name="SUMTABSTOP">#REF!</definedName>
    <definedName name="tab4a">#REF!</definedName>
    <definedName name="tab4b">#REF!</definedName>
    <definedName name="TAB8NEW">#REF!</definedName>
    <definedName name="Table_2____Moldova___General_Government_Budget_1995_98__Mdl_millions__1">#REF!</definedName>
    <definedName name="Table_3._Moldova__Balance_of_Payments__1994_98">#REF!</definedName>
    <definedName name="Table_4.__Moldova____Monetary_Survey_and_Projections__1994_98_1">#REF!</definedName>
    <definedName name="Table_6">#REF!</definedName>
    <definedName name="Table_6.__Moldova__Balance_of_Payments__1994_98">#REF!</definedName>
    <definedName name="Table_6a.__Kazakhstan__Financial_Operations_of_the_General_Government__1998_99">#REF!</definedName>
    <definedName name="Table_7A">#REF!</definedName>
    <definedName name="Table_7B">#REF!</definedName>
    <definedName name="Table_8">#REF!</definedName>
    <definedName name="Table_9._Kazakhstan___Medium_Term_Balance_of_Payments__1995_2003">#REF!</definedName>
    <definedName name="Table_98_99">#REF!</definedName>
    <definedName name="Tbills">#REF!</definedName>
    <definedName name="tblChecks">[21]ErrCheck!$A$3:$E$5</definedName>
    <definedName name="tblLinks">[21]Links!$A$4:$F$33</definedName>
    <definedName name="teset" localSheetId="12" hidden="1">{#N/A,#N/A,FALSE,"SimInp1";#N/A,#N/A,FALSE,"SimInp2";#N/A,#N/A,FALSE,"SimOut1";#N/A,#N/A,FALSE,"SimOut2";#N/A,#N/A,FALSE,"SimOut3";#N/A,#N/A,FALSE,"SimOut4";#N/A,#N/A,FALSE,"SimOut5"}</definedName>
    <definedName name="teset" localSheetId="42" hidden="1">{#N/A,#N/A,FALSE,"SimInp1";#N/A,#N/A,FALSE,"SimInp2";#N/A,#N/A,FALSE,"SimOut1";#N/A,#N/A,FALSE,"SimOut2";#N/A,#N/A,FALSE,"SimOut3";#N/A,#N/A,FALSE,"SimOut4";#N/A,#N/A,FALSE,"SimOut5"}</definedName>
    <definedName name="teset" localSheetId="45" hidden="1">{#N/A,#N/A,FALSE,"SimInp1";#N/A,#N/A,FALSE,"SimInp2";#N/A,#N/A,FALSE,"SimOut1";#N/A,#N/A,FALSE,"SimOut2";#N/A,#N/A,FALSE,"SimOut3";#N/A,#N/A,FALSE,"SimOut4";#N/A,#N/A,FALSE,"SimOut5"}</definedName>
    <definedName name="teset" localSheetId="48"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localSheetId="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#REF!</definedName>
    <definedName name="Test1">#REF!</definedName>
    <definedName name="Test2" localSheetId="12">OR(NCol=1,[14]ANALYSIS!A$274=[14]ANALYSIS!XFD$274)</definedName>
    <definedName name="Test2" localSheetId="42">OR(NCol=1,[14]ANALYSIS!A$274=[14]ANALYSIS!XFD$274)</definedName>
    <definedName name="Test2" localSheetId="45">OR(NCol=1,[14]ANALYSIS!A$274=[14]ANALYSIS!XFD$274)</definedName>
    <definedName name="Test2" localSheetId="48">OR(NCol=1,[14]ANALYSIS!A$274=[14]ANALYSIS!XFD$274)</definedName>
    <definedName name="Test2" localSheetId="2">OR(NCol=1,[14]ANALYSIS!A$274=[14]ANALYSIS!XFD$274)</definedName>
    <definedName name="Test2" localSheetId="6">OR(NCol=1,[14]ANALYSIS!A$274=[14]ANALYSIS!XFD$274)</definedName>
    <definedName name="Test2">OR(NCol=1,[14]ANALYSIS!A$274=[14]ANALYSIS!XFD$274)</definedName>
    <definedName name="Test3" localSheetId="12">OR(NCol=1,[14]ANALYSIS!A$274=[14]ANALYSIS!XFD$274,[14]ANALYSIS!XFD$501="")</definedName>
    <definedName name="Test3" localSheetId="42">OR(NCol=1,[14]ANALYSIS!A$274=[14]ANALYSIS!XFD$274,[14]ANALYSIS!XFD$501="")</definedName>
    <definedName name="Test3" localSheetId="45">OR(NCol=1,[14]ANALYSIS!A$274=[14]ANALYSIS!XFD$274,[14]ANALYSIS!XFD$501="")</definedName>
    <definedName name="Test3" localSheetId="48">OR(NCol=1,[14]ANALYSIS!A$274=[14]ANALYSIS!XFD$274,[14]ANALYSIS!XFD$501="")</definedName>
    <definedName name="Test3" localSheetId="2">OR(NCol=1,[14]ANALYSIS!A$274=[14]ANALYSIS!XFD$274,[14]ANALYSIS!XFD$501="")</definedName>
    <definedName name="Test3" localSheetId="6">OR(NCol=1,[14]ANALYSIS!A$274=[14]ANALYSIS!XFD$274,[14]ANALYSIS!XFD$501="")</definedName>
    <definedName name="Test3">OR(NCol=1,[14]ANALYSIS!A$274=[14]ANALYSIS!XFD$274,[14]ANALYSIS!XFD$501="")</definedName>
    <definedName name="Test4">OR('[32]02(монит)'!NCol=1,[14]ANALYSIS!A$274=[14]ANALYSIS!XFD$274,[14]ANALYSIS!XFD$501="")</definedName>
    <definedName name="TM" localSheetId="45">#REF!</definedName>
    <definedName name="TM">#REF!</definedName>
    <definedName name="TM.PRI.NFSV.XU" localSheetId="45">#REF!</definedName>
    <definedName name="TM.PRI.NFSV.XU">#REF!</definedName>
    <definedName name="TM.VAL.ENGY.CD.WB" localSheetId="45">#REF!</definedName>
    <definedName name="TM.VAL.ENGY.CD.WB">#REF!</definedName>
    <definedName name="TM.VAL.ENGY.KD.WB">#REF!</definedName>
    <definedName name="TM.VAL.FOOD.CD.WB">#REF!</definedName>
    <definedName name="TM.VAL.FOOD.KD.WB">#REF!</definedName>
    <definedName name="TM.VAL.KGDS.CD.WB">#REF!</definedName>
    <definedName name="TM.VAL.KGDS.KD.WB">#REF!</definedName>
    <definedName name="TM.VAL.MRCH.CD.WB">#REF!</definedName>
    <definedName name="TM.VAL.MRCH.KD.WB">#REF!</definedName>
    <definedName name="TM.VAL.NFCG.CD.WB">#REF!</definedName>
    <definedName name="TM.VAL.NFCG.KD.WB">#REF!</definedName>
    <definedName name="TM.VAL.RAWM.CD.WB">#REF!</definedName>
    <definedName name="TM.VAL.RAWM.KD.WB">#REF!</definedName>
    <definedName name="TM.VAL.RAWP.CD.WB">#REF!</definedName>
    <definedName name="TM.VAL.RAWP.KD.WB">#REF!</definedName>
    <definedName name="TM.VAL.RAWT.CD.WB">#REF!</definedName>
    <definedName name="TM.VAL.RAWT.KD.WB">#REF!</definedName>
    <definedName name="TM.VOL.NFSV.XD">#REF!</definedName>
    <definedName name="TM_D">#REF!</definedName>
    <definedName name="TM_Dcalc1">#REF!</definedName>
    <definedName name="TM_Dcalc2">#REF!</definedName>
    <definedName name="TM_DPCH">#REF!</definedName>
    <definedName name="TM_R">#REF!</definedName>
    <definedName name="TM_Rcalc1">#REF!</definedName>
    <definedName name="TM_Rcalc2">#REF!</definedName>
    <definedName name="TM_RPCH">#REF!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DPCH">#REF!</definedName>
    <definedName name="TMG_R">#REF!</definedName>
    <definedName name="TMG_Rcalc1">#REF!</definedName>
    <definedName name="TMG_Rcalc2">#REF!</definedName>
    <definedName name="TMG_RPCH">#REF!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DPCH">#REF!</definedName>
    <definedName name="TMGO_R">#REF!</definedName>
    <definedName name="TMGO_Rcalc1">#REF!</definedName>
    <definedName name="TMGO_Rcalc2">#REF!</definedName>
    <definedName name="TMGO_RPCH">#REF!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DPCH">#REF!</definedName>
    <definedName name="TMGXO_lvTMGXO_Dcalc2">#REF!</definedName>
    <definedName name="TMGXO_R">#REF!</definedName>
    <definedName name="TMGXO_Rcalc1">#REF!</definedName>
    <definedName name="TMGXO_Rcalc2">#REF!</definedName>
    <definedName name="TMGXO_RPCH">#REF!</definedName>
    <definedName name="TMGXO_TMGXO_D">#REF!</definedName>
    <definedName name="TMGXO_TMGXO_R">#REF!</definedName>
    <definedName name="TMS">#REF!</definedName>
    <definedName name="TMS_D">#REF!</definedName>
    <definedName name="TMS_R">#REF!</definedName>
    <definedName name="to_do_1">[12]DBF!$AK$72:$AO$72</definedName>
    <definedName name="to_do_2">[12]DBF!$AJ$42:$AO$42</definedName>
    <definedName name="to_do_3">[12]DBF!$AK$113:$AO$113</definedName>
    <definedName name="TOP" localSheetId="45">#REF!</definedName>
    <definedName name="TOP">#REF!</definedName>
    <definedName name="TOP_BORDER">'[24]Crude Oil Reserves1980-2003'!#REF!</definedName>
    <definedName name="Trade_balance" localSheetId="45">#REF!</definedName>
    <definedName name="Trade_balance">#REF!</definedName>
    <definedName name="tretyr" localSheetId="12">[0]!Eeno1</definedName>
    <definedName name="tretyr" localSheetId="42">[0]!Eeno1</definedName>
    <definedName name="tretyr" localSheetId="45">[0]!Eeno1</definedName>
    <definedName name="tretyr" localSheetId="48">[0]!Eeno1</definedName>
    <definedName name="tretyr" localSheetId="2">[0]!Eeno1</definedName>
    <definedName name="tretyr" localSheetId="6">[0]!Eeno1</definedName>
    <definedName name="tretyr">[0]!Eeno1</definedName>
    <definedName name="TTT">[23]!печ_пл1</definedName>
    <definedName name="TX" localSheetId="45">#REF!</definedName>
    <definedName name="TX">#REF!</definedName>
    <definedName name="TX.PRI.NFSV.XU" localSheetId="45">#REF!</definedName>
    <definedName name="TX.PRI.NFSV.XU">#REF!</definedName>
    <definedName name="TX.QTY.COM1.XD.WB" localSheetId="45">#REF!</definedName>
    <definedName name="TX.QTY.COM1.XD.WB">#REF!</definedName>
    <definedName name="TX.QTY.COM2.XD.WB">#REF!</definedName>
    <definedName name="TX.QTY.COM3.XD.WB">#REF!</definedName>
    <definedName name="TX.QTY.COM4.XD.WB">#REF!</definedName>
    <definedName name="TX.QTY.MANF.XD.WB">#REF!</definedName>
    <definedName name="TX.QTY.MRCH.XD.WB">#REF!</definedName>
    <definedName name="TX.QTY.OCOM.XD.WB">#REF!</definedName>
    <definedName name="TX.QTY.TCOM.XD.WB">#REF!</definedName>
    <definedName name="TX.VAL.COM1.CD.WB">#REF!</definedName>
    <definedName name="TX.VAL.COM1.KD.WB">#REF!</definedName>
    <definedName name="TX.VAL.COM2.CD.WB">#REF!</definedName>
    <definedName name="TX.VAL.COM2.KD.WB">#REF!</definedName>
    <definedName name="TX.VAL.COM3.CD.WB">#REF!</definedName>
    <definedName name="TX.VAL.COM3.KD.WB">#REF!</definedName>
    <definedName name="TX.VAL.COM4.CD.WB">#REF!</definedName>
    <definedName name="TX.VAL.COM4.KD.WB">#REF!</definedName>
    <definedName name="TX.VAL.MANF.CD.WB">#REF!</definedName>
    <definedName name="TX.VAL.MANF.KD.WB">#REF!</definedName>
    <definedName name="TX.VAL.MRCH.CD.WB">#REF!</definedName>
    <definedName name="TX.VAL.MRCH.KD.WB">#REF!</definedName>
    <definedName name="TX.VAL.OCOM.CD.WB">#REF!</definedName>
    <definedName name="TX.VAL.OCOM.KD.WB">#REF!</definedName>
    <definedName name="TX.VAL.TCOM.CD.WB">#REF!</definedName>
    <definedName name="TX.VAL.TCOM.KD.WB">#REF!</definedName>
    <definedName name="TX.VOL.NFSV.XD">#REF!</definedName>
    <definedName name="TX_D">#REF!</definedName>
    <definedName name="TX_Dcalc1">#REF!</definedName>
    <definedName name="TX_Dcalc2">#REF!</definedName>
    <definedName name="TX_DPCH">#REF!</definedName>
    <definedName name="TX_R">#REF!</definedName>
    <definedName name="TX_Rcalc1">#REF!</definedName>
    <definedName name="TX_Rcalc2">#REF!</definedName>
    <definedName name="TX_RPCH">#REF!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DPCH">#REF!</definedName>
    <definedName name="TXG_R">#REF!</definedName>
    <definedName name="TXG_Rcalc1">#REF!</definedName>
    <definedName name="TXG_Rcalc2">#REF!</definedName>
    <definedName name="TXG_RPCH">#REF!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DPCH">#REF!</definedName>
    <definedName name="TXGO_R">#REF!</definedName>
    <definedName name="TXGO_Rcalc1">#REF!</definedName>
    <definedName name="TXGO_Rcalc2">#REF!</definedName>
    <definedName name="TXGO_RPCH">#REF!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DPCH">#REF!</definedName>
    <definedName name="TXGXO_lvTXGXO_Dcalc2">#REF!</definedName>
    <definedName name="TXGXO_R">#REF!</definedName>
    <definedName name="TXGXO_Rcalc1">#REF!</definedName>
    <definedName name="TXGXO_Rcalc2">#REF!</definedName>
    <definedName name="TXGXO_RPCH">#REF!</definedName>
    <definedName name="TXGXO_TXGXO_D">#REF!</definedName>
    <definedName name="TXGXO_TXGXO_R">#REF!</definedName>
    <definedName name="TXS">#REF!</definedName>
    <definedName name="TXS_D">#REF!</definedName>
    <definedName name="TXS_R">#REF!</definedName>
    <definedName name="Uplata_4_2_12_2010">#REF!</definedName>
    <definedName name="Uplata_4_2_12_2011">#REF!</definedName>
    <definedName name="Uplata_4_2_12_2012">#REF!</definedName>
    <definedName name="Uploaded_Currency">[15]Control!$F$17</definedName>
    <definedName name="Uploaded_Scale">[15]Control!$F$18</definedName>
    <definedName name="USD" localSheetId="45">#REF!</definedName>
    <definedName name="USD">#REF!</definedName>
    <definedName name="USDSUM" localSheetId="45">#REF!</definedName>
    <definedName name="USDSUM">#REF!</definedName>
    <definedName name="Valuadd" localSheetId="45">#REF!</definedName>
    <definedName name="Valuadd">#REF!</definedName>
    <definedName name="VCSUMNBK">#REF!</definedName>
    <definedName name="wages">#REF!</definedName>
    <definedName name="WagSect">#REF!</definedName>
    <definedName name="World_Economic_Outlook_Template">#REF!</definedName>
    <definedName name="WPCP33_D">#REF!</definedName>
    <definedName name="WPCP33pch">#REF!</definedName>
    <definedName name="WPI">#REF!</definedName>
    <definedName name="wrn.97REDBOP." localSheetId="12" hidden="1">{"TRADE_COMP",#N/A,FALSE,"TAB23APP";"BOP",#N/A,FALSE,"TAB6";"DOT",#N/A,FALSE,"TAB24APP";"EXTDEBT",#N/A,FALSE,"TAB25APP"}</definedName>
    <definedName name="wrn.97REDBOP." localSheetId="42" hidden="1">{"TRADE_COMP",#N/A,FALSE,"TAB23APP";"BOP",#N/A,FALSE,"TAB6";"DOT",#N/A,FALSE,"TAB24APP";"EXTDEBT",#N/A,FALSE,"TAB25APP"}</definedName>
    <definedName name="wrn.97REDBOP." localSheetId="45" hidden="1">{"TRADE_COMP",#N/A,FALSE,"TAB23APP";"BOP",#N/A,FALSE,"TAB6";"DOT",#N/A,FALSE,"TAB24APP";"EXTDEBT",#N/A,FALSE,"TAB25APP"}</definedName>
    <definedName name="wrn.97REDBOP." localSheetId="48" hidden="1">{"TRADE_COMP",#N/A,FALSE,"TAB23APP";"BOP",#N/A,FALSE,"TAB6";"DOT",#N/A,FALSE,"TAB24APP";"EXTDEBT",#N/A,FALSE,"TAB25APP"}</definedName>
    <definedName name="wrn.97REDBOP." localSheetId="2" hidden="1">{"TRADE_COMP",#N/A,FALSE,"TAB23APP";"BOP",#N/A,FALSE,"TAB6";"DOT",#N/A,FALSE,"TAB24APP";"EXTDEBT",#N/A,FALSE,"TAB25APP"}</definedName>
    <definedName name="wrn.97REDBOP." localSheetId="6" hidden="1">{"TRADE_COMP",#N/A,FALSE,"TAB23APP";"BOP",#N/A,FALSE,"TAB6";"DOT",#N/A,FALSE,"TAB24APP";"EXTDEBT",#N/A,FALSE,"TAB25APP"}</definedName>
    <definedName name="wrn.97REDBOP." hidden="1">{"TRADE_COMP",#N/A,FALSE,"TAB23APP";"BOP",#N/A,FALSE,"TAB6";"DOT",#N/A,FALSE,"TAB24APP";"EXTDEBT",#N/A,FALSE,"TAB25APP"}</definedName>
    <definedName name="wrn.ARMRED97."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OP_MIDTERM." localSheetId="12" hidden="1">{"BOP_TAB",#N/A,FALSE,"N";"MIDTERM_TAB",#N/A,FALSE,"O"}</definedName>
    <definedName name="wrn.BOP_MIDTERM." localSheetId="42" hidden="1">{"BOP_TAB",#N/A,FALSE,"N";"MIDTERM_TAB",#N/A,FALSE,"O"}</definedName>
    <definedName name="wrn.BOP_MIDTERM." localSheetId="45" hidden="1">{"BOP_TAB",#N/A,FALSE,"N";"MIDTERM_TAB",#N/A,FALSE,"O"}</definedName>
    <definedName name="wrn.BOP_MIDTERM." localSheetId="48" hidden="1">{"BOP_TAB",#N/A,FALSE,"N";"MIDTERM_TAB",#N/A,FALSE,"O"}</definedName>
    <definedName name="wrn.BOP_MIDTERM." localSheetId="2" hidden="1">{"BOP_TAB",#N/A,FALSE,"N";"MIDTERM_TAB",#N/A,FALSE,"O"}</definedName>
    <definedName name="wrn.BOP_MIDTERM." localSheetId="6" hidden="1">{"BOP_TAB",#N/A,FALSE,"N";"MIDTERM_TAB",#N/A,FALSE,"O"}</definedName>
    <definedName name="wrn.BOP_MIDTERM." hidden="1">{"BOP_TAB",#N/A,FALSE,"N";"MIDTERM_TAB",#N/A,FALSE,"O"}</definedName>
    <definedName name="wrn.FISCRED97." localSheetId="1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6"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12" hidden="1">{#N/A,#N/A,FALSE,"SimInp1";#N/A,#N/A,FALSE,"SimInp2";#N/A,#N/A,FALSE,"SimOut1";#N/A,#N/A,FALSE,"SimOut2";#N/A,#N/A,FALSE,"SimOut3";#N/A,#N/A,FALSE,"SimOut4";#N/A,#N/A,FALSE,"SimOut5"}</definedName>
    <definedName name="wrn.Input._.and._.output._.tables." localSheetId="42" hidden="1">{#N/A,#N/A,FALSE,"SimInp1";#N/A,#N/A,FALSE,"SimInp2";#N/A,#N/A,FALSE,"SimOut1";#N/A,#N/A,FALSE,"SimOut2";#N/A,#N/A,FALSE,"SimOut3";#N/A,#N/A,FALSE,"SimOut4";#N/A,#N/A,FALSE,"SimOut5"}</definedName>
    <definedName name="wrn.Input._.and._.output._.tables." localSheetId="45" hidden="1">{#N/A,#N/A,FALSE,"SimInp1";#N/A,#N/A,FALSE,"SimInp2";#N/A,#N/A,FALSE,"SimOut1";#N/A,#N/A,FALSE,"SimOut2";#N/A,#N/A,FALSE,"SimOut3";#N/A,#N/A,FALSE,"SimOut4";#N/A,#N/A,FALSE,"SimOut5"}</definedName>
    <definedName name="wrn.Input._.and._.output._.tables." localSheetId="48"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12" hidden="1">{"BOP_TAB",#N/A,FALSE,"N";"MIDTERM_TAB",#N/A,FALSE,"O";"FUND_CRED",#N/A,FALSE,"P";"DEBT_TAB1",#N/A,FALSE,"Q";"DEBT_TAB2",#N/A,FALSE,"Q";"FORFIN_TAB1",#N/A,FALSE,"R";"FORFIN_TAB2",#N/A,FALSE,"R";"BOP_ANALY",#N/A,FALSE,"U"}</definedName>
    <definedName name="wrn.MDABOP." localSheetId="42" hidden="1">{"BOP_TAB",#N/A,FALSE,"N";"MIDTERM_TAB",#N/A,FALSE,"O";"FUND_CRED",#N/A,FALSE,"P";"DEBT_TAB1",#N/A,FALSE,"Q";"DEBT_TAB2",#N/A,FALSE,"Q";"FORFIN_TAB1",#N/A,FALSE,"R";"FORFIN_TAB2",#N/A,FALSE,"R";"BOP_ANALY",#N/A,FALSE,"U"}</definedName>
    <definedName name="wrn.MDABOP." localSheetId="45" hidden="1">{"BOP_TAB",#N/A,FALSE,"N";"MIDTERM_TAB",#N/A,FALSE,"O";"FUND_CRED",#N/A,FALSE,"P";"DEBT_TAB1",#N/A,FALSE,"Q";"DEBT_TAB2",#N/A,FALSE,"Q";"FORFIN_TAB1",#N/A,FALSE,"R";"FORFIN_TAB2",#N/A,FALSE,"R";"BOP_ANALY",#N/A,FALSE,"U"}</definedName>
    <definedName name="wrn.MDABOP." localSheetId="48"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12" hidden="1">{"MONA",#N/A,FALSE,"S"}</definedName>
    <definedName name="wrn.MONA." localSheetId="42" hidden="1">{"MONA",#N/A,FALSE,"S"}</definedName>
    <definedName name="wrn.MONA." localSheetId="45" hidden="1">{"MONA",#N/A,FALSE,"S"}</definedName>
    <definedName name="wrn.MONA." localSheetId="48" hidden="1">{"MONA",#N/A,FALSE,"S"}</definedName>
    <definedName name="wrn.MONA." localSheetId="2" hidden="1">{"MONA",#N/A,FALSE,"S"}</definedName>
    <definedName name="wrn.MONA." localSheetId="6" hidden="1">{"MONA",#N/A,FALSE,"S"}</definedName>
    <definedName name="wrn.MONA." hidden="1">{"MONA",#N/A,FALSE,"S"}</definedName>
    <definedName name="wrn.Output._.tables." localSheetId="12" hidden="1">{#N/A,#N/A,FALSE,"I";#N/A,#N/A,FALSE,"J";#N/A,#N/A,FALSE,"K";#N/A,#N/A,FALSE,"L";#N/A,#N/A,FALSE,"M";#N/A,#N/A,FALSE,"N";#N/A,#N/A,FALSE,"O"}</definedName>
    <definedName name="wrn.Output._.tables." localSheetId="42" hidden="1">{#N/A,#N/A,FALSE,"I";#N/A,#N/A,FALSE,"J";#N/A,#N/A,FALSE,"K";#N/A,#N/A,FALSE,"L";#N/A,#N/A,FALSE,"M";#N/A,#N/A,FALSE,"N";#N/A,#N/A,FALSE,"O"}</definedName>
    <definedName name="wrn.Output._.tables." localSheetId="45" hidden="1">{#N/A,#N/A,FALSE,"I";#N/A,#N/A,FALSE,"J";#N/A,#N/A,FALSE,"K";#N/A,#N/A,FALSE,"L";#N/A,#N/A,FALSE,"M";#N/A,#N/A,FALSE,"N";#N/A,#N/A,FALSE,"O"}</definedName>
    <definedName name="wrn.Output._.tables." localSheetId="48" hidden="1">{#N/A,#N/A,FALSE,"I";#N/A,#N/A,FALSE,"J";#N/A,#N/A,FALSE,"K";#N/A,#N/A,FALSE,"L";#N/A,#N/A,FALSE,"M";#N/A,#N/A,FALSE,"N";#N/A,#N/A,FALSE,"O"}</definedName>
    <definedName name="wrn.Output._.tables." localSheetId="2" hidden="1">{#N/A,#N/A,FALSE,"I";#N/A,#N/A,FALSE,"J";#N/A,#N/A,FALSE,"K";#N/A,#N/A,FALSE,"L";#N/A,#N/A,FALSE,"M";#N/A,#N/A,FALSE,"N";#N/A,#N/A,FALSE,"O"}</definedName>
    <definedName name="wrn.Output._.tables." localSheetId="6" hidden="1">{#N/A,#N/A,FALSE,"I";#N/A,#N/A,FALSE,"J";#N/A,#N/A,FALSE,"K";#N/A,#N/A,FALSE,"L";#N/A,#N/A,FALSE,"M";#N/A,#N/A,FALSE,"N";#N/A,#N/A,FALSE,"O"}</definedName>
    <definedName name="wrn.Output._.tables." hidden="1">{#N/A,#N/A,FALSE,"I";#N/A,#N/A,FALSE,"J";#N/A,#N/A,FALSE,"K";#N/A,#N/A,FALSE,"L";#N/A,#N/A,FALSE,"M";#N/A,#N/A,FALSE,"N";#N/A,#N/A,FALSE,"O"}</definedName>
    <definedName name="wrn.RED97MON." localSheetId="12" hidden="1">{"CBA",#N/A,FALSE,"TAB4";"MS",#N/A,FALSE,"TAB5";"BANKLOANS",#N/A,FALSE,"TAB21APP ";"INTEREST",#N/A,FALSE,"TAB22APP"}</definedName>
    <definedName name="wrn.RED97MON." localSheetId="42" hidden="1">{"CBA",#N/A,FALSE,"TAB4";"MS",#N/A,FALSE,"TAB5";"BANKLOANS",#N/A,FALSE,"TAB21APP ";"INTEREST",#N/A,FALSE,"TAB22APP"}</definedName>
    <definedName name="wrn.RED97MON." localSheetId="45" hidden="1">{"CBA",#N/A,FALSE,"TAB4";"MS",#N/A,FALSE,"TAB5";"BANKLOANS",#N/A,FALSE,"TAB21APP ";"INTEREST",#N/A,FALSE,"TAB22APP"}</definedName>
    <definedName name="wrn.RED97MON." localSheetId="48" hidden="1">{"CBA",#N/A,FALSE,"TAB4";"MS",#N/A,FALSE,"TAB5";"BANKLOANS",#N/A,FALSE,"TAB21APP ";"INTEREST",#N/A,FALSE,"TAB22APP"}</definedName>
    <definedName name="wrn.RED97MON." localSheetId="2" hidden="1">{"CBA",#N/A,FALSE,"TAB4";"MS",#N/A,FALSE,"TAB5";"BANKLOANS",#N/A,FALSE,"TAB21APP ";"INTEREST",#N/A,FALSE,"TAB22APP"}</definedName>
    <definedName name="wrn.RED97MON." localSheetId="6" hidden="1">{"CBA",#N/A,FALSE,"TAB4";"MS",#N/A,FALSE,"TAB5";"BANKLOANS",#N/A,FALSE,"TAB21APP ";"INTEREST",#N/A,FALSE,"TAB22APP"}</definedName>
    <definedName name="wrn.RED97MON." hidden="1">{"CBA",#N/A,FALSE,"TAB4";"MS",#N/A,FALSE,"TAB5";"BANKLOANS",#N/A,FALSE,"TAB21APP ";"INTEREST",#N/A,FALSE,"TAB22APP"}</definedName>
    <definedName name="wrn.WEO." localSheetId="12" hidden="1">{"WEO",#N/A,FALSE,"T"}</definedName>
    <definedName name="wrn.WEO." localSheetId="42" hidden="1">{"WEO",#N/A,FALSE,"T"}</definedName>
    <definedName name="wrn.WEO." localSheetId="45" hidden="1">{"WEO",#N/A,FALSE,"T"}</definedName>
    <definedName name="wrn.WEO." localSheetId="48" hidden="1">{"WEO",#N/A,FALSE,"T"}</definedName>
    <definedName name="wrn.WEO." localSheetId="2" hidden="1">{"WEO",#N/A,FALSE,"T"}</definedName>
    <definedName name="wrn.WEO." localSheetId="6" hidden="1">{"WEO",#N/A,FALSE,"T"}</definedName>
    <definedName name="wrn.WEO." hidden="1">{"WEO",#N/A,FALSE,"T"}</definedName>
    <definedName name="www">[33]Control!$B$13</definedName>
    <definedName name="xcc">#N/A</definedName>
    <definedName name="xxWRS_1">#REF!</definedName>
    <definedName name="xxWRS_2">#REF!</definedName>
    <definedName name="xxWRS_3">#REF!</definedName>
    <definedName name="xxWRS_4">#REF!</definedName>
    <definedName name="xxWRS_5">#REF!</definedName>
    <definedName name="xxx">#N/A</definedName>
    <definedName name="Year">[15]Control!$C$3</definedName>
    <definedName name="yyy" localSheetId="12" hidden="1">{"DEPOSITS",#N/A,FALSE,"COMML_MON";"LOANS",#N/A,FALSE,"COMML_MON"}</definedName>
    <definedName name="yyy" localSheetId="42" hidden="1">{"DEPOSITS",#N/A,FALSE,"COMML_MON";"LOANS",#N/A,FALSE,"COMML_MON"}</definedName>
    <definedName name="yyy" localSheetId="45" hidden="1">{"DEPOSITS",#N/A,FALSE,"COMML_MON";"LOANS",#N/A,FALSE,"COMML_MON"}</definedName>
    <definedName name="yyy" localSheetId="48" hidden="1">{"DEPOSITS",#N/A,FALSE,"COMML_MON";"LOANS",#N/A,FALSE,"COMML_MON"}</definedName>
    <definedName name="yyy" localSheetId="2" hidden="1">{"DEPOSITS",#N/A,FALSE,"COMML_MON";"LOANS",#N/A,FALSE,"COMML_MON"}</definedName>
    <definedName name="yyy" localSheetId="6" hidden="1">{"DEPOSITS",#N/A,FALSE,"COMML_MON";"LOANS",#N/A,FALSE,"COMML_MON"}</definedName>
    <definedName name="yyy" hidden="1">{"DEPOSITS",#N/A,FALSE,"COMML_MON";"LOANS",#N/A,FALSE,"COMML_MON"}</definedName>
    <definedName name="Z_69687417_BF2D_41EA_9F0C_3ABCA36AC0DF_.wvu.Cols" localSheetId="45" hidden="1">'табл 26 пг '!$F:$F</definedName>
    <definedName name="Z_69687417_BF2D_41EA_9F0C_3ABCA36AC0DF_.wvu.FilterData" localSheetId="3" hidden="1">'табл 4'!$A$8:$I$274</definedName>
    <definedName name="Z_69687417_BF2D_41EA_9F0C_3ABCA36AC0DF_.wvu.FilterData" localSheetId="7" hidden="1">'табл 8 (дох)'!$A$7:$G$190</definedName>
    <definedName name="Z_69687417_BF2D_41EA_9F0C_3ABCA36AC0DF_.wvu.PrintArea" localSheetId="47" hidden="1">'28 табл'!$A$1:$D$44</definedName>
    <definedName name="Z_69687417_BF2D_41EA_9F0C_3ABCA36AC0DF_.wvu.PrintArea" localSheetId="11" hidden="1">'таб 11'!$A$1:$G$103</definedName>
    <definedName name="Z_69687417_BF2D_41EA_9F0C_3ABCA36AC0DF_.wvu.PrintArea" localSheetId="0" hidden="1">'табл 1'!$A$1:$J$39</definedName>
    <definedName name="Z_69687417_BF2D_41EA_9F0C_3ABCA36AC0DF_.wvu.PrintArea" localSheetId="10" hidden="1">'табл 10'!$A$1:$G$76</definedName>
    <definedName name="Z_69687417_BF2D_41EA_9F0C_3ABCA36AC0DF_.wvu.PrintArea" localSheetId="12" hidden="1">'табл 12'!$A$1:$K$40</definedName>
    <definedName name="Z_69687417_BF2D_41EA_9F0C_3ABCA36AC0DF_.wvu.PrintArea" localSheetId="13" hidden="1">'табл 12.1'!$A$1:$G$46</definedName>
    <definedName name="Z_69687417_BF2D_41EA_9F0C_3ABCA36AC0DF_.wvu.PrintArea" localSheetId="22" hidden="1">'табл 12.10'!$A$1:$G$46</definedName>
    <definedName name="Z_69687417_BF2D_41EA_9F0C_3ABCA36AC0DF_.wvu.PrintArea" localSheetId="23" hidden="1">'табл 12.11'!$A$1:$G$46</definedName>
    <definedName name="Z_69687417_BF2D_41EA_9F0C_3ABCA36AC0DF_.wvu.PrintArea" localSheetId="24" hidden="1">'табл 12.12'!$A$1:$G$46</definedName>
    <definedName name="Z_69687417_BF2D_41EA_9F0C_3ABCA36AC0DF_.wvu.PrintArea" localSheetId="25" hidden="1">'табл 12.13'!$A$1:$G$46</definedName>
    <definedName name="Z_69687417_BF2D_41EA_9F0C_3ABCA36AC0DF_.wvu.PrintArea" localSheetId="26" hidden="1">'табл 12.14'!$A$1:$G$46</definedName>
    <definedName name="Z_69687417_BF2D_41EA_9F0C_3ABCA36AC0DF_.wvu.PrintArea" localSheetId="27" hidden="1">'табл 12.15'!$A$1:$G$46</definedName>
    <definedName name="Z_69687417_BF2D_41EA_9F0C_3ABCA36AC0DF_.wvu.PrintArea" localSheetId="28" hidden="1">'табл 12.16'!$A$1:$G$46</definedName>
    <definedName name="Z_69687417_BF2D_41EA_9F0C_3ABCA36AC0DF_.wvu.PrintArea" localSheetId="29" hidden="1">'табл 12.17'!$A$1:$G$46</definedName>
    <definedName name="Z_69687417_BF2D_41EA_9F0C_3ABCA36AC0DF_.wvu.PrintArea" localSheetId="14" hidden="1">'табл 12.2'!$A$1:$G$46</definedName>
    <definedName name="Z_69687417_BF2D_41EA_9F0C_3ABCA36AC0DF_.wvu.PrintArea" localSheetId="15" hidden="1">'табл 12.3'!$A$1:$G$46</definedName>
    <definedName name="Z_69687417_BF2D_41EA_9F0C_3ABCA36AC0DF_.wvu.PrintArea" localSheetId="16" hidden="1">'табл 12.4'!$A$1:$G$46</definedName>
    <definedName name="Z_69687417_BF2D_41EA_9F0C_3ABCA36AC0DF_.wvu.PrintArea" localSheetId="17" hidden="1">'табл 12.5'!$A$1:$G$46</definedName>
    <definedName name="Z_69687417_BF2D_41EA_9F0C_3ABCA36AC0DF_.wvu.PrintArea" localSheetId="18" hidden="1">'табл 12.6'!$A$1:$G$46</definedName>
    <definedName name="Z_69687417_BF2D_41EA_9F0C_3ABCA36AC0DF_.wvu.PrintArea" localSheetId="19" hidden="1">'табл 12.7'!$A$1:$G$46</definedName>
    <definedName name="Z_69687417_BF2D_41EA_9F0C_3ABCA36AC0DF_.wvu.PrintArea" localSheetId="20" hidden="1">'табл 12.8'!$A$1:$G$46</definedName>
    <definedName name="Z_69687417_BF2D_41EA_9F0C_3ABCA36AC0DF_.wvu.PrintArea" localSheetId="21" hidden="1">'табл 12.9'!$A$1:$G$46</definedName>
    <definedName name="Z_69687417_BF2D_41EA_9F0C_3ABCA36AC0DF_.wvu.PrintArea" localSheetId="35" hidden="1">'табл 16'!$A$1:$E$43</definedName>
    <definedName name="Z_69687417_BF2D_41EA_9F0C_3ABCA36AC0DF_.wvu.PrintArea" localSheetId="37" hidden="1">'табл 18'!$A$1:$I$26</definedName>
    <definedName name="Z_69687417_BF2D_41EA_9F0C_3ABCA36AC0DF_.wvu.PrintArea" localSheetId="1" hidden="1">'табл 2 '!$A$1:$J$42</definedName>
    <definedName name="Z_69687417_BF2D_41EA_9F0C_3ABCA36AC0DF_.wvu.PrintArea" localSheetId="39" hidden="1">'табл 20 кв'!$A$1:$AN$24</definedName>
    <definedName name="Z_69687417_BF2D_41EA_9F0C_3ABCA36AC0DF_.wvu.PrintArea" localSheetId="41" hidden="1">'табл 21 кв '!$A$1:$AN$28</definedName>
    <definedName name="Z_69687417_BF2D_41EA_9F0C_3ABCA36AC0DF_.wvu.PrintArea" localSheetId="43" hidden="1">'табл 24 кв'!$A$1:$F$25</definedName>
    <definedName name="Z_69687417_BF2D_41EA_9F0C_3ABCA36AC0DF_.wvu.PrintArea" localSheetId="44" hidden="1">'табл 25 кв'!$A$1:$F$29</definedName>
    <definedName name="Z_69687417_BF2D_41EA_9F0C_3ABCA36AC0DF_.wvu.PrintArea" localSheetId="45" hidden="1">'табл 26 пг '!$A$1:$E$37</definedName>
    <definedName name="Z_69687417_BF2D_41EA_9F0C_3ABCA36AC0DF_.wvu.PrintArea" localSheetId="46" hidden="1">'табл 27 пг'!$A$1:$F$28</definedName>
    <definedName name="Z_69687417_BF2D_41EA_9F0C_3ABCA36AC0DF_.wvu.PrintArea" localSheetId="48" hidden="1">'табл 29 пг'!$A$1:$I$16</definedName>
    <definedName name="Z_69687417_BF2D_41EA_9F0C_3ABCA36AC0DF_.wvu.PrintArea" localSheetId="2" hidden="1">'табл 3'!#REF!</definedName>
    <definedName name="Z_69687417_BF2D_41EA_9F0C_3ABCA36AC0DF_.wvu.PrintArea" localSheetId="3" hidden="1">'табл 4'!$A$1:$G$283</definedName>
    <definedName name="Z_69687417_BF2D_41EA_9F0C_3ABCA36AC0DF_.wvu.PrintArea" localSheetId="4" hidden="1">'табл 5'!$A$1:$D$223</definedName>
    <definedName name="Z_69687417_BF2D_41EA_9F0C_3ABCA36AC0DF_.wvu.PrintArea" localSheetId="5" hidden="1">'табл 6'!$A$1:$E$32</definedName>
    <definedName name="Z_69687417_BF2D_41EA_9F0C_3ABCA36AC0DF_.wvu.PrintArea" localSheetId="6" hidden="1">'табл 7'!$A$1:$H$41</definedName>
    <definedName name="Z_69687417_BF2D_41EA_9F0C_3ABCA36AC0DF_.wvu.PrintArea" localSheetId="7" hidden="1">'табл 8 (дох)'!$A$1:$H$219</definedName>
    <definedName name="Z_69687417_BF2D_41EA_9F0C_3ABCA36AC0DF_.wvu.PrintArea" localSheetId="8" hidden="1">'табл 8 (расх)'!$A$1:$G$514</definedName>
    <definedName name="Z_69687417_BF2D_41EA_9F0C_3ABCA36AC0DF_.wvu.PrintArea" localSheetId="9" hidden="1">'табл 9'!$A$1:$E$51</definedName>
    <definedName name="Z_69687417_BF2D_41EA_9F0C_3ABCA36AC0DF_.wvu.PrintTitles" localSheetId="11" hidden="1">'таб 11'!#REF!</definedName>
    <definedName name="Z_69687417_BF2D_41EA_9F0C_3ABCA36AC0DF_.wvu.PrintTitles" localSheetId="10" hidden="1">'табл 10'!$2:$3</definedName>
    <definedName name="Z_69687417_BF2D_41EA_9F0C_3ABCA36AC0DF_.wvu.PrintTitles" localSheetId="40" hidden="1">'табл 22 кв'!$7:$10</definedName>
    <definedName name="Z_69687417_BF2D_41EA_9F0C_3ABCA36AC0DF_.wvu.PrintTitles" localSheetId="3" hidden="1">'табл 4'!$6:$7</definedName>
    <definedName name="Z_69687417_BF2D_41EA_9F0C_3ABCA36AC0DF_.wvu.PrintTitles" localSheetId="4" hidden="1">'табл 5'!$8:$9</definedName>
    <definedName name="Z_69687417_BF2D_41EA_9F0C_3ABCA36AC0DF_.wvu.PrintTitles" localSheetId="7" hidden="1">'табл 8 (дох)'!$6:$7</definedName>
    <definedName name="Z_69687417_BF2D_41EA_9F0C_3ABCA36AC0DF_.wvu.PrintTitles" localSheetId="8" hidden="1">'табл 8 (расх)'!$5:$6</definedName>
    <definedName name="Z_69687417_BF2D_41EA_9F0C_3ABCA36AC0DF_.wvu.PrintTitles" localSheetId="9" hidden="1">'табл 9'!$7:$8</definedName>
    <definedName name="Z_69687417_BF2D_41EA_9F0C_3ABCA36AC0DF_.wvu.Rows" localSheetId="1" hidden="1">'табл 2 '!#REF!</definedName>
    <definedName name="Z_CEB12AB2_2B7C_47EA_8993_91B31C172525_.wvu.Cols" localSheetId="45" hidden="1">'табл 26 пг '!$F:$F</definedName>
    <definedName name="Z_CEB12AB2_2B7C_47EA_8993_91B31C172525_.wvu.FilterData" localSheetId="3" hidden="1">'табл 4'!$A$8:$I$274</definedName>
    <definedName name="Z_CEB12AB2_2B7C_47EA_8993_91B31C172525_.wvu.FilterData" localSheetId="7" hidden="1">'табл 8 (дох)'!$A$7:$G$190</definedName>
    <definedName name="Z_CEB12AB2_2B7C_47EA_8993_91B31C172525_.wvu.PrintArea" localSheetId="47" hidden="1">'28 табл'!$A$1:$D$44</definedName>
    <definedName name="Z_CEB12AB2_2B7C_47EA_8993_91B31C172525_.wvu.PrintArea" localSheetId="11" hidden="1">'таб 11'!$A$1:$G$103</definedName>
    <definedName name="Z_CEB12AB2_2B7C_47EA_8993_91B31C172525_.wvu.PrintArea" localSheetId="0" hidden="1">'табл 1'!$A$1:$J$39</definedName>
    <definedName name="Z_CEB12AB2_2B7C_47EA_8993_91B31C172525_.wvu.PrintArea" localSheetId="10" hidden="1">'табл 10'!$A$1:$G$76</definedName>
    <definedName name="Z_CEB12AB2_2B7C_47EA_8993_91B31C172525_.wvu.PrintArea" localSheetId="12" hidden="1">'табл 12'!$A$1:$K$40</definedName>
    <definedName name="Z_CEB12AB2_2B7C_47EA_8993_91B31C172525_.wvu.PrintArea" localSheetId="13" hidden="1">'табл 12.1'!$A$1:$G$46</definedName>
    <definedName name="Z_CEB12AB2_2B7C_47EA_8993_91B31C172525_.wvu.PrintArea" localSheetId="22" hidden="1">'табл 12.10'!$A$1:$G$46</definedName>
    <definedName name="Z_CEB12AB2_2B7C_47EA_8993_91B31C172525_.wvu.PrintArea" localSheetId="23" hidden="1">'табл 12.11'!$A$1:$G$46</definedName>
    <definedName name="Z_CEB12AB2_2B7C_47EA_8993_91B31C172525_.wvu.PrintArea" localSheetId="24" hidden="1">'табл 12.12'!$A$1:$G$46</definedName>
    <definedName name="Z_CEB12AB2_2B7C_47EA_8993_91B31C172525_.wvu.PrintArea" localSheetId="25" hidden="1">'табл 12.13'!$A$1:$G$46</definedName>
    <definedName name="Z_CEB12AB2_2B7C_47EA_8993_91B31C172525_.wvu.PrintArea" localSheetId="26" hidden="1">'табл 12.14'!$A$1:$G$46</definedName>
    <definedName name="Z_CEB12AB2_2B7C_47EA_8993_91B31C172525_.wvu.PrintArea" localSheetId="27" hidden="1">'табл 12.15'!$A$1:$G$46</definedName>
    <definedName name="Z_CEB12AB2_2B7C_47EA_8993_91B31C172525_.wvu.PrintArea" localSheetId="28" hidden="1">'табл 12.16'!$A$1:$G$46</definedName>
    <definedName name="Z_CEB12AB2_2B7C_47EA_8993_91B31C172525_.wvu.PrintArea" localSheetId="29" hidden="1">'табл 12.17'!$A$1:$G$46</definedName>
    <definedName name="Z_CEB12AB2_2B7C_47EA_8993_91B31C172525_.wvu.PrintArea" localSheetId="14" hidden="1">'табл 12.2'!$A$1:$G$46</definedName>
    <definedName name="Z_CEB12AB2_2B7C_47EA_8993_91B31C172525_.wvu.PrintArea" localSheetId="15" hidden="1">'табл 12.3'!$A$1:$G$46</definedName>
    <definedName name="Z_CEB12AB2_2B7C_47EA_8993_91B31C172525_.wvu.PrintArea" localSheetId="16" hidden="1">'табл 12.4'!$A$1:$G$46</definedName>
    <definedName name="Z_CEB12AB2_2B7C_47EA_8993_91B31C172525_.wvu.PrintArea" localSheetId="17" hidden="1">'табл 12.5'!$A$1:$G$46</definedName>
    <definedName name="Z_CEB12AB2_2B7C_47EA_8993_91B31C172525_.wvu.PrintArea" localSheetId="18" hidden="1">'табл 12.6'!$A$1:$G$46</definedName>
    <definedName name="Z_CEB12AB2_2B7C_47EA_8993_91B31C172525_.wvu.PrintArea" localSheetId="19" hidden="1">'табл 12.7'!$A$1:$G$46</definedName>
    <definedName name="Z_CEB12AB2_2B7C_47EA_8993_91B31C172525_.wvu.PrintArea" localSheetId="20" hidden="1">'табл 12.8'!$A$1:$G$46</definedName>
    <definedName name="Z_CEB12AB2_2B7C_47EA_8993_91B31C172525_.wvu.PrintArea" localSheetId="21" hidden="1">'табл 12.9'!$A$1:$G$46</definedName>
    <definedName name="Z_CEB12AB2_2B7C_47EA_8993_91B31C172525_.wvu.PrintArea" localSheetId="35" hidden="1">'табл 16'!$A$1:$E$43</definedName>
    <definedName name="Z_CEB12AB2_2B7C_47EA_8993_91B31C172525_.wvu.PrintArea" localSheetId="37" hidden="1">'табл 18'!$A$1:$I$26</definedName>
    <definedName name="Z_CEB12AB2_2B7C_47EA_8993_91B31C172525_.wvu.PrintArea" localSheetId="1" hidden="1">'табл 2 '!$A$1:$J$42</definedName>
    <definedName name="Z_CEB12AB2_2B7C_47EA_8993_91B31C172525_.wvu.PrintArea" localSheetId="39" hidden="1">'табл 20 кв'!$A$1:$AN$24</definedName>
    <definedName name="Z_CEB12AB2_2B7C_47EA_8993_91B31C172525_.wvu.PrintArea" localSheetId="41" hidden="1">'табл 21 кв '!$A$1:$AN$28</definedName>
    <definedName name="Z_CEB12AB2_2B7C_47EA_8993_91B31C172525_.wvu.PrintArea" localSheetId="43" hidden="1">'табл 24 кв'!$A$1:$F$25</definedName>
    <definedName name="Z_CEB12AB2_2B7C_47EA_8993_91B31C172525_.wvu.PrintArea" localSheetId="44" hidden="1">'табл 25 кв'!$A$1:$F$29</definedName>
    <definedName name="Z_CEB12AB2_2B7C_47EA_8993_91B31C172525_.wvu.PrintArea" localSheetId="45" hidden="1">'табл 26 пг '!$A$1:$E$37</definedName>
    <definedName name="Z_CEB12AB2_2B7C_47EA_8993_91B31C172525_.wvu.PrintArea" localSheetId="46" hidden="1">'табл 27 пг'!$A$1:$F$28</definedName>
    <definedName name="Z_CEB12AB2_2B7C_47EA_8993_91B31C172525_.wvu.PrintArea" localSheetId="48" hidden="1">'табл 29 пг'!$A$1:$I$16</definedName>
    <definedName name="Z_CEB12AB2_2B7C_47EA_8993_91B31C172525_.wvu.PrintArea" localSheetId="2" hidden="1">'табл 3'!#REF!</definedName>
    <definedName name="Z_CEB12AB2_2B7C_47EA_8993_91B31C172525_.wvu.PrintArea" localSheetId="3" hidden="1">'табл 4'!$A$1:$G$283</definedName>
    <definedName name="Z_CEB12AB2_2B7C_47EA_8993_91B31C172525_.wvu.PrintArea" localSheetId="4" hidden="1">'табл 5'!$A$1:$D$223</definedName>
    <definedName name="Z_CEB12AB2_2B7C_47EA_8993_91B31C172525_.wvu.PrintArea" localSheetId="5" hidden="1">'табл 6'!$A$1:$E$32</definedName>
    <definedName name="Z_CEB12AB2_2B7C_47EA_8993_91B31C172525_.wvu.PrintArea" localSheetId="6" hidden="1">'табл 7'!$A$1:$H$41</definedName>
    <definedName name="Z_CEB12AB2_2B7C_47EA_8993_91B31C172525_.wvu.PrintArea" localSheetId="7" hidden="1">'табл 8 (дох)'!$A$1:$H$219</definedName>
    <definedName name="Z_CEB12AB2_2B7C_47EA_8993_91B31C172525_.wvu.PrintArea" localSheetId="8" hidden="1">'табл 8 (расх)'!$A$1:$G$514</definedName>
    <definedName name="Z_CEB12AB2_2B7C_47EA_8993_91B31C172525_.wvu.PrintArea" localSheetId="9" hidden="1">'табл 9'!$A$1:$E$51</definedName>
    <definedName name="Z_CEB12AB2_2B7C_47EA_8993_91B31C172525_.wvu.PrintTitles" localSheetId="11" hidden="1">'таб 11'!#REF!</definedName>
    <definedName name="Z_CEB12AB2_2B7C_47EA_8993_91B31C172525_.wvu.PrintTitles" localSheetId="10" hidden="1">'табл 10'!$2:$3</definedName>
    <definedName name="Z_CEB12AB2_2B7C_47EA_8993_91B31C172525_.wvu.PrintTitles" localSheetId="40" hidden="1">'табл 22 кв'!$7:$10</definedName>
    <definedName name="Z_CEB12AB2_2B7C_47EA_8993_91B31C172525_.wvu.PrintTitles" localSheetId="3" hidden="1">'табл 4'!$6:$7</definedName>
    <definedName name="Z_CEB12AB2_2B7C_47EA_8993_91B31C172525_.wvu.PrintTitles" localSheetId="4" hidden="1">'табл 5'!$8:$9</definedName>
    <definedName name="Z_CEB12AB2_2B7C_47EA_8993_91B31C172525_.wvu.PrintTitles" localSheetId="7" hidden="1">'табл 8 (дох)'!$6:$7</definedName>
    <definedName name="Z_CEB12AB2_2B7C_47EA_8993_91B31C172525_.wvu.PrintTitles" localSheetId="8" hidden="1">'табл 8 (расх)'!$5:$6</definedName>
    <definedName name="Z_CEB12AB2_2B7C_47EA_8993_91B31C172525_.wvu.PrintTitles" localSheetId="9" hidden="1">'табл 9'!$7:$8</definedName>
    <definedName name="Z_CEB12AB2_2B7C_47EA_8993_91B31C172525_.wvu.Rows" localSheetId="1" hidden="1">'табл 2 '!#REF!</definedName>
    <definedName name="zzz" localSheetId="12" hidden="1">{"TBILLS_ALL",#N/A,FALSE,"FITB_all"}</definedName>
    <definedName name="zzz" localSheetId="42" hidden="1">{"TBILLS_ALL",#N/A,FALSE,"FITB_all"}</definedName>
    <definedName name="zzz" localSheetId="45" hidden="1">{"TBILLS_ALL",#N/A,FALSE,"FITB_all"}</definedName>
    <definedName name="zzz" localSheetId="48" hidden="1">{"TBILLS_ALL",#N/A,FALSE,"FITB_all"}</definedName>
    <definedName name="zzz" localSheetId="2" hidden="1">{"TBILLS_ALL",#N/A,FALSE,"FITB_all"}</definedName>
    <definedName name="zzz" localSheetId="6" hidden="1">{"TBILLS_ALL",#N/A,FALSE,"FITB_all"}</definedName>
    <definedName name="zzz" hidden="1">{"TBILLS_ALL",#N/A,FALSE,"FITB_all"}</definedName>
    <definedName name="а">[8]!Eeno1</definedName>
    <definedName name="А1" localSheetId="45">#REF!</definedName>
    <definedName name="А1">#REF!</definedName>
    <definedName name="А10" localSheetId="45">#REF!</definedName>
    <definedName name="А10">#REF!</definedName>
    <definedName name="А3" localSheetId="45">#REF!</definedName>
    <definedName name="А3">#REF!</definedName>
    <definedName name="аа">#REF!</definedName>
    <definedName name="абз">#REF!</definedName>
    <definedName name="абп">#REF!</definedName>
    <definedName name="авав">#REF!</definedName>
    <definedName name="адр">#N/A</definedName>
    <definedName name="аене" localSheetId="12" hidden="1">{"DEPOSITS",#N/A,FALSE,"COMML_MON";"LOANS",#N/A,FALSE,"COMML_MON"}</definedName>
    <definedName name="аене" localSheetId="42" hidden="1">{"DEPOSITS",#N/A,FALSE,"COMML_MON";"LOANS",#N/A,FALSE,"COMML_MON"}</definedName>
    <definedName name="аене" localSheetId="45" hidden="1">{"DEPOSITS",#N/A,FALSE,"COMML_MON";"LOANS",#N/A,FALSE,"COMML_MON"}</definedName>
    <definedName name="аене" localSheetId="48" hidden="1">{"DEPOSITS",#N/A,FALSE,"COMML_MON";"LOANS",#N/A,FALSE,"COMML_MON"}</definedName>
    <definedName name="аене" localSheetId="2" hidden="1">{"DEPOSITS",#N/A,FALSE,"COMML_MON";"LOANS",#N/A,FALSE,"COMML_MON"}</definedName>
    <definedName name="аене" localSheetId="6" hidden="1">{"DEPOSITS",#N/A,FALSE,"COMML_MON";"LOANS",#N/A,FALSE,"COMML_MON"}</definedName>
    <definedName name="аене" hidden="1">{"DEPOSITS",#N/A,FALSE,"COMML_MON";"LOANS",#N/A,FALSE,"COMML_MON"}</definedName>
    <definedName name="аида">#REF!</definedName>
    <definedName name="Актюбинск" localSheetId="12" hidden="1">{"'стр.106'!$A$1:$H$27"}</definedName>
    <definedName name="Актюбинск" localSheetId="42" hidden="1">{"'стр.106'!$A$1:$H$27"}</definedName>
    <definedName name="Актюбинск" localSheetId="45" hidden="1">{"'стр.106'!$A$1:$H$27"}</definedName>
    <definedName name="Актюбинск" localSheetId="48" hidden="1">{"'стр.106'!$A$1:$H$27"}</definedName>
    <definedName name="Актюбинск" localSheetId="2" hidden="1">{"'стр.106'!$A$1:$H$27"}</definedName>
    <definedName name="Актюбинск" localSheetId="6" hidden="1">{"'стр.106'!$A$1:$H$27"}</definedName>
    <definedName name="Актюбинск" hidden="1">{"'стр.106'!$A$1:$H$27"}</definedName>
    <definedName name="алтплвдош">OR('[34]1 (м.т)'!NCol=1,[14]ANALYSIS!A$274=[14]ANALYSIS!XFD$274,[14]ANALYSIS!XFD$501="")</definedName>
    <definedName name="амортиз" localSheetId="45">#REF!</definedName>
    <definedName name="амортиз">#REF!</definedName>
    <definedName name="ап">OR('[34]1 (м.т)'!NCol=1,[14]ANALYSIS!A$274=[14]ANALYSIS!XFD$274)</definedName>
    <definedName name="ап1" localSheetId="12">NCol=1</definedName>
    <definedName name="ап1" localSheetId="42">NCol=1</definedName>
    <definedName name="ап1" localSheetId="45">NCol=1</definedName>
    <definedName name="ап1" localSheetId="48">NCol=1</definedName>
    <definedName name="ап1" localSheetId="2">NCol=1</definedName>
    <definedName name="ап1" localSheetId="6">NCol=1</definedName>
    <definedName name="ап1">NCol=1</definedName>
    <definedName name="ап2" localSheetId="12">NCol=1</definedName>
    <definedName name="ап2" localSheetId="42">NCol=1</definedName>
    <definedName name="ап2" localSheetId="45">NCol=1</definedName>
    <definedName name="ап2" localSheetId="48">NCol=1</definedName>
    <definedName name="ап2" localSheetId="2">NCol=1</definedName>
    <definedName name="ап2" localSheetId="6">NCol=1</definedName>
    <definedName name="ап2">NCol=1</definedName>
    <definedName name="апвп" localSheetId="12">OR(NCol=1,[14]ANALYSIS!A$274=[14]ANALYSIS!XFD$274)</definedName>
    <definedName name="апвп" localSheetId="42">OR(NCol=1,[14]ANALYSIS!A$274=[14]ANALYSIS!XFD$274)</definedName>
    <definedName name="апвп" localSheetId="45">OR(NCol=1,[14]ANALYSIS!A$274=[14]ANALYSIS!XFD$274)</definedName>
    <definedName name="апвп" localSheetId="48">OR(NCol=1,[14]ANALYSIS!A$274=[14]ANALYSIS!XFD$274)</definedName>
    <definedName name="апвп" localSheetId="2">OR(NCol=1,[14]ANALYSIS!A$274=[14]ANALYSIS!XFD$274)</definedName>
    <definedName name="апвп" localSheetId="6">OR(NCol=1,[14]ANALYSIS!A$274=[14]ANALYSIS!XFD$274)</definedName>
    <definedName name="апвп">OR(NCol=1,[14]ANALYSIS!A$274=[14]ANALYSIS!XFD$274)</definedName>
    <definedName name="апр" localSheetId="12">#REF!</definedName>
    <definedName name="апр" localSheetId="45">#REF!</definedName>
    <definedName name="апр" localSheetId="2">#REF!</definedName>
    <definedName name="апр" localSheetId="6">#REF!</definedName>
    <definedName name="апр">#REF!</definedName>
    <definedName name="арнур" localSheetId="45">#REF!</definedName>
    <definedName name="арнур">#REF!</definedName>
    <definedName name="аршгб" localSheetId="12" hidden="1">{"'стр.106'!$A$1:$H$27"}</definedName>
    <definedName name="аршгб" localSheetId="42" hidden="1">{"'стр.106'!$A$1:$H$27"}</definedName>
    <definedName name="аршгб" localSheetId="45" hidden="1">{"'стр.106'!$A$1:$H$27"}</definedName>
    <definedName name="аршгб" localSheetId="48" hidden="1">{"'стр.106'!$A$1:$H$27"}</definedName>
    <definedName name="аршгб" localSheetId="2" hidden="1">{"'стр.106'!$A$1:$H$27"}</definedName>
    <definedName name="аршгб" localSheetId="6" hidden="1">{"'стр.106'!$A$1:$H$27"}</definedName>
    <definedName name="аршгб" hidden="1">{"'стр.106'!$A$1:$H$27"}</definedName>
    <definedName name="асель" localSheetId="12" hidden="1">{"'стр.106'!$A$1:$H$27"}</definedName>
    <definedName name="асель" localSheetId="42" hidden="1">{"'стр.106'!$A$1:$H$27"}</definedName>
    <definedName name="асель" localSheetId="45" hidden="1">{"'стр.106'!$A$1:$H$27"}</definedName>
    <definedName name="асель" localSheetId="48" hidden="1">{"'стр.106'!$A$1:$H$27"}</definedName>
    <definedName name="асель" localSheetId="2" hidden="1">{"'стр.106'!$A$1:$H$27"}</definedName>
    <definedName name="асель" localSheetId="6" hidden="1">{"'стр.106'!$A$1:$H$27"}</definedName>
    <definedName name="асель" hidden="1">{"'стр.106'!$A$1:$H$27"}</definedName>
    <definedName name="Астана">#REF!</definedName>
    <definedName name="Атырау" localSheetId="12" hidden="1">{"'стр.106'!$A$1:$H$27"}</definedName>
    <definedName name="Атырау" localSheetId="42" hidden="1">{"'стр.106'!$A$1:$H$27"}</definedName>
    <definedName name="Атырау" localSheetId="45" hidden="1">{"'стр.106'!$A$1:$H$27"}</definedName>
    <definedName name="Атырау" localSheetId="48" hidden="1">{"'стр.106'!$A$1:$H$27"}</definedName>
    <definedName name="Атырау" localSheetId="2" hidden="1">{"'стр.106'!$A$1:$H$27"}</definedName>
    <definedName name="Атырау" localSheetId="6" hidden="1">{"'стр.106'!$A$1:$H$27"}</definedName>
    <definedName name="Атырау" hidden="1">{"'стр.106'!$A$1:$H$27"}</definedName>
    <definedName name="Б" localSheetId="12">[0]!Лист1</definedName>
    <definedName name="Б" localSheetId="42">[0]!Лист1</definedName>
    <definedName name="Б" localSheetId="45">[0]!Лист1</definedName>
    <definedName name="Б" localSheetId="48">[0]!Лист1</definedName>
    <definedName name="Б" localSheetId="2">[0]!Лист1</definedName>
    <definedName name="Б" localSheetId="6">[0]!Лист1</definedName>
    <definedName name="Б">[0]!Лист1</definedName>
    <definedName name="баз" localSheetId="12">[0]!Лист1</definedName>
    <definedName name="баз" localSheetId="42">[0]!Лист1</definedName>
    <definedName name="баз" localSheetId="45">[0]!Лист1</definedName>
    <definedName name="баз" localSheetId="48">[0]!Лист1</definedName>
    <definedName name="баз" localSheetId="2">[0]!Лист1</definedName>
    <definedName name="баз" localSheetId="6">[0]!Лист1</definedName>
    <definedName name="баз">[0]!Лист1</definedName>
    <definedName name="База">[8]!Лист1</definedName>
    <definedName name="_xlnm.Database" localSheetId="45">#REF!</definedName>
    <definedName name="_xlnm.Database">#REF!</definedName>
    <definedName name="Бальзамы" localSheetId="45">#REF!</definedName>
    <definedName name="Бальзамы">#REF!</definedName>
    <definedName name="бася" localSheetId="12">[0]!Eeno1</definedName>
    <definedName name="бася" localSheetId="42">[0]!Eeno1</definedName>
    <definedName name="бася" localSheetId="45">[0]!Eeno1</definedName>
    <definedName name="бася" localSheetId="48">[0]!Eeno1</definedName>
    <definedName name="бася" localSheetId="2">[0]!Eeno1</definedName>
    <definedName name="бася" localSheetId="6">[0]!Eeno1</definedName>
    <definedName name="бася">[0]!Eeno1</definedName>
    <definedName name="Бренди" localSheetId="12">#REF!</definedName>
    <definedName name="Бренди" localSheetId="45">#REF!</definedName>
    <definedName name="Бренди" localSheetId="2">#REF!</definedName>
    <definedName name="Бренди" localSheetId="6">#REF!</definedName>
    <definedName name="Бренди">#REF!</definedName>
    <definedName name="бюджет" localSheetId="12">[0]!Eeno1</definedName>
    <definedName name="бюджет" localSheetId="42">[0]!Eeno1</definedName>
    <definedName name="бюджет" localSheetId="45">[0]!Eeno1</definedName>
    <definedName name="бюджет" localSheetId="48">[0]!Eeno1</definedName>
    <definedName name="бюджет" localSheetId="2">[0]!Eeno1</definedName>
    <definedName name="бюджет" localSheetId="6">[0]!Eeno1</definedName>
    <definedName name="бюджет">[0]!Eeno1</definedName>
    <definedName name="бюджет1" localSheetId="12">[0]!Лист1</definedName>
    <definedName name="бюджет1" localSheetId="42">[0]!Лист1</definedName>
    <definedName name="бюджет1" localSheetId="45">[0]!Лист1</definedName>
    <definedName name="бюджет1" localSheetId="48">[0]!Лист1</definedName>
    <definedName name="бюджет1" localSheetId="2">[0]!Лист1</definedName>
    <definedName name="бюджет1" localSheetId="6">[0]!Лист1</definedName>
    <definedName name="бюджет1">[0]!Лист1</definedName>
    <definedName name="В128" localSheetId="12">#REF!</definedName>
    <definedName name="В128" localSheetId="45">#REF!</definedName>
    <definedName name="В128" localSheetId="2">#REF!</definedName>
    <definedName name="В128" localSheetId="6">#REF!</definedName>
    <definedName name="В128">#REF!</definedName>
    <definedName name="В129" localSheetId="45">#REF!</definedName>
    <definedName name="В129">#REF!</definedName>
    <definedName name="вавп" localSheetId="45">#REF!</definedName>
    <definedName name="вавп">#REF!</definedName>
    <definedName name="ВАЗ">#REF!</definedName>
    <definedName name="ВАЗ99">#REF!</definedName>
    <definedName name="Вина_игристые">#REF!</definedName>
    <definedName name="Винные_напитки">#REF!</definedName>
    <definedName name="Виноградные_вина">#REF!</definedName>
    <definedName name="Виноматериал">#REF!</definedName>
    <definedName name="ВКРВАР">#REF!</definedName>
    <definedName name="Водки">#REF!</definedName>
    <definedName name="Волга">#REF!</definedName>
    <definedName name="Всего_накоплений_женщины">#REF!</definedName>
    <definedName name="Всего_накоплений_мужчины">#REF!</definedName>
    <definedName name="выаыв">#REF!</definedName>
    <definedName name="выв">#REF!</definedName>
    <definedName name="гео98">[8]!Лист1</definedName>
    <definedName name="гнн">#N/A</definedName>
    <definedName name="гос.задания">#REF!</definedName>
    <definedName name="д">OR('[32]02(монит)'!NCol=1,[14]ANALYSIS!A$274=[14]ANALYSIS!XFD$274,[14]ANALYSIS!XFD$501="")</definedName>
    <definedName name="ддд" localSheetId="12">OR(NCol=1,[14]ANALYSIS!A$274=[14]ANALYSIS!XFD$274)</definedName>
    <definedName name="ддд" localSheetId="42">OR(NCol=1,[14]ANALYSIS!A$274=[14]ANALYSIS!XFD$274)</definedName>
    <definedName name="ддд" localSheetId="45">OR(NCol=1,[14]ANALYSIS!A$274=[14]ANALYSIS!XFD$274)</definedName>
    <definedName name="ддд" localSheetId="48">OR(NCol=1,[14]ANALYSIS!A$274=[14]ANALYSIS!XFD$274)</definedName>
    <definedName name="ддд" localSheetId="2">OR(NCol=1,[14]ANALYSIS!A$274=[14]ANALYSIS!XFD$274)</definedName>
    <definedName name="ддд" localSheetId="6">OR(NCol=1,[14]ANALYSIS!A$274=[14]ANALYSIS!XFD$274)</definedName>
    <definedName name="ддд">OR(NCol=1,[14]ANALYSIS!A$274=[14]ANALYSIS!XFD$274)</definedName>
    <definedName name="дддддддддддддддддддддддддддддд" localSheetId="12">#REF!</definedName>
    <definedName name="дддддддддддддддддддддддддддддд" localSheetId="45">#REF!</definedName>
    <definedName name="дддддддддддддддддддддддддддддд" localSheetId="2">#REF!</definedName>
    <definedName name="дддддддддддддддддддддддддддддд" localSheetId="6">#REF!</definedName>
    <definedName name="дддддддддддддддддддддддддддддд">#REF!</definedName>
    <definedName name="диаграмма">[8]!Eeno1</definedName>
    <definedName name="динамика">IF([35]ГБ!$A$43=1,"**Поступления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ДМТЦ">#N/A</definedName>
    <definedName name="ДоляВДС15">'[17]МОБ-15 Тип I'!$E$30:$S$30</definedName>
    <definedName name="ДоляКС">'[17]МОБ-15 Тип I'!$T$135:$T$149</definedName>
    <definedName name="Ед.">[14]ANALYSIS!#REF!</definedName>
    <definedName name="еРЕР" localSheetId="45">#REF!</definedName>
    <definedName name="еРЕР">#REF!</definedName>
    <definedName name="ещгрп" localSheetId="12">OR(NCol=1,[14]ANALYSIS!A$274=[14]ANALYSIS!XFD$274,[14]ANALYSIS!XFD$501="")</definedName>
    <definedName name="ещгрп" localSheetId="42">OR(NCol=1,[14]ANALYSIS!A$274=[14]ANALYSIS!XFD$274,[14]ANALYSIS!XFD$501="")</definedName>
    <definedName name="ещгрп" localSheetId="45">OR(NCol=1,[14]ANALYSIS!A$274=[14]ANALYSIS!XFD$274,[14]ANALYSIS!XFD$501="")</definedName>
    <definedName name="ещгрп" localSheetId="48">OR(NCol=1,[14]ANALYSIS!A$274=[14]ANALYSIS!XFD$274,[14]ANALYSIS!XFD$501="")</definedName>
    <definedName name="ещгрп" localSheetId="2">OR(NCol=1,[14]ANALYSIS!A$274=[14]ANALYSIS!XFD$274,[14]ANALYSIS!XFD$501="")</definedName>
    <definedName name="ещгрп" localSheetId="6">OR(NCol=1,[14]ANALYSIS!A$274=[14]ANALYSIS!XFD$274,[14]ANALYSIS!XFD$501="")</definedName>
    <definedName name="ещгрп">OR(NCol=1,[14]ANALYSIS!A$274=[14]ANALYSIS!XFD$274,[14]ANALYSIS!XFD$501="")</definedName>
    <definedName name="ж" localSheetId="12" hidden="1">{"'стр.106'!$A$1:$H$27"}</definedName>
    <definedName name="ж" localSheetId="42" hidden="1">{"'стр.106'!$A$1:$H$27"}</definedName>
    <definedName name="ж" localSheetId="45" hidden="1">{"'стр.106'!$A$1:$H$27"}</definedName>
    <definedName name="ж" localSheetId="48" hidden="1">{"'стр.106'!$A$1:$H$27"}</definedName>
    <definedName name="ж" localSheetId="2" hidden="1">{"'стр.106'!$A$1:$H$27"}</definedName>
    <definedName name="ж" localSheetId="6" hidden="1">{"'стр.106'!$A$1:$H$27"}</definedName>
    <definedName name="ж" hidden="1">{"'стр.106'!$A$1:$H$27"}</definedName>
    <definedName name="жж">OR('[32]02(монит)'!NCol=1,[14]ANALYSIS!A$274=[14]ANALYSIS!XFD$274)</definedName>
    <definedName name="жжд" localSheetId="45">#REF!</definedName>
    <definedName name="жжд">#REF!</definedName>
    <definedName name="жжж" localSheetId="12" hidden="1">{"'стр.106'!$A$1:$H$27"}</definedName>
    <definedName name="жжж" localSheetId="42" hidden="1">{"'стр.106'!$A$1:$H$27"}</definedName>
    <definedName name="жжж" localSheetId="45" hidden="1">{"'стр.106'!$A$1:$H$27"}</definedName>
    <definedName name="жжж" localSheetId="48" hidden="1">{"'стр.106'!$A$1:$H$27"}</definedName>
    <definedName name="жжж" localSheetId="2" hidden="1">{"'стр.106'!$A$1:$H$27"}</definedName>
    <definedName name="жжж" localSheetId="6" hidden="1">{"'стр.106'!$A$1:$H$27"}</definedName>
    <definedName name="жжж" hidden="1">{"'стр.106'!$A$1:$H$27"}</definedName>
    <definedName name="жжжжж" localSheetId="12" hidden="1">{#N/A,#N/A,FALSE,"SimInp1";#N/A,#N/A,FALSE,"SimInp2";#N/A,#N/A,FALSE,"SimOut1";#N/A,#N/A,FALSE,"SimOut2";#N/A,#N/A,FALSE,"SimOut3";#N/A,#N/A,FALSE,"SimOut4";#N/A,#N/A,FALSE,"SimOut5"}</definedName>
    <definedName name="жжжжж" localSheetId="42" hidden="1">{#N/A,#N/A,FALSE,"SimInp1";#N/A,#N/A,FALSE,"SimInp2";#N/A,#N/A,FALSE,"SimOut1";#N/A,#N/A,FALSE,"SimOut2";#N/A,#N/A,FALSE,"SimOut3";#N/A,#N/A,FALSE,"SimOut4";#N/A,#N/A,FALSE,"SimOut5"}</definedName>
    <definedName name="жжжжж" localSheetId="45" hidden="1">{#N/A,#N/A,FALSE,"SimInp1";#N/A,#N/A,FALSE,"SimInp2";#N/A,#N/A,FALSE,"SimOut1";#N/A,#N/A,FALSE,"SimOut2";#N/A,#N/A,FALSE,"SimOut3";#N/A,#N/A,FALSE,"SimOut4";#N/A,#N/A,FALSE,"SimOut5"}</definedName>
    <definedName name="жжжжж" localSheetId="48" hidden="1">{#N/A,#N/A,FALSE,"SimInp1";#N/A,#N/A,FALSE,"SimInp2";#N/A,#N/A,FALSE,"SimOut1";#N/A,#N/A,FALSE,"SimOut2";#N/A,#N/A,FALSE,"SimOut3";#N/A,#N/A,FALSE,"SimOut4";#N/A,#N/A,FALSE,"SimOut5"}</definedName>
    <definedName name="жжжжж" localSheetId="2" hidden="1">{#N/A,#N/A,FALSE,"SimInp1";#N/A,#N/A,FALSE,"SimInp2";#N/A,#N/A,FALSE,"SimOut1";#N/A,#N/A,FALSE,"SimOut2";#N/A,#N/A,FALSE,"SimOut3";#N/A,#N/A,FALSE,"SimOut4";#N/A,#N/A,FALSE,"SimOut5"}</definedName>
    <definedName name="жжжжж" localSheetId="6" hidden="1">{#N/A,#N/A,FALSE,"SimInp1";#N/A,#N/A,FALSE,"SimInp2";#N/A,#N/A,FALSE,"SimOut1";#N/A,#N/A,FALSE,"SimOut2";#N/A,#N/A,FALSE,"SimOut3";#N/A,#N/A,FALSE,"SimOut4";#N/A,#N/A,FALSE,"SimOut5"}</definedName>
    <definedName name="жжжжж" hidden="1">{#N/A,#N/A,FALSE,"SimInp1";#N/A,#N/A,FALSE,"SimInp2";#N/A,#N/A,FALSE,"SimOut1";#N/A,#N/A,FALSE,"SimOut2";#N/A,#N/A,FALSE,"SimOut3";#N/A,#N/A,FALSE,"SimOut4";#N/A,#N/A,FALSE,"SimOut5"}</definedName>
    <definedName name="жщжшщ">#REF!</definedName>
    <definedName name="з" localSheetId="12">OR(NCol=1,[14]ANALYSIS!A$274=[14]ANALYSIS!XFD$274,[14]ANALYSIS!XFD$501="")</definedName>
    <definedName name="з" localSheetId="42">OR(NCol=1,[14]ANALYSIS!A$274=[14]ANALYSIS!XFD$274,[14]ANALYSIS!XFD$501="")</definedName>
    <definedName name="з" localSheetId="45">OR(NCol=1,[14]ANALYSIS!A$274=[14]ANALYSIS!XFD$274,[14]ANALYSIS!XFD$501="")</definedName>
    <definedName name="з" localSheetId="48">OR(NCol=1,[14]ANALYSIS!A$274=[14]ANALYSIS!XFD$274,[14]ANALYSIS!XFD$501="")</definedName>
    <definedName name="з" localSheetId="2">OR(NCol=1,[14]ANALYSIS!A$274=[14]ANALYSIS!XFD$274,[14]ANALYSIS!XFD$501="")</definedName>
    <definedName name="з" localSheetId="6">OR(NCol=1,[14]ANALYSIS!A$274=[14]ANALYSIS!XFD$274,[14]ANALYSIS!XFD$501="")</definedName>
    <definedName name="з">OR(NCol=1,[14]ANALYSIS!A$274=[14]ANALYSIS!XFD$274,[14]ANALYSIS!XFD$501="")</definedName>
    <definedName name="_xlnm.Print_Titles" localSheetId="47">'28 табл'!$1:$8</definedName>
    <definedName name="_xlnm.Print_Titles" localSheetId="11">'таб 11'!$1:$4</definedName>
    <definedName name="_xlnm.Print_Titles" localSheetId="0">'табл 1'!$4:$7</definedName>
    <definedName name="_xlnm.Print_Titles" localSheetId="10">'табл 10'!$1:$4</definedName>
    <definedName name="_xlnm.Print_Titles" localSheetId="12">'табл 12'!$1:$7</definedName>
    <definedName name="_xlnm.Print_Titles" localSheetId="13">'табл 12.1'!$1:$7</definedName>
    <definedName name="_xlnm.Print_Titles" localSheetId="22">'табл 12.10'!$1:$7</definedName>
    <definedName name="_xlnm.Print_Titles" localSheetId="23">'табл 12.11'!$1:$7</definedName>
    <definedName name="_xlnm.Print_Titles" localSheetId="24">'табл 12.12'!$1:$7</definedName>
    <definedName name="_xlnm.Print_Titles" localSheetId="25">'табл 12.13'!$1:$7</definedName>
    <definedName name="_xlnm.Print_Titles" localSheetId="26">'табл 12.14'!$1:$7</definedName>
    <definedName name="_xlnm.Print_Titles" localSheetId="27">'табл 12.15'!$1:$7</definedName>
    <definedName name="_xlnm.Print_Titles" localSheetId="28">'табл 12.16'!$1:$7</definedName>
    <definedName name="_xlnm.Print_Titles" localSheetId="29">'табл 12.17'!$1:$7</definedName>
    <definedName name="_xlnm.Print_Titles" localSheetId="30">'табл 12.18'!$1:$7</definedName>
    <definedName name="_xlnm.Print_Titles" localSheetId="31">'табл 12.19'!$1:$7</definedName>
    <definedName name="_xlnm.Print_Titles" localSheetId="14">'табл 12.2'!$1:$7</definedName>
    <definedName name="_xlnm.Print_Titles" localSheetId="32">'табл 12.20'!$1:$7</definedName>
    <definedName name="_xlnm.Print_Titles" localSheetId="15">'табл 12.3'!$1:$7</definedName>
    <definedName name="_xlnm.Print_Titles" localSheetId="16">'табл 12.4'!$1:$7</definedName>
    <definedName name="_xlnm.Print_Titles" localSheetId="17">'табл 12.5'!$1:$7</definedName>
    <definedName name="_xlnm.Print_Titles" localSheetId="18">'табл 12.6'!$1:$7</definedName>
    <definedName name="_xlnm.Print_Titles" localSheetId="19">'табл 12.7'!$1:$7</definedName>
    <definedName name="_xlnm.Print_Titles" localSheetId="20">'табл 12.8'!$1:$7</definedName>
    <definedName name="_xlnm.Print_Titles" localSheetId="21">'табл 12.9'!$1:$7</definedName>
    <definedName name="_xlnm.Print_Titles" localSheetId="33">'табл 13'!$2:$8</definedName>
    <definedName name="_xlnm.Print_Titles" localSheetId="34">'табл 15'!$2:$7</definedName>
    <definedName name="_xlnm.Print_Titles" localSheetId="35">'табл 16'!$1:$7</definedName>
    <definedName name="_xlnm.Print_Titles" localSheetId="36">'табл 17 кв+1мес'!$1:$9</definedName>
    <definedName name="_xlnm.Print_Titles" localSheetId="37">'табл 18'!$1:$7</definedName>
    <definedName name="_xlnm.Print_Titles" localSheetId="38">'табл 19 кв'!$1:$5</definedName>
    <definedName name="_xlnm.Print_Titles" localSheetId="1">'табл 2 '!$1:$7</definedName>
    <definedName name="_xlnm.Print_Titles" localSheetId="39">'табл 20 кв'!$1:$9</definedName>
    <definedName name="_xlnm.Print_Titles" localSheetId="41">'табл 21 кв '!$2:$10</definedName>
    <definedName name="_xlnm.Print_Titles" localSheetId="40">'табл 22 кв'!$1:$10</definedName>
    <definedName name="_xlnm.Print_Titles" localSheetId="43">'табл 24 кв'!$2:$11</definedName>
    <definedName name="_xlnm.Print_Titles" localSheetId="44">'табл 25 кв'!$2:$8</definedName>
    <definedName name="_xlnm.Print_Titles" localSheetId="45">'табл 26 пг '!$1:$6</definedName>
    <definedName name="_xlnm.Print_Titles" localSheetId="46">'табл 27 пг'!$1:$6</definedName>
    <definedName name="_xlnm.Print_Titles" localSheetId="48">'табл 29 пг'!$1:$7</definedName>
    <definedName name="_xlnm.Print_Titles" localSheetId="2">'табл 3'!$1:$7</definedName>
    <definedName name="_xlnm.Print_Titles" localSheetId="3">'табл 4'!$1:$8</definedName>
    <definedName name="_xlnm.Print_Titles" localSheetId="4">'табл 5'!$1:$9</definedName>
    <definedName name="_xlnm.Print_Titles" localSheetId="5">'табл 6'!$1:$7</definedName>
    <definedName name="_xlnm.Print_Titles" localSheetId="6">'табл 7'!$1:$7</definedName>
    <definedName name="_xlnm.Print_Titles" localSheetId="7">'табл 8 (дох)'!$2:$6</definedName>
    <definedName name="_xlnm.Print_Titles" localSheetId="8">'табл 8 (расх)'!$5:$6</definedName>
    <definedName name="_xlnm.Print_Titles" localSheetId="9">'табл 9'!$2:$9</definedName>
    <definedName name="занят" localSheetId="12">[0]!Лист1</definedName>
    <definedName name="занят" localSheetId="42">[0]!Лист1</definedName>
    <definedName name="занят" localSheetId="45">[0]!Лист1</definedName>
    <definedName name="занят" localSheetId="48">[0]!Лист1</definedName>
    <definedName name="занят" localSheetId="2">[0]!Лист1</definedName>
    <definedName name="занят" localSheetId="6">[0]!Лист1</definedName>
    <definedName name="занят">[0]!Лист1</definedName>
    <definedName name="Запрос24" localSheetId="12">#REF!</definedName>
    <definedName name="Запрос24" localSheetId="45">#REF!</definedName>
    <definedName name="Запрос24" localSheetId="2">#REF!</definedName>
    <definedName name="Запрос24" localSheetId="6">#REF!</definedName>
    <definedName name="Запрос24">#REF!</definedName>
    <definedName name="ззз">[36]Face!$D$6</definedName>
    <definedName name="инв">[8]!Eeno1</definedName>
    <definedName name="индекс09">'[37]34-143'!#REF!</definedName>
    <definedName name="индекс10">'[37]34-143'!#REF!</definedName>
    <definedName name="индекс11">'[37]34-143'!#REF!</definedName>
    <definedName name="иол" localSheetId="45">#REF!</definedName>
    <definedName name="иол">#REF!</definedName>
    <definedName name="К" localSheetId="12">NCol=1</definedName>
    <definedName name="К" localSheetId="42">NCol=1</definedName>
    <definedName name="К" localSheetId="45">NCol=1</definedName>
    <definedName name="К" localSheetId="48">NCol=1</definedName>
    <definedName name="К" localSheetId="2">NCol=1</definedName>
    <definedName name="К" localSheetId="6">NCol=1</definedName>
    <definedName name="К">NCol=1</definedName>
    <definedName name="кен" localSheetId="12">#REF!</definedName>
    <definedName name="кен" localSheetId="45">#REF!</definedName>
    <definedName name="кен" localSheetId="2">#REF!</definedName>
    <definedName name="кен" localSheetId="6">#REF!</definedName>
    <definedName name="кен">#REF!</definedName>
    <definedName name="кз">OR('[34]1 (м.т)'!NCol=1,[14]ANALYSIS!A$274=[14]ANALYSIS!XFD$274)</definedName>
    <definedName name="кккк" localSheetId="45">#REF!</definedName>
    <definedName name="кккк">#REF!</definedName>
    <definedName name="комиссия_за_предоставление_кредита">[38]Кредит!$C$15</definedName>
    <definedName name="Коньяк" localSheetId="45">#REF!</definedName>
    <definedName name="Коньяк">#REF!</definedName>
    <definedName name="корг" localSheetId="12">OR(NCol=1,[14]ANALYSIS!A$274=[14]ANALYSIS!XFD$274,[14]ANALYSIS!XFD$501="")</definedName>
    <definedName name="корг" localSheetId="42">OR(NCol=1,[14]ANALYSIS!A$274=[14]ANALYSIS!XFD$274,[14]ANALYSIS!XFD$501="")</definedName>
    <definedName name="корг" localSheetId="45">OR(NCol=1,[14]ANALYSIS!A$274=[14]ANALYSIS!XFD$274,[14]ANALYSIS!XFD$501="")</definedName>
    <definedName name="корг" localSheetId="48">OR(NCol=1,[14]ANALYSIS!A$274=[14]ANALYSIS!XFD$274,[14]ANALYSIS!XFD$501="")</definedName>
    <definedName name="корг" localSheetId="2">OR(NCol=1,[14]ANALYSIS!A$274=[14]ANALYSIS!XFD$274,[14]ANALYSIS!XFD$501="")</definedName>
    <definedName name="корг" localSheetId="6">OR(NCol=1,[14]ANALYSIS!A$274=[14]ANALYSIS!XFD$274,[14]ANALYSIS!XFD$501="")</definedName>
    <definedName name="корг">OR(NCol=1,[14]ANALYSIS!A$274=[14]ANALYSIS!XFD$274,[14]ANALYSIS!XFD$501="")</definedName>
    <definedName name="Корпоративный_подоходный_налог_с_юридических_лиц__за_исключением_поступлений_от_организаций_нефтяного_сектора" localSheetId="12">#REF!</definedName>
    <definedName name="Корпоративный_подоходный_налог_с_юридических_лиц__за_исключением_поступлений_от_организаций_нефтяного_сектора" localSheetId="45">#REF!</definedName>
    <definedName name="Корпоративный_подоходный_налог_с_юридических_лиц__за_исключением_поступлений_от_организаций_нефтяного_сектора" localSheetId="2">#REF!</definedName>
    <definedName name="Корпоративный_подоходный_налог_с_юридических_лиц__за_исключением_поступлений_от_организаций_нефтяного_сектора" localSheetId="6">#REF!</definedName>
    <definedName name="Корпоративный_подоходный_налог_с_юридических_лиц__за_исключением_поступлений_от_организаций_нефтяного_сектора">#REF!</definedName>
    <definedName name="корректУМП2">#N/A</definedName>
    <definedName name="КПН">[38]Налоги!$B$17</definedName>
    <definedName name="куеуке" localSheetId="45">#REF!</definedName>
    <definedName name="куеуке">#REF!</definedName>
    <definedName name="курс" localSheetId="45">#REF!</definedName>
    <definedName name="курс">#REF!</definedName>
    <definedName name="курс_евро">[38]Инвестиции!$D$27</definedName>
    <definedName name="л">#N/A</definedName>
    <definedName name="ЛВИот12до30">#REF!</definedName>
    <definedName name="ЛВИот15до12">#REF!</definedName>
    <definedName name="ЛВИот30иболее">#REF!</definedName>
    <definedName name="лена">#REF!</definedName>
    <definedName name="лист5" localSheetId="12">NCol=1</definedName>
    <definedName name="лист5" localSheetId="42">NCol=1</definedName>
    <definedName name="лист5" localSheetId="45">NCol=1</definedName>
    <definedName name="лист5" localSheetId="48">NCol=1</definedName>
    <definedName name="лист5" localSheetId="2">NCol=1</definedName>
    <definedName name="лист5" localSheetId="6">NCol=1</definedName>
    <definedName name="лист5">NCol=1</definedName>
    <definedName name="лллллл" localSheetId="12" hidden="1">{#N/A,#N/A,FALSE,"I";#N/A,#N/A,FALSE,"J";#N/A,#N/A,FALSE,"K";#N/A,#N/A,FALSE,"L";#N/A,#N/A,FALSE,"M";#N/A,#N/A,FALSE,"N";#N/A,#N/A,FALSE,"O"}</definedName>
    <definedName name="лллллл" localSheetId="42" hidden="1">{#N/A,#N/A,FALSE,"I";#N/A,#N/A,FALSE,"J";#N/A,#N/A,FALSE,"K";#N/A,#N/A,FALSE,"L";#N/A,#N/A,FALSE,"M";#N/A,#N/A,FALSE,"N";#N/A,#N/A,FALSE,"O"}</definedName>
    <definedName name="лллллл" localSheetId="45" hidden="1">{#N/A,#N/A,FALSE,"I";#N/A,#N/A,FALSE,"J";#N/A,#N/A,FALSE,"K";#N/A,#N/A,FALSE,"L";#N/A,#N/A,FALSE,"M";#N/A,#N/A,FALSE,"N";#N/A,#N/A,FALSE,"O"}</definedName>
    <definedName name="лллллл" localSheetId="48" hidden="1">{#N/A,#N/A,FALSE,"I";#N/A,#N/A,FALSE,"J";#N/A,#N/A,FALSE,"K";#N/A,#N/A,FALSE,"L";#N/A,#N/A,FALSE,"M";#N/A,#N/A,FALSE,"N";#N/A,#N/A,FALSE,"O"}</definedName>
    <definedName name="лллллл" localSheetId="2" hidden="1">{#N/A,#N/A,FALSE,"I";#N/A,#N/A,FALSE,"J";#N/A,#N/A,FALSE,"K";#N/A,#N/A,FALSE,"L";#N/A,#N/A,FALSE,"M";#N/A,#N/A,FALSE,"N";#N/A,#N/A,FALSE,"O"}</definedName>
    <definedName name="лллллл" localSheetId="6" hidden="1">{#N/A,#N/A,FALSE,"I";#N/A,#N/A,FALSE,"J";#N/A,#N/A,FALSE,"K";#N/A,#N/A,FALSE,"L";#N/A,#N/A,FALSE,"M";#N/A,#N/A,FALSE,"N";#N/A,#N/A,FALSE,"O"}</definedName>
    <definedName name="лллллл" hidden="1">{#N/A,#N/A,FALSE,"I";#N/A,#N/A,FALSE,"J";#N/A,#N/A,FALSE,"K";#N/A,#N/A,FALSE,"L";#N/A,#N/A,FALSE,"M";#N/A,#N/A,FALSE,"N";#N/A,#N/A,FALSE,"O"}</definedName>
    <definedName name="лоагар">#REF!</definedName>
    <definedName name="лор">#REF!</definedName>
    <definedName name="лотр">#REF!</definedName>
    <definedName name="лрлророр">OR('[39]3.Брутто баррель'!NCol=1,[14]ANALYSIS!A$274=[14]ANALYSIS!XFD$274,[14]ANALYSIS!XFD$501="")</definedName>
    <definedName name="лш">OR('[32]02(монит)'!NCol=1,[14]ANALYSIS!A$274=[14]ANALYSIS!XFD$274,[14]ANALYSIS!XFD$501="")</definedName>
    <definedName name="макро">#N/A</definedName>
    <definedName name="МАР" localSheetId="12" hidden="1">{"'стр.106'!$A$1:$H$27"}</definedName>
    <definedName name="МАР" localSheetId="42" hidden="1">{"'стр.106'!$A$1:$H$27"}</definedName>
    <definedName name="МАР" localSheetId="45" hidden="1">{"'стр.106'!$A$1:$H$27"}</definedName>
    <definedName name="МАР" localSheetId="48" hidden="1">{"'стр.106'!$A$1:$H$27"}</definedName>
    <definedName name="МАР" localSheetId="2" hidden="1">{"'стр.106'!$A$1:$H$27"}</definedName>
    <definedName name="МАР" localSheetId="6" hidden="1">{"'стр.106'!$A$1:$H$27"}</definedName>
    <definedName name="МАР" hidden="1">{"'стр.106'!$A$1:$H$27"}</definedName>
    <definedName name="МИР">[23]!печ_кн1</definedName>
    <definedName name="ммчмч" localSheetId="45">#REF!</definedName>
    <definedName name="ммчмч">#REF!</definedName>
    <definedName name="мпгвн">#N/A</definedName>
    <definedName name="Мультипликатор_труда_15">'[17]Эффект занятости МОБ-15 Тип I'!$E$25:$S$25</definedName>
    <definedName name="МФ">OR('[32]02(монит)'!NCol=1,[14]ANALYSIS!A$274=[14]ANALYSIS!XFD$274)</definedName>
    <definedName name="наар">'[34]1 (м.т)'!NCol=1</definedName>
    <definedName name="нет" localSheetId="45">#REF!</definedName>
    <definedName name="нет">#REF!</definedName>
    <definedName name="Нива" localSheetId="45">#REF!</definedName>
    <definedName name="Нива">#REF!</definedName>
    <definedName name="но" localSheetId="45">#REF!</definedName>
    <definedName name="но">#REF!</definedName>
    <definedName name="нов">#REF!</definedName>
    <definedName name="новпр">#REF!</definedName>
    <definedName name="новые">#REF!</definedName>
    <definedName name="нооа">#REF!</definedName>
    <definedName name="норд" localSheetId="12">OR(NCol=1,[14]ANALYSIS!A$274=[14]ANALYSIS!XFD$274,[14]ANALYSIS!XFD$501="")</definedName>
    <definedName name="норд" localSheetId="42">OR(NCol=1,[14]ANALYSIS!A$274=[14]ANALYSIS!XFD$274,[14]ANALYSIS!XFD$501="")</definedName>
    <definedName name="норд" localSheetId="45">OR(NCol=1,[14]ANALYSIS!A$274=[14]ANALYSIS!XFD$274,[14]ANALYSIS!XFD$501="")</definedName>
    <definedName name="норд" localSheetId="48">OR(NCol=1,[14]ANALYSIS!A$274=[14]ANALYSIS!XFD$274,[14]ANALYSIS!XFD$501="")</definedName>
    <definedName name="норд" localSheetId="2">OR(NCol=1,[14]ANALYSIS!A$274=[14]ANALYSIS!XFD$274,[14]ANALYSIS!XFD$501="")</definedName>
    <definedName name="норд" localSheetId="6">OR(NCol=1,[14]ANALYSIS!A$274=[14]ANALYSIS!XFD$274,[14]ANALYSIS!XFD$501="")</definedName>
    <definedName name="норд">OR(NCol=1,[14]ANALYSIS!A$274=[14]ANALYSIS!XFD$274,[14]ANALYSIS!XFD$501="")</definedName>
    <definedName name="о">#N/A</definedName>
    <definedName name="_xlnm.Print_Area" localSheetId="47">'28 табл'!$A$1:$D$44</definedName>
    <definedName name="_xlnm.Print_Area" localSheetId="11">'таб 11'!$A$1:$G$97</definedName>
    <definedName name="_xlnm.Print_Area" localSheetId="0">'табл 1'!$A$1:$J$39</definedName>
    <definedName name="_xlnm.Print_Area" localSheetId="10">'табл 10'!$A$1:$G$103</definedName>
    <definedName name="_xlnm.Print_Area" localSheetId="12">'табл 12'!$A$1:$G$48</definedName>
    <definedName name="_xlnm.Print_Area" localSheetId="13">'табл 12.1'!$A$1:$G$49</definedName>
    <definedName name="_xlnm.Print_Area" localSheetId="22">'табл 12.10'!$A$1:$G$49</definedName>
    <definedName name="_xlnm.Print_Area" localSheetId="23">'табл 12.11'!$A$1:$G$49</definedName>
    <definedName name="_xlnm.Print_Area" localSheetId="24">'табл 12.12'!$A$1:$G$49</definedName>
    <definedName name="_xlnm.Print_Area" localSheetId="25">'табл 12.13'!$A$1:$G$49</definedName>
    <definedName name="_xlnm.Print_Area" localSheetId="26">'табл 12.14'!$A$1:$G$49</definedName>
    <definedName name="_xlnm.Print_Area" localSheetId="27">'табл 12.15'!$A$1:$G$49</definedName>
    <definedName name="_xlnm.Print_Area" localSheetId="28">'табл 12.16'!$A$1:$G$49</definedName>
    <definedName name="_xlnm.Print_Area" localSheetId="29">'табл 12.17'!$A$1:$G$49</definedName>
    <definedName name="_xlnm.Print_Area" localSheetId="31">'табл 12.19'!$A$1:$G$50</definedName>
    <definedName name="_xlnm.Print_Area" localSheetId="14">'табл 12.2'!$A$1:$G$49</definedName>
    <definedName name="_xlnm.Print_Area" localSheetId="32">'табл 12.20'!$A$1:$G$48</definedName>
    <definedName name="_xlnm.Print_Area" localSheetId="15">'табл 12.3'!$A$1:$G$49</definedName>
    <definedName name="_xlnm.Print_Area" localSheetId="16">'табл 12.4'!$A$1:$G$49</definedName>
    <definedName name="_xlnm.Print_Area" localSheetId="17">'табл 12.5'!$A$1:$G$49</definedName>
    <definedName name="_xlnm.Print_Area" localSheetId="18">'табл 12.6'!$A$1:$G$49</definedName>
    <definedName name="_xlnm.Print_Area" localSheetId="19">'табл 12.7'!$A$1:$G$48</definedName>
    <definedName name="_xlnm.Print_Area" localSheetId="20">'табл 12.8'!$A$1:$G$49</definedName>
    <definedName name="_xlnm.Print_Area" localSheetId="21">'табл 12.9'!$A$1:$G$49</definedName>
    <definedName name="_xlnm.Print_Area" localSheetId="33">'табл 13'!$A$1:$G$79</definedName>
    <definedName name="_xlnm.Print_Area" localSheetId="35">'табл 16'!$A$1:$E$18</definedName>
    <definedName name="_xlnm.Print_Area" localSheetId="37">'табл 18'!$A$1:$H$30</definedName>
    <definedName name="_xlnm.Print_Area" localSheetId="1">'табл 2 '!$A$1:$J$42</definedName>
    <definedName name="_xlnm.Print_Area" localSheetId="39">'табл 20 кв'!$A$1:$AN$24</definedName>
    <definedName name="_xlnm.Print_Area" localSheetId="41">'табл 21 кв '!$A$1:$AN$28</definedName>
    <definedName name="_xlnm.Print_Area" localSheetId="42">'табл 23'!$A$1:$AD$34</definedName>
    <definedName name="_xlnm.Print_Area" localSheetId="43">'табл 24 кв'!$A$1:$F$37</definedName>
    <definedName name="_xlnm.Print_Area" localSheetId="44">'табл 25 кв'!$A$1:$F$32</definedName>
    <definedName name="_xlnm.Print_Area" localSheetId="45">'табл 26 пг '!$A$1:$E$37</definedName>
    <definedName name="_xlnm.Print_Area" localSheetId="46">'табл 27 пг'!$A$1:$F$28</definedName>
    <definedName name="_xlnm.Print_Area" localSheetId="48">'табл 29 пг'!$A$1:$I$13</definedName>
    <definedName name="_xlnm.Print_Area" localSheetId="2">'табл 3'!$A$1:$G$49</definedName>
    <definedName name="_xlnm.Print_Area" localSheetId="3">'табл 4'!$A$1:$G$296</definedName>
    <definedName name="_xlnm.Print_Area" localSheetId="4">'табл 5'!$A$1:$E$229</definedName>
    <definedName name="_xlnm.Print_Area" localSheetId="5">'табл 6'!$A$1:$E$33</definedName>
    <definedName name="_xlnm.Print_Area" localSheetId="6">'табл 7'!$A$1:$G$46</definedName>
    <definedName name="_xlnm.Print_Area" localSheetId="7">'табл 8 (дох)'!$A$1:$H$212</definedName>
    <definedName name="_xlnm.Print_Area" localSheetId="8">'табл 8 (расх)'!$A$1:$G$638</definedName>
    <definedName name="_xlnm.Print_Area" localSheetId="9">'табл 9'!$A$1:$E$51</definedName>
    <definedName name="_xlnm.Print_Area">#REF!</definedName>
    <definedName name="ооо" localSheetId="45">#REF!</definedName>
    <definedName name="ооо">#REF!</definedName>
    <definedName name="оооооооооо" localSheetId="45">#REF!</definedName>
    <definedName name="оооооооооо">#REF!</definedName>
    <definedName name="ОПВ__ОППВ_и_СО_на_01_07_2015">#REF!</definedName>
    <definedName name="ориро">OR('[34]1 (м.т)'!NCol=1,[14]ANALYSIS!A$274=[14]ANALYSIS!XFD$274,[14]ANALYSIS!XFD$501="")</definedName>
    <definedName name="орпшыура" localSheetId="12" hidden="1">{"'стр.106'!$A$1:$H$27"}</definedName>
    <definedName name="орпшыура" localSheetId="42" hidden="1">{"'стр.106'!$A$1:$H$27"}</definedName>
    <definedName name="орпшыура" localSheetId="45" hidden="1">{"'стр.106'!$A$1:$H$27"}</definedName>
    <definedName name="орпшыура" localSheetId="48" hidden="1">{"'стр.106'!$A$1:$H$27"}</definedName>
    <definedName name="орпшыура" localSheetId="2" hidden="1">{"'стр.106'!$A$1:$H$27"}</definedName>
    <definedName name="орпшыура" localSheetId="6" hidden="1">{"'стр.106'!$A$1:$H$27"}</definedName>
    <definedName name="орпшыура" hidden="1">{"'стр.106'!$A$1:$H$27"}</definedName>
    <definedName name="ортсм">#REF!</definedName>
    <definedName name="Основное_поступление_за_11_м_2007г">#REF!</definedName>
    <definedName name="п">#N/A</definedName>
    <definedName name="па">OR('[32]02(монит)'!NCol=1,[14]ANALYSIS!A$274=[14]ANALYSIS!XFD$274)</definedName>
    <definedName name="Пеня_сальдо_2007" localSheetId="45">#REF!</definedName>
    <definedName name="Пеня_сальдо_2007">#REF!</definedName>
    <definedName name="печ_гиш">[13]!печ_гиш</definedName>
    <definedName name="печ_диспспр">[13]!печ_диспспр</definedName>
    <definedName name="печ_кн">[13]!печ_кн</definedName>
    <definedName name="печ_кн1">[13]!печ_кн1</definedName>
    <definedName name="печ_кн11">[13]!печ_кн11</definedName>
    <definedName name="печ_месп">[13]!печ_месп</definedName>
    <definedName name="печ_меср">[13]!печ_меср</definedName>
    <definedName name="печ_оснспр">[13]!печ_оснспр</definedName>
    <definedName name="печ_отч">[13]!печ_отч</definedName>
    <definedName name="печ_отч1">[13]!печ_отч1</definedName>
    <definedName name="печ_пл1">[13]!печ_пл1</definedName>
    <definedName name="печать">[13]ЯНВ_99!печать</definedName>
    <definedName name="печать_перкв">[13]!печать_перкв</definedName>
    <definedName name="печать_рабкв">[13]!печать_рабкв</definedName>
    <definedName name="пещнзх" localSheetId="45">#REF!</definedName>
    <definedName name="пещнзх">#REF!</definedName>
    <definedName name="Пиво" localSheetId="45">#REF!</definedName>
    <definedName name="Пиво">#REF!</definedName>
    <definedName name="План" localSheetId="45">#REF!</definedName>
    <definedName name="План">#REF!</definedName>
    <definedName name="Плодовоягодные_вина">#REF!</definedName>
    <definedName name="по">OR('[32]02(монит)'!NCol=1,[14]ANALYSIS!A$274=[14]ANALYSIS!XFD$274)</definedName>
    <definedName name="послед">[40]N_SVOD!$G$7:$AC$91</definedName>
    <definedName name="пр" localSheetId="12" hidden="1">{"'стр.106'!$A$1:$H$27"}</definedName>
    <definedName name="пр" localSheetId="42" hidden="1">{"'стр.106'!$A$1:$H$27"}</definedName>
    <definedName name="пр" localSheetId="45" hidden="1">{"'стр.106'!$A$1:$H$27"}</definedName>
    <definedName name="пр" localSheetId="48" hidden="1">{"'стр.106'!$A$1:$H$27"}</definedName>
    <definedName name="пр" localSheetId="2" hidden="1">{"'стр.106'!$A$1:$H$27"}</definedName>
    <definedName name="пр" localSheetId="6" hidden="1">{"'стр.106'!$A$1:$H$27"}</definedName>
    <definedName name="пр" hidden="1">{"'стр.106'!$A$1:$H$27"}</definedName>
    <definedName name="прв">IF([41]ГБ!$A$43=1,"**Поступления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енен" localSheetId="12" hidden="1">{"'стр.106'!$A$1:$H$27"}</definedName>
    <definedName name="пренен" localSheetId="42" hidden="1">{"'стр.106'!$A$1:$H$27"}</definedName>
    <definedName name="пренен" localSheetId="45" hidden="1">{"'стр.106'!$A$1:$H$27"}</definedName>
    <definedName name="пренен" localSheetId="48" hidden="1">{"'стр.106'!$A$1:$H$27"}</definedName>
    <definedName name="пренен" localSheetId="2" hidden="1">{"'стр.106'!$A$1:$H$27"}</definedName>
    <definedName name="пренен" localSheetId="6" hidden="1">{"'стр.106'!$A$1:$H$27"}</definedName>
    <definedName name="пренен" hidden="1">{"'стр.106'!$A$1:$H$27"}</definedName>
    <definedName name="прив">#N/A</definedName>
    <definedName name="приви">IF([35]ГБ!$A$43=1,"**Поступления от приватизации исключены из доходов бюджетов 1997-2001 г.г.","**Поступления от приватизации не исключены из доходов бюджетов 1997-2001 г.г.")</definedName>
    <definedName name="прил.10">[42]NOV!$A$7:$M$270</definedName>
    <definedName name="прил_КПН" localSheetId="45">#REF!</definedName>
    <definedName name="прил_КПН">#REF!</definedName>
    <definedName name="про" localSheetId="45">#REF!</definedName>
    <definedName name="про">#REF!</definedName>
    <definedName name="проверка">'[34]1 (м.т)'!NCol=1</definedName>
    <definedName name="Промыш">[8]!Eeno1</definedName>
    <definedName name="процентная_ставка">[38]Кредит!$C$13</definedName>
    <definedName name="прочие">OR('[34]1 (м.т)'!NCol=1,[14]ANALYSIS!A$274=[14]ANALYSIS!XFD$274)</definedName>
    <definedName name="прпрр" localSheetId="12" hidden="1">{"'стр.106'!$A$1:$H$27"}</definedName>
    <definedName name="прпрр" localSheetId="42" hidden="1">{"'стр.106'!$A$1:$H$27"}</definedName>
    <definedName name="прпрр" localSheetId="45" hidden="1">{"'стр.106'!$A$1:$H$27"}</definedName>
    <definedName name="прпрр" localSheetId="48" hidden="1">{"'стр.106'!$A$1:$H$27"}</definedName>
    <definedName name="прпрр" localSheetId="2" hidden="1">{"'стр.106'!$A$1:$H$27"}</definedName>
    <definedName name="прпрр" localSheetId="6" hidden="1">{"'стр.106'!$A$1:$H$27"}</definedName>
    <definedName name="прпрр" hidden="1">{"'стр.106'!$A$1:$H$27"}</definedName>
    <definedName name="прр">'[23]#ССЫЛКА'!$A$1:$F$64</definedName>
    <definedName name="ПФ" localSheetId="12">[0]!Eeno1</definedName>
    <definedName name="ПФ" localSheetId="42">[0]!Eeno1</definedName>
    <definedName name="ПФ" localSheetId="45">[0]!Eeno1</definedName>
    <definedName name="ПФ" localSheetId="48">[0]!Eeno1</definedName>
    <definedName name="ПФ" localSheetId="2">[0]!Eeno1</definedName>
    <definedName name="ПФ" localSheetId="6">[0]!Eeno1</definedName>
    <definedName name="ПФ">[0]!Eeno1</definedName>
    <definedName name="р" localSheetId="12">#REF!</definedName>
    <definedName name="р" localSheetId="45">#REF!</definedName>
    <definedName name="р" localSheetId="2">#REF!</definedName>
    <definedName name="р" localSheetId="6">#REF!</definedName>
    <definedName name="р">#REF!</definedName>
    <definedName name="р2_графа1_сравн_пред_гр7" localSheetId="45">#REF!</definedName>
    <definedName name="р2_графа1_сравн_пред_гр7">#REF!</definedName>
    <definedName name="р2_графа7_контроль" localSheetId="45">#REF!</definedName>
    <definedName name="р2_графа7_контроль">#REF!</definedName>
    <definedName name="расп">[43]!calcCAS</definedName>
    <definedName name="рд">OR('[32]02(монит)'!NCol=1,[14]ANALYSIS!A$274=[14]ANALYSIS!XFD$274)</definedName>
    <definedName name="рег1">'[32]02(монит)'!NCol=1</definedName>
    <definedName name="регионы1" localSheetId="45">#REF!</definedName>
    <definedName name="регионы1">#REF!</definedName>
    <definedName name="резервирование_в_банке">[38]Кредит!$C$14</definedName>
    <definedName name="рем" localSheetId="45">#REF!</definedName>
    <definedName name="рем">#REF!</definedName>
    <definedName name="РЕМОНТ">[13]N_SVOD!$G$6:$Z$90</definedName>
    <definedName name="Респ_монит_начисление_основного_платежа_по_первой_категории" localSheetId="45">#REF!</definedName>
    <definedName name="Респ_монит_начисление_основного_платежа_по_первой_категории">#REF!</definedName>
    <definedName name="Респ_монит_начисление_пени_по_первой_категории" localSheetId="45">#REF!</definedName>
    <definedName name="Респ_монит_начисление_пени_по_первой_категории">#REF!</definedName>
    <definedName name="Респ_монит_поступление_всего_по_первой_категории" localSheetId="45">#REF!</definedName>
    <definedName name="Респ_монит_поступление_всего_по_первой_категории">#REF!</definedName>
    <definedName name="Респ_монит_с_начислением_штрафа_по_первой_категории">#REF!</definedName>
    <definedName name="Респуб">OR('[32]02(монит)'!NCol=1,[14]ANALYSIS!A$274=[14]ANALYSIS!XFD$274)</definedName>
    <definedName name="Республик.">OR('[32]02(монит)'!NCol=1,[14]ANALYSIS!A$274=[14]ANALYSIS!XFD$274)</definedName>
    <definedName name="ржо">OR('[34]1 (м.т)'!NCol=1,[14]ANALYSIS!A$274=[14]ANALYSIS!XFD$274)</definedName>
    <definedName name="рм_сальдо_за_2007_осн_платеж_первая_категория" localSheetId="45">#REF!</definedName>
    <definedName name="рм_сальдо_за_2007_осн_платеж_первая_категория">#REF!</definedName>
    <definedName name="ро">OR('[32]02(монит)'!NCol=1,[14]ANALYSIS!A$274=[14]ANALYSIS!XFD$274,[14]ANALYSIS!XFD$501="")</definedName>
    <definedName name="ро1">OR('[32]02(монит)'!NCol=1,[14]ANALYSIS!A$274=[14]ANALYSIS!XFD$274)</definedName>
    <definedName name="роро" localSheetId="12" hidden="1">{"'стр.106'!$A$1:$H$27"}</definedName>
    <definedName name="роро" localSheetId="42" hidden="1">{"'стр.106'!$A$1:$H$27"}</definedName>
    <definedName name="роро" localSheetId="45" hidden="1">{"'стр.106'!$A$1:$H$27"}</definedName>
    <definedName name="роро" localSheetId="48" hidden="1">{"'стр.106'!$A$1:$H$27"}</definedName>
    <definedName name="роро" localSheetId="2" hidden="1">{"'стр.106'!$A$1:$H$27"}</definedName>
    <definedName name="роро" localSheetId="6" hidden="1">{"'стр.106'!$A$1:$H$27"}</definedName>
    <definedName name="роро" hidden="1">{"'стр.106'!$A$1:$H$27"}</definedName>
    <definedName name="роррпп" localSheetId="12" hidden="1">{"'стр.106'!$A$1:$H$27"}</definedName>
    <definedName name="роррпп" localSheetId="42" hidden="1">{"'стр.106'!$A$1:$H$27"}</definedName>
    <definedName name="роррпп" localSheetId="45" hidden="1">{"'стр.106'!$A$1:$H$27"}</definedName>
    <definedName name="роррпп" localSheetId="48" hidden="1">{"'стр.106'!$A$1:$H$27"}</definedName>
    <definedName name="роррпп" localSheetId="2" hidden="1">{"'стр.106'!$A$1:$H$27"}</definedName>
    <definedName name="роррпп" localSheetId="6" hidden="1">{"'стр.106'!$A$1:$H$27"}</definedName>
    <definedName name="роррпп" hidden="1">{"'стр.106'!$A$1:$H$27"}</definedName>
    <definedName name="рпр" localSheetId="12" hidden="1">{"'стр.106'!$A$1:$H$27"}</definedName>
    <definedName name="рпр" localSheetId="42" hidden="1">{"'стр.106'!$A$1:$H$27"}</definedName>
    <definedName name="рпр" localSheetId="45" hidden="1">{"'стр.106'!$A$1:$H$27"}</definedName>
    <definedName name="рпр" localSheetId="48" hidden="1">{"'стр.106'!$A$1:$H$27"}</definedName>
    <definedName name="рпр" localSheetId="2" hidden="1">{"'стр.106'!$A$1:$H$27"}</definedName>
    <definedName name="рпр" localSheetId="6" hidden="1">{"'стр.106'!$A$1:$H$27"}</definedName>
    <definedName name="рпр" hidden="1">{"'стр.106'!$A$1:$H$27"}</definedName>
    <definedName name="рр1">'[44]р1 СНГ'!#REF!</definedName>
    <definedName name="ррр" localSheetId="45">#REF!</definedName>
    <definedName name="ррр">#REF!</definedName>
    <definedName name="ррррр" localSheetId="45">#REF!</definedName>
    <definedName name="ррррр">#REF!</definedName>
    <definedName name="сброс.сброс">[13]!сброс.сброс</definedName>
    <definedName name="сброс1">[13]!сброс1</definedName>
    <definedName name="св12.04" localSheetId="45">#REF!</definedName>
    <definedName name="св12.04">#REF!</definedName>
    <definedName name="сводка" hidden="1">[5]PRIVATE!#REF!</definedName>
    <definedName name="слайд012бп">#REF!</definedName>
    <definedName name="сравн2" localSheetId="12" hidden="1">{"'стр.106'!$A$1:$H$27"}</definedName>
    <definedName name="сравн2" localSheetId="42" hidden="1">{"'стр.106'!$A$1:$H$27"}</definedName>
    <definedName name="сравн2" localSheetId="45" hidden="1">{"'стр.106'!$A$1:$H$27"}</definedName>
    <definedName name="сравн2" localSheetId="48" hidden="1">{"'стр.106'!$A$1:$H$27"}</definedName>
    <definedName name="сравн2" localSheetId="2" hidden="1">{"'стр.106'!$A$1:$H$27"}</definedName>
    <definedName name="сравн2" localSheetId="6" hidden="1">{"'стр.106'!$A$1:$H$27"}</definedName>
    <definedName name="сравн2" hidden="1">{"'стр.106'!$A$1:$H$27"}</definedName>
    <definedName name="ссс" localSheetId="12">[0]!Ëèñò1</definedName>
    <definedName name="ссс" localSheetId="42">[0]!Ëèñò1</definedName>
    <definedName name="ссс" localSheetId="45">[0]!Ëèñò1</definedName>
    <definedName name="ссс" localSheetId="48">[0]!Ëèñò1</definedName>
    <definedName name="ссс" localSheetId="2">[0]!Ëèñò1</definedName>
    <definedName name="ссс" localSheetId="6">[0]!Ëèñò1</definedName>
    <definedName name="ссс">[0]!Ëèñò1</definedName>
    <definedName name="ст">[8]!Eeno1</definedName>
    <definedName name="счяс" localSheetId="45">#REF!</definedName>
    <definedName name="счяс">#REF!</definedName>
    <definedName name="табл" localSheetId="45">#REF!</definedName>
    <definedName name="табл">#REF!</definedName>
    <definedName name="тариф_груз" localSheetId="45">'[45]сборы от платности'!#REF!</definedName>
    <definedName name="тариф_груз">'[45]сборы от платности'!#REF!</definedName>
    <definedName name="тариф_груз_2019" localSheetId="45">'[45]сборы от платности'!#REF!</definedName>
    <definedName name="тариф_груз_2019">'[45]сборы от платности'!#REF!</definedName>
    <definedName name="тариф_груз_2022">'[45]сборы от платности'!#REF!</definedName>
    <definedName name="тариф_лег">'[45]сборы от платности'!#REF!</definedName>
    <definedName name="тгщх" localSheetId="45">#REF!</definedName>
    <definedName name="тгщх">#REF!</definedName>
    <definedName name="тест">#N/A</definedName>
    <definedName name="техн" localSheetId="45">#REF!</definedName>
    <definedName name="техн">#REF!</definedName>
    <definedName name="ТПиН" localSheetId="12" hidden="1">{"'стр.106'!$A$1:$H$27"}</definedName>
    <definedName name="ТПиН" localSheetId="42" hidden="1">{"'стр.106'!$A$1:$H$27"}</definedName>
    <definedName name="ТПиН" localSheetId="45" hidden="1">{"'стр.106'!$A$1:$H$27"}</definedName>
    <definedName name="ТПиН" localSheetId="48" hidden="1">{"'стр.106'!$A$1:$H$27"}</definedName>
    <definedName name="ТПиН" localSheetId="2" hidden="1">{"'стр.106'!$A$1:$H$27"}</definedName>
    <definedName name="ТПиН" localSheetId="6" hidden="1">{"'стр.106'!$A$1:$H$27"}</definedName>
    <definedName name="ТПиН" hidden="1">{"'стр.106'!$A$1:$H$27"}</definedName>
    <definedName name="ттт">OR('[34]1 (м.т)'!NCol=1,[14]ANALYSIS!A$274=[14]ANALYSIS!XFD$274,[14]ANALYSIS!XFD$501="")</definedName>
    <definedName name="тттт" localSheetId="45">#REF!</definedName>
    <definedName name="тттт">#REF!</definedName>
    <definedName name="ТХ" localSheetId="45">#REF!</definedName>
    <definedName name="ТХ">#REF!</definedName>
    <definedName name="УАЗ" localSheetId="45">#REF!</definedName>
    <definedName name="УАЗ">#REF!</definedName>
    <definedName name="уапа" localSheetId="12" hidden="1">{#N/A,#N/A,FALSE,"I";#N/A,#N/A,FALSE,"J";#N/A,#N/A,FALSE,"K";#N/A,#N/A,FALSE,"L";#N/A,#N/A,FALSE,"M";#N/A,#N/A,FALSE,"N";#N/A,#N/A,FALSE,"O"}</definedName>
    <definedName name="уапа" localSheetId="42" hidden="1">{#N/A,#N/A,FALSE,"I";#N/A,#N/A,FALSE,"J";#N/A,#N/A,FALSE,"K";#N/A,#N/A,FALSE,"L";#N/A,#N/A,FALSE,"M";#N/A,#N/A,FALSE,"N";#N/A,#N/A,FALSE,"O"}</definedName>
    <definedName name="уапа" localSheetId="45" hidden="1">{#N/A,#N/A,FALSE,"I";#N/A,#N/A,FALSE,"J";#N/A,#N/A,FALSE,"K";#N/A,#N/A,FALSE,"L";#N/A,#N/A,FALSE,"M";#N/A,#N/A,FALSE,"N";#N/A,#N/A,FALSE,"O"}</definedName>
    <definedName name="уапа" localSheetId="48" hidden="1">{#N/A,#N/A,FALSE,"I";#N/A,#N/A,FALSE,"J";#N/A,#N/A,FALSE,"K";#N/A,#N/A,FALSE,"L";#N/A,#N/A,FALSE,"M";#N/A,#N/A,FALSE,"N";#N/A,#N/A,FALSE,"O"}</definedName>
    <definedName name="уапа" localSheetId="2" hidden="1">{#N/A,#N/A,FALSE,"I";#N/A,#N/A,FALSE,"J";#N/A,#N/A,FALSE,"K";#N/A,#N/A,FALSE,"L";#N/A,#N/A,FALSE,"M";#N/A,#N/A,FALSE,"N";#N/A,#N/A,FALSE,"O"}</definedName>
    <definedName name="уапа" localSheetId="6" hidden="1">{#N/A,#N/A,FALSE,"I";#N/A,#N/A,FALSE,"J";#N/A,#N/A,FALSE,"K";#N/A,#N/A,FALSE,"L";#N/A,#N/A,FALSE,"M";#N/A,#N/A,FALSE,"N";#N/A,#N/A,FALSE,"O"}</definedName>
    <definedName name="уапа" hidden="1">{#N/A,#N/A,FALSE,"I";#N/A,#N/A,FALSE,"J";#N/A,#N/A,FALSE,"K";#N/A,#N/A,FALSE,"L";#N/A,#N/A,FALSE,"M";#N/A,#N/A,FALSE,"N";#N/A,#N/A,FALSE,"O"}</definedName>
    <definedName name="уке">#REF!</definedName>
    <definedName name="УМЗ">#REF!</definedName>
    <definedName name="ф10">#REF!</definedName>
    <definedName name="ф757">#REF!</definedName>
    <definedName name="ф860">#REF!</definedName>
    <definedName name="ФВП">#REF!</definedName>
    <definedName name="ФИЛ6">#REF!</definedName>
    <definedName name="фффф" localSheetId="12">[0]!Eeno1</definedName>
    <definedName name="фффф" localSheetId="42">[0]!Eeno1</definedName>
    <definedName name="фффф" localSheetId="45">[0]!Eeno1</definedName>
    <definedName name="фффф" localSheetId="48">[0]!Eeno1</definedName>
    <definedName name="фффф" localSheetId="2">[0]!Eeno1</definedName>
    <definedName name="фффф" localSheetId="6">[0]!Eeno1</definedName>
    <definedName name="фффф">[0]!Eeno1</definedName>
    <definedName name="фывафы" localSheetId="12" hidden="1">{"'стр.106'!$A$1:$H$27"}</definedName>
    <definedName name="фывафы" localSheetId="42" hidden="1">{"'стр.106'!$A$1:$H$27"}</definedName>
    <definedName name="фывафы" localSheetId="45" hidden="1">{"'стр.106'!$A$1:$H$27"}</definedName>
    <definedName name="фывафы" localSheetId="48" hidden="1">{"'стр.106'!$A$1:$H$27"}</definedName>
    <definedName name="фывафы" localSheetId="2" hidden="1">{"'стр.106'!$A$1:$H$27"}</definedName>
    <definedName name="фывафы" localSheetId="6" hidden="1">{"'стр.106'!$A$1:$H$27"}</definedName>
    <definedName name="фывафы" hidden="1">{"'стр.106'!$A$1:$H$27"}</definedName>
    <definedName name="х" localSheetId="12" hidden="1">{"'стр.106'!$A$1:$H$27"}</definedName>
    <definedName name="х" localSheetId="42" hidden="1">{"'стр.106'!$A$1:$H$27"}</definedName>
    <definedName name="х" localSheetId="45" hidden="1">{"'стр.106'!$A$1:$H$27"}</definedName>
    <definedName name="х" localSheetId="48" hidden="1">{"'стр.106'!$A$1:$H$27"}</definedName>
    <definedName name="х" localSheetId="2" hidden="1">{"'стр.106'!$A$1:$H$27"}</definedName>
    <definedName name="х" localSheetId="6" hidden="1">{"'стр.106'!$A$1:$H$27"}</definedName>
    <definedName name="х" hidden="1">{"'стр.106'!$A$1:$H$27"}</definedName>
    <definedName name="ХАС">#REF!</definedName>
    <definedName name="ХС">#REF!</definedName>
    <definedName name="цу" localSheetId="12">[0]!Eeno1</definedName>
    <definedName name="цу" localSheetId="42">[0]!Eeno1</definedName>
    <definedName name="цу" localSheetId="45">[0]!Eeno1</definedName>
    <definedName name="цу" localSheetId="48">[0]!Eeno1</definedName>
    <definedName name="цу" localSheetId="2">[0]!Eeno1</definedName>
    <definedName name="цу" localSheetId="6">[0]!Eeno1</definedName>
    <definedName name="цу">[0]!Eeno1</definedName>
    <definedName name="цукаверногфывцаукпцывуапуывкаеп" localSheetId="12">#REF!</definedName>
    <definedName name="цукаверногфывцаукпцывуапуывкаеп" localSheetId="45">#REF!</definedName>
    <definedName name="цукаверногфывцаукпцывуапуывкаеп" localSheetId="2">#REF!</definedName>
    <definedName name="цукаверногфывцаукпцывуапуывкаеп" localSheetId="6">#REF!</definedName>
    <definedName name="цукаверногфывцаукпцывуапуывкаеп">#REF!</definedName>
    <definedName name="цывапролд" localSheetId="45">#REF!</definedName>
    <definedName name="цывапролд">#REF!</definedName>
    <definedName name="ч" localSheetId="12" hidden="1">{"'стр.106'!$A$1:$H$27"}</definedName>
    <definedName name="ч" localSheetId="42" hidden="1">{"'стр.106'!$A$1:$H$27"}</definedName>
    <definedName name="ч" localSheetId="45" hidden="1">{"'стр.106'!$A$1:$H$27"}</definedName>
    <definedName name="ч" localSheetId="48" hidden="1">{"'стр.106'!$A$1:$H$27"}</definedName>
    <definedName name="ч" localSheetId="2" hidden="1">{"'стр.106'!$A$1:$H$27"}</definedName>
    <definedName name="ч" localSheetId="6" hidden="1">{"'стр.106'!$A$1:$H$27"}</definedName>
    <definedName name="ч" hidden="1">{"'стр.106'!$A$1:$H$27"}</definedName>
    <definedName name="чан" localSheetId="12" hidden="1">{"'стр.127'!$A$1:$O$35"}</definedName>
    <definedName name="чан" localSheetId="42" hidden="1">{"'стр.127'!$A$1:$O$35"}</definedName>
    <definedName name="чан" localSheetId="45" hidden="1">{"'стр.127'!$A$1:$O$35"}</definedName>
    <definedName name="чан" localSheetId="48" hidden="1">{"'стр.127'!$A$1:$O$35"}</definedName>
    <definedName name="чан" localSheetId="2" hidden="1">{"'стр.127'!$A$1:$O$35"}</definedName>
    <definedName name="чан" localSheetId="6" hidden="1">{"'стр.127'!$A$1:$O$35"}</definedName>
    <definedName name="чан" hidden="1">{"'стр.127'!$A$1:$O$35"}</definedName>
    <definedName name="ш" localSheetId="12" hidden="1">{"'стр.106'!$A$1:$H$27"}</definedName>
    <definedName name="ш" localSheetId="42" hidden="1">{"'стр.106'!$A$1:$H$27"}</definedName>
    <definedName name="ш" localSheetId="45" hidden="1">{"'стр.106'!$A$1:$H$27"}</definedName>
    <definedName name="ш" localSheetId="48" hidden="1">{"'стр.106'!$A$1:$H$27"}</definedName>
    <definedName name="ш" localSheetId="2" hidden="1">{"'стр.106'!$A$1:$H$27"}</definedName>
    <definedName name="ш" localSheetId="6" hidden="1">{"'стр.106'!$A$1:$H$27"}</definedName>
    <definedName name="ш" hidden="1">{"'стр.106'!$A$1:$H$27"}</definedName>
    <definedName name="Шампанское">#REF!</definedName>
    <definedName name="шгз">#REF!</definedName>
    <definedName name="шглдгш">#REF!</definedName>
    <definedName name="Шкода">#REF!</definedName>
    <definedName name="щдб">#REF!</definedName>
    <definedName name="ъхзщ">#N/A</definedName>
    <definedName name="ы" localSheetId="12" hidden="1">{"BOP_TAB",#N/A,FALSE,"N";"MIDTERM_TAB",#N/A,FALSE,"O";"FUND_CRED",#N/A,FALSE,"P";"DEBT_TAB1",#N/A,FALSE,"Q";"DEBT_TAB2",#N/A,FALSE,"Q";"FORFIN_TAB1",#N/A,FALSE,"R";"FORFIN_TAB2",#N/A,FALSE,"R";"BOP_ANALY",#N/A,FALSE,"U"}</definedName>
    <definedName name="ы" localSheetId="42" hidden="1">{"BOP_TAB",#N/A,FALSE,"N";"MIDTERM_TAB",#N/A,FALSE,"O";"FUND_CRED",#N/A,FALSE,"P";"DEBT_TAB1",#N/A,FALSE,"Q";"DEBT_TAB2",#N/A,FALSE,"Q";"FORFIN_TAB1",#N/A,FALSE,"R";"FORFIN_TAB2",#N/A,FALSE,"R";"BOP_ANALY",#N/A,FALSE,"U"}</definedName>
    <definedName name="ы" localSheetId="45" hidden="1">{"BOP_TAB",#N/A,FALSE,"N";"MIDTERM_TAB",#N/A,FALSE,"O";"FUND_CRED",#N/A,FALSE,"P";"DEBT_TAB1",#N/A,FALSE,"Q";"DEBT_TAB2",#N/A,FALSE,"Q";"FORFIN_TAB1",#N/A,FALSE,"R";"FORFIN_TAB2",#N/A,FALSE,"R";"BOP_ANALY",#N/A,FALSE,"U"}</definedName>
    <definedName name="ы" localSheetId="48" hidden="1">{"BOP_TAB",#N/A,FALSE,"N";"MIDTERM_TAB",#N/A,FALSE,"O";"FUND_CRED",#N/A,FALSE,"P";"DEBT_TAB1",#N/A,FALSE,"Q";"DEBT_TAB2",#N/A,FALSE,"Q";"FORFIN_TAB1",#N/A,FALSE,"R";"FORFIN_TAB2",#N/A,FALSE,"R";"BOP_ANALY",#N/A,FALSE,"U"}</definedName>
    <definedName name="ы" localSheetId="2" hidden="1">{"BOP_TAB",#N/A,FALSE,"N";"MIDTERM_TAB",#N/A,FALSE,"O";"FUND_CRED",#N/A,FALSE,"P";"DEBT_TAB1",#N/A,FALSE,"Q";"DEBT_TAB2",#N/A,FALSE,"Q";"FORFIN_TAB1",#N/A,FALSE,"R";"FORFIN_TAB2",#N/A,FALSE,"R";"BOP_ANALY",#N/A,FALSE,"U"}</definedName>
    <definedName name="ы" localSheetId="6" hidden="1">{"BOP_TAB",#N/A,FALSE,"N";"MIDTERM_TAB",#N/A,FALSE,"O";"FUND_CRED",#N/A,FALSE,"P";"DEBT_TAB1",#N/A,FALSE,"Q";"DEBT_TAB2",#N/A,FALSE,"Q";"FORFIN_TAB1",#N/A,FALSE,"R";"FORFIN_TAB2",#N/A,FALSE,"R";"BOP_ANALY",#N/A,FALSE,"U"}</definedName>
    <definedName name="ы" hidden="1">{"BOP_TAB",#N/A,FALSE,"N";"MIDTERM_TAB",#N/A,FALSE,"O";"FUND_CRED",#N/A,FALSE,"P";"DEBT_TAB1",#N/A,FALSE,"Q";"DEBT_TAB2",#N/A,FALSE,"Q";"FORFIN_TAB1",#N/A,FALSE,"R";"FORFIN_TAB2",#N/A,FALSE,"R";"BOP_ANALY",#N/A,FALSE,"U"}</definedName>
    <definedName name="ыв">'[32]02(монит)'!NCol=1</definedName>
    <definedName name="ывсмы" localSheetId="12" hidden="1">{"'стр.106'!$A$1:$H$27"}</definedName>
    <definedName name="ывсмы" localSheetId="42" hidden="1">{"'стр.106'!$A$1:$H$27"}</definedName>
    <definedName name="ывсмы" localSheetId="45" hidden="1">{"'стр.106'!$A$1:$H$27"}</definedName>
    <definedName name="ывсмы" localSheetId="48" hidden="1">{"'стр.106'!$A$1:$H$27"}</definedName>
    <definedName name="ывсмы" localSheetId="2" hidden="1">{"'стр.106'!$A$1:$H$27"}</definedName>
    <definedName name="ывсмы" localSheetId="6" hidden="1">{"'стр.106'!$A$1:$H$27"}</definedName>
    <definedName name="ывсмы" hidden="1">{"'стр.106'!$A$1:$H$27"}</definedName>
    <definedName name="ывысы">'[32]02(монит)'!NCol=1</definedName>
    <definedName name="ыы">OR('[32]02(монит)'!NCol=1,[14]ANALYSIS!A$274=[14]ANALYSIS!XFD$274)</definedName>
    <definedName name="э">OR('[32]02(монит)'!NCol=1,[14]ANALYSIS!A$274=[14]ANALYSIS!XFD$274)</definedName>
    <definedName name="Этиловый_спирт" localSheetId="45">#REF!</definedName>
    <definedName name="Этиловый_спирт">#REF!</definedName>
    <definedName name="ээ">OR('[32]02(монит)'!NCol=1,[14]ANALYSIS!A$274=[14]ANALYSIS!XFD$274)</definedName>
    <definedName name="юбю" localSheetId="45">#REF!</definedName>
    <definedName name="юбю">#REF!</definedName>
    <definedName name="Январь_2008" localSheetId="45">#REF!</definedName>
    <definedName name="Январь_2008">#REF!</definedName>
  </definedNames>
  <calcPr calcId="152511"/>
  <customWorkbookViews>
    <customWorkbookView name="bgazdiyeva - Личное представление" guid="{CEB12AB2-2B7C-47EA-8993-91B31C172525}" mergeInterval="0" personalView="1" maximized="1" xWindow="-8" yWindow="-8" windowWidth="1616" windowHeight="876" tabRatio="893" activeSheetId="35"/>
    <customWorkbookView name="Феруза Жолдасбаева - Личное представление" guid="{69687417-BF2D-41EA-9F0C-3ABCA36AC0DF}" mergeInterval="0" personalView="1" maximized="1" xWindow="-8" yWindow="-8" windowWidth="1616" windowHeight="876" tabRatio="893" activeSheetId="3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34" l="1"/>
  <c r="C18" i="34" s="1"/>
  <c r="C12" i="34"/>
  <c r="C11" i="34"/>
  <c r="C10" i="34" s="1"/>
  <c r="B21" i="34" l="1"/>
  <c r="C17" i="34"/>
  <c r="C15" i="34"/>
  <c r="C16" i="34"/>
  <c r="I24" i="1"/>
  <c r="I27" i="1"/>
  <c r="F43" i="55"/>
  <c r="F44" i="53"/>
  <c r="F44" i="54"/>
  <c r="F44" i="29"/>
  <c r="F44" i="28"/>
  <c r="F44" i="30"/>
  <c r="F44" i="27"/>
  <c r="F44" i="26"/>
  <c r="F44" i="25"/>
  <c r="F44" i="24"/>
  <c r="F44" i="23"/>
  <c r="F44" i="22"/>
  <c r="F44" i="21"/>
  <c r="F43" i="20"/>
  <c r="F44" i="19"/>
  <c r="F44" i="18"/>
  <c r="F44" i="17"/>
  <c r="F44" i="16"/>
  <c r="F44" i="15"/>
  <c r="F44" i="14"/>
  <c r="C14" i="34" l="1"/>
  <c r="AC23" i="64"/>
  <c r="AB23" i="64"/>
  <c r="AA23" i="64"/>
  <c r="Z23" i="64"/>
  <c r="Y23" i="64"/>
  <c r="X23" i="64"/>
  <c r="W23" i="64"/>
  <c r="V23" i="64"/>
  <c r="U23" i="64"/>
  <c r="S23" i="64"/>
  <c r="R23" i="64"/>
  <c r="Q23" i="64"/>
  <c r="P23" i="64"/>
  <c r="O23" i="64"/>
  <c r="N23" i="64"/>
  <c r="M23" i="64"/>
  <c r="L23" i="64"/>
  <c r="K23" i="64"/>
  <c r="J23" i="64"/>
  <c r="I23" i="64"/>
  <c r="H23" i="64"/>
  <c r="G23" i="64"/>
  <c r="F23" i="64"/>
  <c r="E23" i="64"/>
  <c r="D23" i="64"/>
  <c r="C23" i="64"/>
  <c r="B23" i="64"/>
  <c r="B14" i="31"/>
  <c r="B12" i="31" s="1"/>
  <c r="D12" i="31"/>
  <c r="C12" i="31"/>
  <c r="H12" i="47"/>
  <c r="H9" i="47"/>
  <c r="H8" i="47"/>
  <c r="G8" i="47"/>
  <c r="F8" i="47"/>
  <c r="E8" i="47"/>
  <c r="D8" i="47"/>
  <c r="C8" i="47"/>
  <c r="B8" i="47"/>
  <c r="C37" i="49"/>
  <c r="D37" i="49" s="1"/>
  <c r="B37" i="49"/>
  <c r="D36" i="49"/>
  <c r="D35" i="49"/>
  <c r="D34" i="49"/>
  <c r="D33" i="49"/>
  <c r="D32" i="49"/>
  <c r="C32" i="49"/>
  <c r="B32" i="49"/>
  <c r="D31" i="49"/>
  <c r="D30" i="49"/>
  <c r="D29" i="49"/>
  <c r="D28" i="49"/>
  <c r="D27" i="49"/>
  <c r="D26" i="49"/>
  <c r="D25" i="49"/>
  <c r="D24" i="49"/>
  <c r="D23" i="49"/>
  <c r="D22" i="49"/>
  <c r="D21" i="49"/>
  <c r="D20" i="49"/>
  <c r="D19" i="49"/>
  <c r="D18" i="49"/>
  <c r="D17" i="49"/>
  <c r="D16" i="49"/>
  <c r="D15" i="49"/>
  <c r="D14" i="49"/>
  <c r="D13" i="49"/>
  <c r="D12" i="49"/>
  <c r="D11" i="49"/>
  <c r="D10" i="49"/>
  <c r="D9" i="49"/>
  <c r="D8" i="49"/>
  <c r="I12" i="1" l="1"/>
  <c r="I20" i="1" l="1"/>
  <c r="I21" i="1" s="1"/>
  <c r="I18" i="1"/>
  <c r="I19" i="1" s="1"/>
  <c r="I16" i="1"/>
  <c r="I17" i="1" s="1"/>
  <c r="I14" i="1"/>
  <c r="I15" i="1" s="1"/>
  <c r="I13" i="1"/>
  <c r="H27" i="1" l="1"/>
  <c r="H20" i="1" l="1"/>
  <c r="H21" i="1" s="1"/>
  <c r="H18" i="1"/>
  <c r="H19" i="1" s="1"/>
  <c r="H16" i="1"/>
  <c r="H17" i="1" s="1"/>
  <c r="H14" i="1"/>
  <c r="H15" i="1" s="1"/>
  <c r="H12" i="1"/>
  <c r="H13" i="1" s="1"/>
  <c r="G27" i="1" l="1"/>
  <c r="G20" i="1"/>
  <c r="G21" i="1" s="1"/>
  <c r="G18" i="1"/>
  <c r="G19" i="1" s="1"/>
  <c r="G16" i="1"/>
  <c r="G17" i="1" s="1"/>
  <c r="G14" i="1"/>
  <c r="G15" i="1" s="1"/>
  <c r="G12" i="1"/>
  <c r="G13" i="1" s="1"/>
  <c r="X11" i="38" l="1"/>
  <c r="D13" i="1" l="1"/>
  <c r="D15" i="1"/>
  <c r="D17" i="1"/>
  <c r="D19" i="1"/>
  <c r="D21" i="1"/>
  <c r="E21" i="1"/>
  <c r="E19" i="1"/>
  <c r="E17" i="1"/>
  <c r="E15" i="1"/>
  <c r="E13" i="1"/>
  <c r="X16" i="38" l="1"/>
  <c r="X10" i="38" s="1"/>
</calcChain>
</file>

<file path=xl/sharedStrings.xml><?xml version="1.0" encoding="utf-8"?>
<sst xmlns="http://schemas.openxmlformats.org/spreadsheetml/2006/main" count="9681" uniqueCount="3348">
  <si>
    <t xml:space="preserve">Международные организации </t>
  </si>
  <si>
    <t xml:space="preserve">19-кесте </t>
  </si>
  <si>
    <t>сыртқы:</t>
  </si>
  <si>
    <t>Трансферты из нижестоящих органов государственного управления</t>
  </si>
  <si>
    <t>Земельный налог</t>
  </si>
  <si>
    <t>ЖЕРГІЛІКТІ БЮДЖЕТТЕРДІҢ АТҚАРЫЛУЫ</t>
  </si>
  <si>
    <t>Отдел занятости и социальных программ района (города областного значения)</t>
  </si>
  <si>
    <t xml:space="preserve">Теңгенiң АҚШ долларына қарағандағы ресми айырбас бағамы: </t>
  </si>
  <si>
    <t>150</t>
  </si>
  <si>
    <t>Поступления удержаний из заработной платы осужденных к исправительным работам</t>
  </si>
  <si>
    <t>Заңды тұлғалардан алынатын көлік құралдарына салынатын салық</t>
  </si>
  <si>
    <t xml:space="preserve">  Неналоговые поступления</t>
  </si>
  <si>
    <t>Исполнительный орган внутренних дел, финансируемый из областного бюджета</t>
  </si>
  <si>
    <t>Hалог на добавленную стоимость на произведенные товары, выполненные работы и оказанные услуги на территории Республики Казахстан</t>
  </si>
  <si>
    <t>Центральная избирательная комиссия Республики Казахстан</t>
  </si>
  <si>
    <t>Тарихи шығындарды өтеу бойынша төлемдер</t>
  </si>
  <si>
    <t>Акциялар</t>
  </si>
  <si>
    <t>Акции</t>
  </si>
  <si>
    <t>перед Правительством Республики Казахстан</t>
  </si>
  <si>
    <t>3.2</t>
  </si>
  <si>
    <t>2) иных организаций</t>
  </si>
  <si>
    <t>Европейский Банк Реконструкции и Развития (ЕБРР)</t>
  </si>
  <si>
    <t>Прочие налоги на международную торговлю и операции</t>
  </si>
  <si>
    <t>Плата за загрязнение окружающей среды</t>
  </si>
  <si>
    <t>Бағдарламаның атауы</t>
  </si>
  <si>
    <t xml:space="preserve">   6. Социальная помощь и социальное обеспечение</t>
  </si>
  <si>
    <t>Акцизы (на товары внутреннего производства)</t>
  </si>
  <si>
    <t>Дивиденды на государственные пакеты акций, находящиеся в государственной собственности</t>
  </si>
  <si>
    <t>Отдел сельского хозяйства района (города областного значения)</t>
  </si>
  <si>
    <t>Отдел строительства района (города областного значения)</t>
  </si>
  <si>
    <r>
      <t xml:space="preserve">ФИНАНСИРОВАНИЕ ИЗ БЮДЖЕТА ПО ТИПУ СЕКТОРОВ И РЕЗИДЕНТНОЙ ПРИНАДЛЕЖНОСТИ </t>
    </r>
    <r>
      <rPr>
        <b/>
        <vertAlign val="superscript"/>
        <sz val="12"/>
        <rFont val="Arial Cyr"/>
        <charset val="204"/>
      </rPr>
      <t xml:space="preserve">1  </t>
    </r>
    <r>
      <rPr>
        <b/>
        <sz val="12"/>
        <rFont val="Arial Cyr"/>
        <charset val="204"/>
      </rPr>
      <t xml:space="preserve"> </t>
    </r>
  </si>
  <si>
    <t>Пайдалы қазбаларды өндiру салығы</t>
  </si>
  <si>
    <t>Отдел жилищно-коммунального хозяйства, пассажирского транспорта и автомобильных дорог района (города областного значения)</t>
  </si>
  <si>
    <t>Басқа да ағымдағы шығындар</t>
  </si>
  <si>
    <t>Бюджетное изъятие из областного бюджета Атырауской области</t>
  </si>
  <si>
    <t>Наименование платежа</t>
  </si>
  <si>
    <t>Социальный налог</t>
  </si>
  <si>
    <t>Наименование</t>
  </si>
  <si>
    <t xml:space="preserve">   4. Бiлiм беру</t>
  </si>
  <si>
    <t xml:space="preserve">   4. Образование</t>
  </si>
  <si>
    <t>Трансферты</t>
  </si>
  <si>
    <t xml:space="preserve">   2. Оборона</t>
  </si>
  <si>
    <t>ОБЯЗАТЕЛЬСТВА</t>
  </si>
  <si>
    <t>Қазақстан Республикасының Қаржы министрлiгi / Министерство финансов Республики Казахстан.</t>
  </si>
  <si>
    <t>Қаржылық активтермен болатын операциялар бойынша сальдо, млрд. теңге</t>
  </si>
  <si>
    <t>Министерство финансов Республики Казахстан</t>
  </si>
  <si>
    <t>Консульский сбор</t>
  </si>
  <si>
    <t>Прочие</t>
  </si>
  <si>
    <t>Прочие внутренние обязательства</t>
  </si>
  <si>
    <t>Батыс Қазақстан</t>
  </si>
  <si>
    <t>Приобретение топлива, горюче-смазочных материалов</t>
  </si>
  <si>
    <t>Приобретение прочих запасов</t>
  </si>
  <si>
    <t>Ақша және ақша нарығының құралдары</t>
  </si>
  <si>
    <t>ГОСУДАРСТВЕННОГО И РЕСПУБЛИКАНСКОГО БЮДЖЕТОВ</t>
  </si>
  <si>
    <t>Администрация Президента Республики Казахстан</t>
  </si>
  <si>
    <t xml:space="preserve">   7. Тұрғын үй-коммуналдық шаруашылық</t>
  </si>
  <si>
    <t>Капиталмен жасалған операциялардан алынатын кірістер, БАРЛЫҒЫ</t>
  </si>
  <si>
    <t>Поступления за использование природных и других ресурсов</t>
  </si>
  <si>
    <t>Азиатский Банк Развития (АБР)</t>
  </si>
  <si>
    <t>Қаржы активтерін сатып алу</t>
  </si>
  <si>
    <t>мерзiмдiлiгi: тоқсандық / периодичность: квартальная</t>
  </si>
  <si>
    <t>Министерство сельского хозяйства Республики Казахстан</t>
  </si>
  <si>
    <t>Приобретение финансовых активов за пределами страны</t>
  </si>
  <si>
    <t>Поступления от продажи земельных участков</t>
  </si>
  <si>
    <t>Налог на имущество юридических лиц и индивидуальных предпринимателей</t>
  </si>
  <si>
    <t>Акцизы</t>
  </si>
  <si>
    <t xml:space="preserve">Западно-Казахстанская область </t>
  </si>
  <si>
    <t xml:space="preserve">Карагандинская область        </t>
  </si>
  <si>
    <t>Поступления денег от проведения государственных закупок, организуемых государственными учреждениями, финансируемыми из республиканского бюджета</t>
  </si>
  <si>
    <t xml:space="preserve">СОСТАВ ПОРТФЕЛЯ И РАСПРЕДЕЛЕНИЕ АКТИВОВ </t>
  </si>
  <si>
    <t>Вознаграждения по кредитам, выданным из государственного бюджета</t>
  </si>
  <si>
    <t>ЖIӨ-ге %-бен</t>
  </si>
  <si>
    <t>в % к ВВП</t>
  </si>
  <si>
    <t>(млн. теңге)</t>
  </si>
  <si>
    <t>оның ішінде:</t>
  </si>
  <si>
    <t>Единый земельный налог</t>
  </si>
  <si>
    <t>Общественный порядок, безопасность, правовая, судебная, уголовно-исполнительная деятельность</t>
  </si>
  <si>
    <t>Бонустар</t>
  </si>
  <si>
    <t>Жамбыл</t>
  </si>
  <si>
    <t>Қарағанды</t>
  </si>
  <si>
    <t>Государственные среднесрочные казначейские обязательства</t>
  </si>
  <si>
    <t>Қостанай</t>
  </si>
  <si>
    <t>ҚАРЖЫЛЫҚ ҚҰРАЛДАРДЫҢ ҮЛГІСІ БОЙЫНША БЮДЖЕТТЕН ҚАРЖЫЛАНДЫРУ /</t>
  </si>
  <si>
    <t>Исполнительный орган внутренних дел, финансируемый из бюджета города республиканского значения, столицы</t>
  </si>
  <si>
    <t>Алматы облысы</t>
  </si>
  <si>
    <t>КЕПІЛДІК БЕРГЕН БОРЫШЫ, МЕМЛЕКЕТ КЕПІЛГЕРЛІГІ БОЙЫНША БОРЫШЫ</t>
  </si>
  <si>
    <t xml:space="preserve">   2. Қорғаныс</t>
  </si>
  <si>
    <t>Деньги и инструменты денежного рынка</t>
  </si>
  <si>
    <t>Сберегательный портфель</t>
  </si>
  <si>
    <t>Налог на имущество физических лиц</t>
  </si>
  <si>
    <t>Поступления денег от проведения государственных закупок, организуемых государственными учреждениями, финансируемыми из местного бюджета</t>
  </si>
  <si>
    <t>Бонусы</t>
  </si>
  <si>
    <t>Бiлiм беру</t>
  </si>
  <si>
    <t>Hалог на имущество физических лиц</t>
  </si>
  <si>
    <t>Елден тысқары жерлерден қаржы активтерін сатып алу</t>
  </si>
  <si>
    <t>Облыстың атауы</t>
  </si>
  <si>
    <t xml:space="preserve">Ақмола облысы         </t>
  </si>
  <si>
    <t>Индивидуальный подоходный налог с доходов, облагаемых у источников выплаты</t>
  </si>
  <si>
    <t>Индивидуальный подоходный налог с доходов, облагаемых у источника выплаты</t>
  </si>
  <si>
    <t>Машиналар, жабдықтар, өндірістік және шаруашылық мүккамал құралдарын сатып алу</t>
  </si>
  <si>
    <t>Иностранные коммерческие банки</t>
  </si>
  <si>
    <t>1) долей участия, ценных бумаг юридических лиц, в том числе международных организаций, находящихся в государственной собственности</t>
  </si>
  <si>
    <t>Төлемнің атауы</t>
  </si>
  <si>
    <t>1) международных организаций</t>
  </si>
  <si>
    <t>II. ШЫҒЫНДАР</t>
  </si>
  <si>
    <t>(млн.теңге / млн.тенге)</t>
  </si>
  <si>
    <t>Жамбыл облысы</t>
  </si>
  <si>
    <t>Гарантированный государством долг</t>
  </si>
  <si>
    <t>Компенсационные выплаты</t>
  </si>
  <si>
    <t>Таблица 3</t>
  </si>
  <si>
    <t>МЕМЛЕКЕТТІК БЮДЖЕТТІҢ  АТҚАРЫЛУЫ</t>
  </si>
  <si>
    <t>МІНДЕТТЕМЕЛЕР</t>
  </si>
  <si>
    <t>на конец периода</t>
  </si>
  <si>
    <t xml:space="preserve">кезең бойынша орташа  </t>
  </si>
  <si>
    <t>Субвенции</t>
  </si>
  <si>
    <t>Вывозные таможенные пошлины на сырую нефть</t>
  </si>
  <si>
    <t>Қысқа мерзімді облигациялар мен векселдер</t>
  </si>
  <si>
    <t>Таблица 4</t>
  </si>
  <si>
    <t>внутренний:</t>
  </si>
  <si>
    <t>Мембюджеттiң тапшылығы (-) / профицитi (+), млрд. теңге</t>
  </si>
  <si>
    <t>Поступления от реализации товаров (работ, услуг) государственными учреждениями, финансируемыми из республиканского бюджета</t>
  </si>
  <si>
    <t>Импорт, млн. АҚШ долл.</t>
  </si>
  <si>
    <t>(млн.теңге)</t>
  </si>
  <si>
    <t>Өнеркәсiп өнiмiнiң көлемi,              млрд. теңге</t>
  </si>
  <si>
    <t>Бюджетные изъятия из местных бюджетов</t>
  </si>
  <si>
    <t>1. Задолженность местных бюджетов</t>
  </si>
  <si>
    <t>Таможенные пошлины, распределенные Российской Федерацией</t>
  </si>
  <si>
    <t>Таможенные пошлины, распределенные Республикой Беларусь</t>
  </si>
  <si>
    <t>млн.теңге/      млн.тенге</t>
  </si>
  <si>
    <t>Министерство внутренних дел Республики Казахстан</t>
  </si>
  <si>
    <t xml:space="preserve">   1. Государственные услуги общего характера</t>
  </si>
  <si>
    <t>Поступления от продажи гражданам квартир</t>
  </si>
  <si>
    <t>Прочие облигации и векселя</t>
  </si>
  <si>
    <t>Сальдо по операциям с финансовыми активами, млрд.тенге</t>
  </si>
  <si>
    <t>Басқа  ішкі міндеттемелер</t>
  </si>
  <si>
    <t>Мемлекеттік басқару секторы</t>
  </si>
  <si>
    <t>140</t>
  </si>
  <si>
    <t>Жинақ портфелі</t>
  </si>
  <si>
    <t>Суға төлем</t>
  </si>
  <si>
    <t xml:space="preserve">Акмолинская область           </t>
  </si>
  <si>
    <t>420</t>
  </si>
  <si>
    <t>430</t>
  </si>
  <si>
    <t xml:space="preserve">Карағанды облысы      </t>
  </si>
  <si>
    <t xml:space="preserve">Қостанай облысы  </t>
  </si>
  <si>
    <t xml:space="preserve">Қызылорда облысы  </t>
  </si>
  <si>
    <t>Өзге де міндеттер</t>
  </si>
  <si>
    <t>Кредиттер және қарыздар</t>
  </si>
  <si>
    <t>Кредиты и займы</t>
  </si>
  <si>
    <t xml:space="preserve">Мангистауская область         </t>
  </si>
  <si>
    <t xml:space="preserve">Жамбылская область            </t>
  </si>
  <si>
    <t>Шетелдік мемлекеттер</t>
  </si>
  <si>
    <t xml:space="preserve">Павлодарская область          </t>
  </si>
  <si>
    <t>Депозитные корпорации</t>
  </si>
  <si>
    <t>Депозиттік корпорациялар</t>
  </si>
  <si>
    <t>Государственные услуги общего характера</t>
  </si>
  <si>
    <t xml:space="preserve">1-кесте  </t>
  </si>
  <si>
    <t>Таблица 1</t>
  </si>
  <si>
    <t>Отдел предпринимательства и сельского хозяйства района (города областного значения)</t>
  </si>
  <si>
    <t>Капитальные затраты</t>
  </si>
  <si>
    <t>130</t>
  </si>
  <si>
    <t>Управление земельных отношений области</t>
  </si>
  <si>
    <t>Оплата транспортных услуг</t>
  </si>
  <si>
    <t xml:space="preserve">Ақтөбе облысы           </t>
  </si>
  <si>
    <t>Индивидуальный подоходный налог с доходов иностранных граждан, не облагаемых у источника выплаты</t>
  </si>
  <si>
    <t>Приобретение продуктов питания</t>
  </si>
  <si>
    <t>өзге кредит берушілер алдындағы</t>
  </si>
  <si>
    <t>перед прочими кредиторами</t>
  </si>
  <si>
    <t>Отдел физической культуры и спорта района (города областного значения)</t>
  </si>
  <si>
    <t xml:space="preserve"> в % к соответствующему периоду предыдущего года</t>
  </si>
  <si>
    <t>Плата за пользование животным миром</t>
  </si>
  <si>
    <t>Вывозные таможенные пошлины на товары, выработанные из нефти</t>
  </si>
  <si>
    <t>Бюджетное изъятие из бюджета города Алматы</t>
  </si>
  <si>
    <t>Неналоговые поступления</t>
  </si>
  <si>
    <t>Неналоговые  поступления</t>
  </si>
  <si>
    <t>Возврат неиспользованных средств, ранее полученных из республиканского бюджета</t>
  </si>
  <si>
    <t>Отдел культуры и развития языков района (города областного значения)</t>
  </si>
  <si>
    <t xml:space="preserve">Костанайская область          </t>
  </si>
  <si>
    <t xml:space="preserve">Акции и другие формы участия в капитале </t>
  </si>
  <si>
    <t>Прочие неналоговые поступления</t>
  </si>
  <si>
    <t>Платеж по возмещению исторических затрат</t>
  </si>
  <si>
    <t>210</t>
  </si>
  <si>
    <t>220</t>
  </si>
  <si>
    <t>310</t>
  </si>
  <si>
    <t>2</t>
  </si>
  <si>
    <t xml:space="preserve">Актюбинская область           </t>
  </si>
  <si>
    <t xml:space="preserve">г.Алматы                      </t>
  </si>
  <si>
    <t xml:space="preserve">Республикалық меншіктегі акциялардың мемлекеттік пакеттеріне дивидендтер  </t>
  </si>
  <si>
    <t>Аппарат маслихата района (города областного значения)</t>
  </si>
  <si>
    <t>Сельское, водное, лесное, рыбное хозяйство, особо охраняемые природные территории, охрана окружающей среды и животного мира, земельные отношения</t>
  </si>
  <si>
    <t>Салықтық түсімдер</t>
  </si>
  <si>
    <t xml:space="preserve">Алматинская область           </t>
  </si>
  <si>
    <t>Официальный обменный курс тенге к доллару США:</t>
  </si>
  <si>
    <t>ВСЕГО</t>
  </si>
  <si>
    <t>Наименование области</t>
  </si>
  <si>
    <t xml:space="preserve">Показатели </t>
  </si>
  <si>
    <t>Международный Банк Реконструкции и Развития (МБРР)</t>
  </si>
  <si>
    <t>Верховный Суд Республики Казахстан</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</si>
  <si>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</si>
  <si>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Салықтық емес түсімдер, БАРЛЫҒЫ</t>
  </si>
  <si>
    <t>Корпоративный подоходный налог с юридических лиц</t>
  </si>
  <si>
    <t>Төлем көздеріне салынатын табыстан алынатын</t>
  </si>
  <si>
    <t>Министерство юстиции Республики Казахстан</t>
  </si>
  <si>
    <t>Көрсеткіштердiң атауы</t>
  </si>
  <si>
    <t>Қазақстан Республикасы Үкіметінің борышы</t>
  </si>
  <si>
    <t>Налог на добавленную стоимость за нерезидента</t>
  </si>
  <si>
    <t>Отдел земельных отношений района (города областного значения)</t>
  </si>
  <si>
    <t>млн.АҚШ долл./      млн.долл. США</t>
  </si>
  <si>
    <t>Отдел экономики и финансов района (города областного значения)</t>
  </si>
  <si>
    <t>Прочие налоги</t>
  </si>
  <si>
    <t>Возврат неиспользованных средств, ранее полученных из местного бюджета</t>
  </si>
  <si>
    <t>Разные налоговые поступления</t>
  </si>
  <si>
    <t xml:space="preserve">   12. Көлiк және коммуникация</t>
  </si>
  <si>
    <t>Таза бюджеттік кредит беру, млрд. теңге</t>
  </si>
  <si>
    <t>Таблица 5</t>
  </si>
  <si>
    <t>Поступления от продажи имущества, закрепленного за государственными учреждениями, финансируемыми из местного бюджета</t>
  </si>
  <si>
    <t>Орта мерзімді облигациялар мен векселдер</t>
  </si>
  <si>
    <t>Павлодарская область</t>
  </si>
  <si>
    <r>
      <t xml:space="preserve">ФИНАНСИРОВАНИЕ ИЗ БЮДЖЕТА ПО ТИПУ ФИНАНСОВЫХ ИНСТРУМЕНТОВ </t>
    </r>
    <r>
      <rPr>
        <b/>
        <vertAlign val="superscript"/>
        <sz val="12"/>
        <rFont val="Arial Cyr"/>
        <charset val="204"/>
      </rPr>
      <t>1</t>
    </r>
    <r>
      <rPr>
        <b/>
        <sz val="12"/>
        <rFont val="Arial Cyr"/>
        <charset val="204"/>
      </rPr>
      <t xml:space="preserve"> </t>
    </r>
  </si>
  <si>
    <t>Сыртқы</t>
  </si>
  <si>
    <t>Управление земельных отношений города республиканского значения, столицы</t>
  </si>
  <si>
    <t>Сбор за выдачу разрешения на использование радиочастотного спектра телевизионным и радиовещательным организациям</t>
  </si>
  <si>
    <t>Доля Республики Казахстан по разделу продукции</t>
  </si>
  <si>
    <t>Аппарат акима города республиканского значения, столицы</t>
  </si>
  <si>
    <t>Радиожиілік спектрін пайдаланғаны үшін төлем</t>
  </si>
  <si>
    <t>Шығыс Қазақстан облысы</t>
  </si>
  <si>
    <t>Образование</t>
  </si>
  <si>
    <t>Сборы за ведение предпринимательской и профессиональной деятельности</t>
  </si>
  <si>
    <t>Поступления дебиторской, депонентской задолженности государственных учреждений, финансируемых из местного бюджета</t>
  </si>
  <si>
    <t>Трансферты физическим лицам</t>
  </si>
  <si>
    <t>Коммуналдық қызметтерге ақы төлеу</t>
  </si>
  <si>
    <t>Совокупный таможенный платеж на ввозимые товары</t>
  </si>
  <si>
    <t>Жеке тұлғалардан алынатын көлік құралдарына салынатын салық</t>
  </si>
  <si>
    <t>Сбор с аукционов</t>
  </si>
  <si>
    <t>Комитет национальной безопасности Республики Казахстан</t>
  </si>
  <si>
    <t>Басқа да бейрезиденттер</t>
  </si>
  <si>
    <t>Отдел внутренней политики района (города областного значения)</t>
  </si>
  <si>
    <t>Прочие нерезиденты</t>
  </si>
  <si>
    <t xml:space="preserve">Алматы облысы         </t>
  </si>
  <si>
    <t xml:space="preserve">НАЦИОНАЛЬНОГО ФОНДА РЕСПУБЛИКИ КАЗАХСТАН </t>
  </si>
  <si>
    <t xml:space="preserve">   (млн.теңге/млн. тенге)</t>
  </si>
  <si>
    <t>1) халықаралық ұйымдар</t>
  </si>
  <si>
    <t>Среднесрочные облигации и векселя</t>
  </si>
  <si>
    <t>II.</t>
  </si>
  <si>
    <t>I.</t>
  </si>
  <si>
    <t>Отдел сельского хозяйства и земельных отношений района (города областного значения)</t>
  </si>
  <si>
    <t>БАРЛЫҒЫ</t>
  </si>
  <si>
    <t>Генеральная прокуратура Республики Казахстан</t>
  </si>
  <si>
    <t>2. Республикалық бюджеттің берешегі</t>
  </si>
  <si>
    <t>Налог на транспортные средства с физических лиц</t>
  </si>
  <si>
    <t>Подоходный налог</t>
  </si>
  <si>
    <t>Корпоративный подоходный налог</t>
  </si>
  <si>
    <t>Долг Правительства Республики Казахстан</t>
  </si>
  <si>
    <t>1.1</t>
  </si>
  <si>
    <t>ішкі:</t>
  </si>
  <si>
    <t>Прочие доходы от государственной собственности</t>
  </si>
  <si>
    <t>Доходы от продажи вооружения и военной техники</t>
  </si>
  <si>
    <t>Акциялардан басқа бағалы қағаздар</t>
  </si>
  <si>
    <t>Краткосрочные облигации и векселя</t>
  </si>
  <si>
    <t>410</t>
  </si>
  <si>
    <t>Налог на транспортные средства с юридических лиц</t>
  </si>
  <si>
    <t>ИТОГО по неналоговым поступлениям</t>
  </si>
  <si>
    <t>оның ішінде / в том числе</t>
  </si>
  <si>
    <t xml:space="preserve">Наименование </t>
  </si>
  <si>
    <t xml:space="preserve">   3. Общественный порядок, безопасность, правовая, судебная, уголовно-исполнительная деятельность</t>
  </si>
  <si>
    <t>3</t>
  </si>
  <si>
    <t>Текущие затраты</t>
  </si>
  <si>
    <t xml:space="preserve">КҚС </t>
  </si>
  <si>
    <t xml:space="preserve">НДС </t>
  </si>
  <si>
    <t>Үстеме пайда салығы</t>
  </si>
  <si>
    <t>Индивидуальный подоходный налог с доходов, не облагаемых у источника выплаты</t>
  </si>
  <si>
    <t>Hалоги на собственность</t>
  </si>
  <si>
    <t>Hалог на транспортные средства с юридических лиц</t>
  </si>
  <si>
    <t>ЗЕЙНЕТАҚЫ ЖИНАҚТАУ ҚОРЫНА МІНДЕТТІ ЗЕЙНЕТКЕРЛІК ЖАРНАЛАР БОЙЫНША ТҮСІМДЕР ЖӘНЕ АЛЫНАТЫН АЛЫМ/ ПОСТУПЛЕНИЯ ПО ОБЯЗАТЕЛЬНЫМ ПЕНСИОННЫМ ВЗНОСАМ В НАКОПИТЕЛЬНЫЕ ПЕНСИОННЫЕ ФОНДЫ И НЕДОИМКА ПО НИМ</t>
  </si>
  <si>
    <t>Мемлекеттік бюджет /</t>
  </si>
  <si>
    <t xml:space="preserve">Республикалық бюджет / </t>
  </si>
  <si>
    <t>Государственный бюджет</t>
  </si>
  <si>
    <t>Заработная плата</t>
  </si>
  <si>
    <t>Павлодар</t>
  </si>
  <si>
    <t>Ішкі өнім тауарларына акциздер</t>
  </si>
  <si>
    <t>Салықтық түсімдер, БАРЛЫҒЫ</t>
  </si>
  <si>
    <t>Поступления трансфертов</t>
  </si>
  <si>
    <t>Отдел архитектуры и градостроительства района (города областного значения)</t>
  </si>
  <si>
    <t xml:space="preserve">   5. Денсаулық сақтау</t>
  </si>
  <si>
    <t xml:space="preserve">   5. Здравоохранение</t>
  </si>
  <si>
    <t>Маңғыстау облысы</t>
  </si>
  <si>
    <t>2) басқа ұйымдар</t>
  </si>
  <si>
    <t>Акциялар және капиталға қатысудың басқа да нысандары</t>
  </si>
  <si>
    <t>Налог на сверхприбыль</t>
  </si>
  <si>
    <t>Поступления от продажи финансовых активов государства</t>
  </si>
  <si>
    <t xml:space="preserve">II. Мемлекеттің қаржылық активтерін сатудан бюджетке түскен түсімдердің жалпы сомасы </t>
  </si>
  <si>
    <t xml:space="preserve">1) заңды тұлғалардың, оның ішінде мемлекеттік меншіктегі халықаралық ұйымдардың қатысу үлестері, бағалы қағаздары </t>
  </si>
  <si>
    <t>в том числе:</t>
  </si>
  <si>
    <t>Продажа государственного имущества, закрепленного за государственными учреждениями</t>
  </si>
  <si>
    <t>Отдел культуры, развития языков, физической культуры и спорта района (города областного значения)</t>
  </si>
  <si>
    <t>1.2</t>
  </si>
  <si>
    <t>Внешние</t>
  </si>
  <si>
    <t>Социальная помощь и социальное обеспечение</t>
  </si>
  <si>
    <t>Карагандинская область</t>
  </si>
  <si>
    <t>Кызылординская область</t>
  </si>
  <si>
    <t>Мемлекеттік басқарму секторы</t>
  </si>
  <si>
    <t>Халықаралық ұйымдар</t>
  </si>
  <si>
    <t>ИТОГО по доходам от операций с капиталом</t>
  </si>
  <si>
    <t>III.</t>
  </si>
  <si>
    <t>Плата за пользование лесами</t>
  </si>
  <si>
    <t>өткен жылдың тиiстi кезеңiндегi нақты есептеудегi %-бен</t>
  </si>
  <si>
    <t xml:space="preserve">Северо-Казахстанская область  </t>
  </si>
  <si>
    <t>Алматы</t>
  </si>
  <si>
    <t>Атырау</t>
  </si>
  <si>
    <t>Доходы от государственной собственности</t>
  </si>
  <si>
    <t>Индивидуальный подоходный налог</t>
  </si>
  <si>
    <t>Плата за пользование водными ресурсами поверхностных источников</t>
  </si>
  <si>
    <t xml:space="preserve">Алматы қаласы                     </t>
  </si>
  <si>
    <t>Отдел архитектуры, градостроительства и строительства района (города областного значения)</t>
  </si>
  <si>
    <t>Аппарат акима области</t>
  </si>
  <si>
    <t>Hалоги на международную торговлю и внешние операции</t>
  </si>
  <si>
    <t>Мемлекет кепілдік берген борыш</t>
  </si>
  <si>
    <t>Оборона</t>
  </si>
  <si>
    <t>Маңғыстау</t>
  </si>
  <si>
    <t>Көрсеткіштер</t>
  </si>
  <si>
    <t>олардың ішінде:</t>
  </si>
  <si>
    <t>Заңды тұлғалар мен жеке кәсіпкерлер мүлкіне салынатын салық</t>
  </si>
  <si>
    <t>Обслуживание долга</t>
  </si>
  <si>
    <t>II. Общая сумма поступлений в бюджет от продажи финансовых активов государства</t>
  </si>
  <si>
    <t>Республиканский бюджет</t>
  </si>
  <si>
    <t xml:space="preserve">   9. Топливно-энергетический комплекс и недропользование</t>
  </si>
  <si>
    <t>Заңды тұлғалардан алынатын корпорациялық табыс салығы</t>
  </si>
  <si>
    <t>Топливно-энергетический комплекс и недропользование</t>
  </si>
  <si>
    <t>Национальный центр по правам человека</t>
  </si>
  <si>
    <t>Внутренние налоги на товары, работы и услуги</t>
  </si>
  <si>
    <t>3. Задолженность государственного бюджета (1+2)</t>
  </si>
  <si>
    <t>Мемлекеттік баж</t>
  </si>
  <si>
    <t>Дивиденды на государственные пакеты акций, находящиеся в республиканской собственности</t>
  </si>
  <si>
    <t>ИСПОЛНЕНИЕ МЕСТНЫХ БЮДЖЕТОВ</t>
  </si>
  <si>
    <t>Прочие налоговые поступления в местный бюджет</t>
  </si>
  <si>
    <t>Жер салығы</t>
  </si>
  <si>
    <t>Орманды пайдаланғаны үшін төлем</t>
  </si>
  <si>
    <t>Вознаграждения за размещение бюджетных средств на банковских счетах</t>
  </si>
  <si>
    <t>Салықтық емес түсімдер</t>
  </si>
  <si>
    <t xml:space="preserve">Батыс Қазақстан облысы </t>
  </si>
  <si>
    <t>Басқа  міндеттер</t>
  </si>
  <si>
    <t>Центральный банк</t>
  </si>
  <si>
    <t>Жиыны</t>
  </si>
  <si>
    <t>Итого</t>
  </si>
  <si>
    <t>ауытқу/ отклонение</t>
  </si>
  <si>
    <t>Қызылорда</t>
  </si>
  <si>
    <t>Халықаралық ұйымдардан басқа қаржылық корпорациялар</t>
  </si>
  <si>
    <t>Ревизионная комиссия области</t>
  </si>
  <si>
    <t>Финансовые корпорации, кроме международных организаций</t>
  </si>
  <si>
    <t xml:space="preserve"> Трансферттердің түсімдері</t>
  </si>
  <si>
    <t>Субвенциялар</t>
  </si>
  <si>
    <t>411</t>
  </si>
  <si>
    <t>Жолдар салу</t>
  </si>
  <si>
    <t>Государственная пошлина</t>
  </si>
  <si>
    <t>(млн.тенге)</t>
  </si>
  <si>
    <t xml:space="preserve">НЕГІЗГІ МАКРОЭКОНОМИКАЛЫҚ ИНДИКАТОРЛАР/ </t>
  </si>
  <si>
    <t>Отдел экономики и бюджетного планирования района (города областного значения)</t>
  </si>
  <si>
    <t>Плата за продажу права аренды земельных участков</t>
  </si>
  <si>
    <t>Ценные бумаги, кроме акций</t>
  </si>
  <si>
    <t>Қазақстан Республикасының өнім бөлу бойынша үлесi</t>
  </si>
  <si>
    <t xml:space="preserve">ГОСУДАРСТВОМ ДОЛГ РЕСПУБЛИКИ КАЗАХСТАН, </t>
  </si>
  <si>
    <t>Плата за пользование земельными участками</t>
  </si>
  <si>
    <t>Облигациялар</t>
  </si>
  <si>
    <t>Облигации</t>
  </si>
  <si>
    <t>Экспорт, млн. АҚШ долл.</t>
  </si>
  <si>
    <t>Капиталмен жасалған операциялардан алынатын кірістер</t>
  </si>
  <si>
    <t>Доходы от операций с капиталом</t>
  </si>
  <si>
    <t>Денсаулық сақтау</t>
  </si>
  <si>
    <t>Плата за использование радиочастотного спектра</t>
  </si>
  <si>
    <t>ОСНОВНЫЕ МАКРОЭКОНОМИЧЕСКИЕ ИНДИКАТОРЫ</t>
  </si>
  <si>
    <t>Атауы</t>
  </si>
  <si>
    <t>Долг по поручительствам государства</t>
  </si>
  <si>
    <t xml:space="preserve">ГОСУДАРСТВЕННЫЙ И ГАРАНТИРОВАННЫЙ </t>
  </si>
  <si>
    <t>Исламский Банк Развития (ИБР)</t>
  </si>
  <si>
    <t>Погашение бюджетных кредитов, выданных из государственного бюджета</t>
  </si>
  <si>
    <t xml:space="preserve">   8. Мәдениет, спорт, туризм және ақпараттық кеңістiк</t>
  </si>
  <si>
    <t>%</t>
  </si>
  <si>
    <t>Вид инструмента</t>
  </si>
  <si>
    <t>Затраты из госбюджета,                           млрд. тенге</t>
  </si>
  <si>
    <t>Ескерту: / Примечание:</t>
  </si>
  <si>
    <t>3. Мемлекеттік бюджеттің берешегі (1+2)</t>
  </si>
  <si>
    <t>Таблица 8</t>
  </si>
  <si>
    <t>Поступления от продажи основного капитала</t>
  </si>
  <si>
    <t>Hалог на транспортные средства с физических лиц</t>
  </si>
  <si>
    <t>Әлеуметтік салық</t>
  </si>
  <si>
    <t>ИСПОЛНЕНИЕ ГОСУДАРСТВЕННОГО БЮДЖЕТА</t>
  </si>
  <si>
    <t>Долгосрочные облигации</t>
  </si>
  <si>
    <t>3.1</t>
  </si>
  <si>
    <t>Оплата коммунальных услуг</t>
  </si>
  <si>
    <t xml:space="preserve">Атырауская область            </t>
  </si>
  <si>
    <t>Восточно-Казахстанская область</t>
  </si>
  <si>
    <t>Жерді сату</t>
  </si>
  <si>
    <t>I. КІРІСТЕР</t>
  </si>
  <si>
    <t>I. ДОХОДЫ</t>
  </si>
  <si>
    <t>Погашение бюджетных кредитов, выданных из местного бюджета физическим лицам</t>
  </si>
  <si>
    <t>Министерство обороны Республики Казахстан</t>
  </si>
  <si>
    <t>Акмолинская область</t>
  </si>
  <si>
    <t>Актюбинская область</t>
  </si>
  <si>
    <t>Алматинская область</t>
  </si>
  <si>
    <t>9</t>
  </si>
  <si>
    <t>Северо-Казахстанская область</t>
  </si>
  <si>
    <t>Дивиденды на государственные пакеты акций, находящихся в республиканской собственности</t>
  </si>
  <si>
    <t>Аппарат маслихата области</t>
  </si>
  <si>
    <t>Таблица 7</t>
  </si>
  <si>
    <t>Жергілікті бюджеттерден бюджеттік алулар</t>
  </si>
  <si>
    <t>Республикалық бюджеттен субвенциялар</t>
  </si>
  <si>
    <t xml:space="preserve">Ескерту: / Примечание: </t>
  </si>
  <si>
    <t>Иностранные государства</t>
  </si>
  <si>
    <t xml:space="preserve">2.1. задолженность по заработной плате </t>
  </si>
  <si>
    <t>Взносы работодателей</t>
  </si>
  <si>
    <t>Фиксированный налог</t>
  </si>
  <si>
    <t>Стабилизационный портфель</t>
  </si>
  <si>
    <t>110</t>
  </si>
  <si>
    <t>120</t>
  </si>
  <si>
    <t>Текущие трансферты другим уровням государственного управления</t>
  </si>
  <si>
    <t>Ұзақ мерзімді облигациялар</t>
  </si>
  <si>
    <t xml:space="preserve">кезеңнiң аяғындағы </t>
  </si>
  <si>
    <t>Поступления дебиторской, депонентской задолженности государственных учреждений, финансируемых из республиканского бюджета</t>
  </si>
  <si>
    <t>Көрсеткіштердің атауы</t>
  </si>
  <si>
    <t>Наименование показателей</t>
  </si>
  <si>
    <t>Отдел предпринимательства района (города областного значения)</t>
  </si>
  <si>
    <t>Культура, спорт, туризм и информационное пространство</t>
  </si>
  <si>
    <t xml:space="preserve">   количество </t>
  </si>
  <si>
    <t xml:space="preserve">   сумма </t>
  </si>
  <si>
    <t xml:space="preserve">Кызылординская область        </t>
  </si>
  <si>
    <t xml:space="preserve">   7. Жилищно-коммунальное хозяйство</t>
  </si>
  <si>
    <t>Всего государственный и гарантированный государством долг, долг по поручительствам государства (I+II+III)</t>
  </si>
  <si>
    <t>ДОЛГ  ПО ПОРУЧИТЕЛЬСТВАМ ГОСУДАРСТВА</t>
  </si>
  <si>
    <t>Исполнительская санкция</t>
  </si>
  <si>
    <t>ИТОГО по налоговым поступлениям</t>
  </si>
  <si>
    <t>Оплата услуг в рамках государственного социального заказа</t>
  </si>
  <si>
    <t xml:space="preserve">   8. Культура, спорт, туризм и информационное пространство</t>
  </si>
  <si>
    <t>Отдел строительства, архитектуры и градостроительства района (города областного значения)</t>
  </si>
  <si>
    <t>Ағымдағы шығындар</t>
  </si>
  <si>
    <t>Жалақы</t>
  </si>
  <si>
    <t>Қазақстан Республикасының Ұлттық Банкi / Национальный Банк Республики Казахстан.</t>
  </si>
  <si>
    <t>Отдел финансов района (города областного значения)</t>
  </si>
  <si>
    <t>Налоговые  поступления</t>
  </si>
  <si>
    <t xml:space="preserve">  </t>
  </si>
  <si>
    <t>Налоговые поступления</t>
  </si>
  <si>
    <t>СРАВНИТЕЛЬНЫЙ АНАЛИЗ ИСПОЛНЕНИЯ</t>
  </si>
  <si>
    <t>Ақпарат көзi: / Источник:</t>
  </si>
  <si>
    <t>Социальные отчисления в Государственный фонд социального страхования</t>
  </si>
  <si>
    <t>Здравоохранение</t>
  </si>
  <si>
    <t>4</t>
  </si>
  <si>
    <t xml:space="preserve">Солтүстік Қазақстан облысы </t>
  </si>
  <si>
    <t>Аппарат акима района (города областного значения)</t>
  </si>
  <si>
    <t>Поступления от реализации товаров (работ, услуг) государственными учреждениями, финансируемыми из государственного бюджета</t>
  </si>
  <si>
    <t>Продажа земли</t>
  </si>
  <si>
    <t>Плата за воду</t>
  </si>
  <si>
    <t>Ішкі</t>
  </si>
  <si>
    <t>Внутренние</t>
  </si>
  <si>
    <t>II. ЗАТРАТЫ</t>
  </si>
  <si>
    <t>Басқа да облигациялар мен векселдер</t>
  </si>
  <si>
    <t>Валюта және депозиттер</t>
  </si>
  <si>
    <t>Приобретение финансовых активов</t>
  </si>
  <si>
    <t>внешний:</t>
  </si>
  <si>
    <t>Дополнительные денежные выплаты</t>
  </si>
  <si>
    <t>Строительство дорог</t>
  </si>
  <si>
    <t>I. Общая сумма приобретенных финансовых активов (расходы бюджета, связанные с операциями по приобретению в государственную собственность долей участия, ценных бумаг юридических лиц)</t>
  </si>
  <si>
    <t>из них:</t>
  </si>
  <si>
    <t>Министерство иностранных дел Республики Казахстан</t>
  </si>
  <si>
    <t>Тіркелген салық</t>
  </si>
  <si>
    <t>Западно-Казахстанская область</t>
  </si>
  <si>
    <t>Таблица 18</t>
  </si>
  <si>
    <t xml:space="preserve">  Поступления от продажи основного капитала</t>
  </si>
  <si>
    <t>Наименование программы</t>
  </si>
  <si>
    <t>Поступления части чистого дохода государственных предприятий</t>
  </si>
  <si>
    <t xml:space="preserve">Жамбыл облысы       </t>
  </si>
  <si>
    <t>Қоршаған ортаны ластағаны үшін төленетін төлем</t>
  </si>
  <si>
    <t>Прочие обязательства</t>
  </si>
  <si>
    <t>6</t>
  </si>
  <si>
    <t>2.1. жалақы бойынша берешек</t>
  </si>
  <si>
    <t>Индивидуальный подоходный налог с физических лиц, осуществляющих деятельность по разовым талонам и с доходов, не облагаемых у источников выплаты</t>
  </si>
  <si>
    <t>-</t>
  </si>
  <si>
    <t>Жеке тұлғалар мүлкіне салынатын салық</t>
  </si>
  <si>
    <t xml:space="preserve">внешний </t>
  </si>
  <si>
    <t xml:space="preserve">Павлодар облысы         </t>
  </si>
  <si>
    <t>Другие текущие затраты</t>
  </si>
  <si>
    <t>Продажа земли и нематериальных активов</t>
  </si>
  <si>
    <t>Управление энергетики и жилищно-коммунального хозяйства области</t>
  </si>
  <si>
    <t>Акциздер</t>
  </si>
  <si>
    <t>Бір реттік талон бойынша қызметін жүзеге асыратын жеке тұлғалардан және төлем көздеріне салынбайтын табыстан алынатын</t>
  </si>
  <si>
    <t>Отдел внутренней политики, культуры и развития языков района (города областного значения)</t>
  </si>
  <si>
    <t>Транспорт и коммуникации</t>
  </si>
  <si>
    <t xml:space="preserve">   в том числе:</t>
  </si>
  <si>
    <t>2. Задолженность республиканского бюджета</t>
  </si>
  <si>
    <t xml:space="preserve">   15. Трансферттер</t>
  </si>
  <si>
    <t>Погашение бюджетных кредитов</t>
  </si>
  <si>
    <t>Таможенные пошлины на вывозимые товары</t>
  </si>
  <si>
    <t>Жеке тұлғаларға берілетін трансферттер</t>
  </si>
  <si>
    <t>Субвенции из республиканского бюджета</t>
  </si>
  <si>
    <t>1</t>
  </si>
  <si>
    <t>Валюта и депозиты</t>
  </si>
  <si>
    <t>Костанайская область</t>
  </si>
  <si>
    <t>2.1</t>
  </si>
  <si>
    <t xml:space="preserve">внутренний </t>
  </si>
  <si>
    <t>2.2</t>
  </si>
  <si>
    <t>(млн. тенге)</t>
  </si>
  <si>
    <t>Аппарат маслихата города республиканского значения, столицы</t>
  </si>
  <si>
    <t xml:space="preserve">1. Жергілікті бюджеттердің берешегі </t>
  </si>
  <si>
    <t>Ақмола</t>
  </si>
  <si>
    <t xml:space="preserve">Атырау облысы           </t>
  </si>
  <si>
    <t>Оплата услуг связи</t>
  </si>
  <si>
    <t>Сектор государственного управления</t>
  </si>
  <si>
    <t>Орталық банк</t>
  </si>
  <si>
    <t>Павлодар облысы</t>
  </si>
  <si>
    <t>Управление по развитию языков области</t>
  </si>
  <si>
    <t>Жер участкелерін пайдаланғаны үшін төлем</t>
  </si>
  <si>
    <t>Управление координации занятости и социальных  программ области</t>
  </si>
  <si>
    <t>Административные штрафы, пени, санкции, взыскания, налагаемые Национальным Банком Республики Казахстан, за исключением поступлений от организаций нефтяного сектора</t>
  </si>
  <si>
    <t>Жилищно-коммунальное хозяйство</t>
  </si>
  <si>
    <t>Управление образования области</t>
  </si>
  <si>
    <t>Долг Национального Банка Республики Казахстан</t>
  </si>
  <si>
    <r>
      <t>Долг местных исполнительных органов Республики Казахстан</t>
    </r>
    <r>
      <rPr>
        <b/>
        <vertAlign val="superscript"/>
        <sz val="10"/>
        <rFont val="Arial"/>
        <family val="2"/>
        <charset val="204"/>
      </rPr>
      <t>2</t>
    </r>
    <r>
      <rPr>
        <b/>
        <sz val="10"/>
        <rFont val="Arial"/>
        <family val="2"/>
        <charset val="204"/>
      </rPr>
      <t xml:space="preserve"> </t>
    </r>
  </si>
  <si>
    <t>ДОХОДЫ</t>
  </si>
  <si>
    <t>Управление архитектуры и градостроительства области</t>
  </si>
  <si>
    <t>Қостанай облысы</t>
  </si>
  <si>
    <t>Дефицит (-) / профицит (+) госбюджета, млрд.тенге</t>
  </si>
  <si>
    <t xml:space="preserve">ҚАЗАҚСТАН РЕСПУБЛИКАСЫНЫҢ МЕМЛЕКЕТТІК ЖӘНЕ МЕМЛЕКЕТ </t>
  </si>
  <si>
    <t>Қызылорда облысы</t>
  </si>
  <si>
    <t>Таблица 6</t>
  </si>
  <si>
    <t>III. ЧИСТОЕ БЮДЖЕТНОЕ КРЕДИТОВАНИЕ</t>
  </si>
  <si>
    <t>Управление сельского хозяйства области</t>
  </si>
  <si>
    <t>Управление образования города республиканского значения, столицы</t>
  </si>
  <si>
    <t>финансовые нарушения</t>
  </si>
  <si>
    <t xml:space="preserve">   13. Басқалар</t>
  </si>
  <si>
    <t>КІРІСТЕР</t>
  </si>
  <si>
    <t>Ақмола облысы</t>
  </si>
  <si>
    <t>Управление экономики и бюджетного планирования области</t>
  </si>
  <si>
    <t>Управление финансов области</t>
  </si>
  <si>
    <t>Государственные долгосрочные сберегательные казначейские обязательства</t>
  </si>
  <si>
    <t>131</t>
  </si>
  <si>
    <t>135</t>
  </si>
  <si>
    <t>136</t>
  </si>
  <si>
    <t>Оплата прочих услуг и работ</t>
  </si>
  <si>
    <t>Строительство новых объектов и реконструкция имеющихся объектов</t>
  </si>
  <si>
    <t>Отын, жанар-жағар май материалдарын  сатып алу</t>
  </si>
  <si>
    <t>Жаңа объектілерді салу және қолдағы объектілерді реконструкциялау</t>
  </si>
  <si>
    <t>Таблица 9</t>
  </si>
  <si>
    <t xml:space="preserve">өткізілген сатып алу/ проведенных закупок </t>
  </si>
  <si>
    <t>Материально-техническое оснащение государственных предприятий</t>
  </si>
  <si>
    <t xml:space="preserve">  акцизы</t>
  </si>
  <si>
    <r>
      <t>1</t>
    </r>
    <r>
      <rPr>
        <sz val="12"/>
        <rFont val="Arial Cyr"/>
        <charset val="204"/>
      </rPr>
      <t xml:space="preserve">- Халықаралық Валюта Қорының әдіснамасы бойынша / По методологии Международного Валютного Фонда. </t>
    </r>
  </si>
  <si>
    <t>Өзге міндеттемелер</t>
  </si>
  <si>
    <t>Управление строительства области</t>
  </si>
  <si>
    <t>Выплаты вознаграждений по внешним займам</t>
  </si>
  <si>
    <t>Таможенные платежи</t>
  </si>
  <si>
    <r>
      <t xml:space="preserve">Мемлекеттік борыш </t>
    </r>
    <r>
      <rPr>
        <b/>
        <vertAlign val="superscript"/>
        <sz val="10"/>
        <rFont val="Arial"/>
        <family val="2"/>
        <charset val="204"/>
      </rPr>
      <t>1</t>
    </r>
  </si>
  <si>
    <r>
      <t xml:space="preserve">Государственный долг </t>
    </r>
    <r>
      <rPr>
        <b/>
        <vertAlign val="superscript"/>
        <sz val="10"/>
        <rFont val="Arial"/>
        <family val="2"/>
        <charset val="204"/>
      </rPr>
      <t>1</t>
    </r>
  </si>
  <si>
    <t>Управление пассажирского транспорта и автомобильных дорог области</t>
  </si>
  <si>
    <t>Налог на игорный бизнес</t>
  </si>
  <si>
    <t>Управление строительства города республиканского значения, столицы</t>
  </si>
  <si>
    <t xml:space="preserve">  социальный налог</t>
  </si>
  <si>
    <t>Управление по вопросам молодежной политики области</t>
  </si>
  <si>
    <t>Управление природных ресурсов и регулирования природопользования области</t>
  </si>
  <si>
    <t>Управление здравоохранения области</t>
  </si>
  <si>
    <t>Управление здравоохранения города республиканского значения, столицы</t>
  </si>
  <si>
    <t>Батыс Қазақстан облысы</t>
  </si>
  <si>
    <t>Штрафы, пени, санкции, взыскания по бюджетным кредитам (займам),  выданным из местного бюджета специализированным организациям, физическим лицам</t>
  </si>
  <si>
    <t>Қазақстан Республикасының Ұлттық Банкi / Национальный Банк Республики Казахстан</t>
  </si>
  <si>
    <r>
      <t>СЕКТОРЛАР МЕН РЕЗИДЕНТТІК КЕРЕК-ЖАРАҚ ҮЛГІСІ БОЙЫНША БЮДЖЕТТЕН ҚАРЖЫЛАНДЫРУ /</t>
    </r>
    <r>
      <rPr>
        <b/>
        <vertAlign val="superscript"/>
        <sz val="12"/>
        <rFont val="Arial Cyr"/>
        <charset val="204"/>
      </rPr>
      <t xml:space="preserve"> </t>
    </r>
    <r>
      <rPr>
        <b/>
        <sz val="12"/>
        <rFont val="Arial Cyr"/>
        <charset val="204"/>
      </rPr>
      <t xml:space="preserve"> </t>
    </r>
  </si>
  <si>
    <t>Мемлекеттік кәсіпорындарды материалдық-техникалық жарақтандыру</t>
  </si>
  <si>
    <t xml:space="preserve">   саны</t>
  </si>
  <si>
    <t xml:space="preserve">   сомасы</t>
  </si>
  <si>
    <t xml:space="preserve">ҚАЗАҚСТАН РЕСПУБЛИКАСЫНЫҢ ҰЛТТЫҚ ҚОРЫ </t>
  </si>
  <si>
    <t>Тұрақтандыру портфелі</t>
  </si>
  <si>
    <t>Құрал түрі</t>
  </si>
  <si>
    <t>Приобретение машин, оборудования, инструментов, производственного и хозяйственного инвентаря</t>
  </si>
  <si>
    <t>Капитальный ремонт помещений, зданий, сооружений, передаточных устройств</t>
  </si>
  <si>
    <t>Выплаты вознаграждений по внешним займам Правительства Республики Казахстан</t>
  </si>
  <si>
    <t>Выплаты вознаграждений по внутренним займам Правительства Республики Казахстан</t>
  </si>
  <si>
    <t>Выплаты вознаграждений по внутренним займам</t>
  </si>
  <si>
    <t>Доходы в госбюджет, млрд.тенге</t>
  </si>
  <si>
    <t>Кредитное агентство Правительства Германии</t>
  </si>
  <si>
    <t>жеңіп шыққан өнiм берушілер/ поставщиков-победителей</t>
  </si>
  <si>
    <t>Қарағанды облысы</t>
  </si>
  <si>
    <t>Промышленность, архитектурная, градостроительная и строительная деятельность</t>
  </si>
  <si>
    <t>Управление внутренней политики области</t>
  </si>
  <si>
    <t>Управление культуры области</t>
  </si>
  <si>
    <t xml:space="preserve">  корпоративный подоходный налог</t>
  </si>
  <si>
    <t xml:space="preserve">  индивидуальный подоходный налог</t>
  </si>
  <si>
    <t>Таблица 28</t>
  </si>
  <si>
    <t>IV. САЛЬДО ПО ОПЕРАЦИЯМ С ФИНАНСОВЫМИ АКТИВАМИ</t>
  </si>
  <si>
    <t>III. ТАЗА БЮДЖЕТТІК КРЕДИТ БЕРУ</t>
  </si>
  <si>
    <t>V. ДЕФИЦИТ (ПРОФИЦИТ) БЮДЖЕТА</t>
  </si>
  <si>
    <t>Управление экономики и бюджетного планирования города республиканского значения, столицы</t>
  </si>
  <si>
    <t>ИСПОЛНЕНИЕ РЕСПУБЛИКАНСКОГО БЮДЖЕТА</t>
  </si>
  <si>
    <t>ПОРТФЕЛІНІҢ ҚҰРАМЫ ЖӘНЕ ОНЫҢ АКТИВТЕРІН БӨЛУ</t>
  </si>
  <si>
    <t xml:space="preserve">   10. Ауыл, су, орман, балық шаруашылығы, ерекше қорғалатын табиғи аумақтар, қоршаған ортаны және жануарлар дүниесін қорғау, жер қатынастары</t>
  </si>
  <si>
    <t>Таможенные пошлины, налоги на ввозимые физическими лицами товары для личного пользования с применением единых ставок таможенных пошлин, налогов</t>
  </si>
  <si>
    <t>Қосымша ақшалай төлемдер</t>
  </si>
  <si>
    <t>Өтемақы төлемдері</t>
  </si>
  <si>
    <t>Государственные долгосрочные  казначейские обязательства</t>
  </si>
  <si>
    <t>Оплата труда</t>
  </si>
  <si>
    <t>Отдел сельского хозяйства и ветеринарии района (города областного значения)</t>
  </si>
  <si>
    <t>Продажа нематериальных активов</t>
  </si>
  <si>
    <t>БЮДЖЕТНЫЕ КРЕДИТЫ</t>
  </si>
  <si>
    <t>Аукционнан алынатын алым</t>
  </si>
  <si>
    <t>Управление финансов города республиканского значения, столицы</t>
  </si>
  <si>
    <t>Түрлі салық түсімдері</t>
  </si>
  <si>
    <t>Налог на добычу полезных ископаемых</t>
  </si>
  <si>
    <t>ПРИОБРЕТЕНИЕ ФИНАНСОВЫХ АКТИВОВ</t>
  </si>
  <si>
    <t>Плата за сервитут по земельным участкам, находящихся в республиканской собственности</t>
  </si>
  <si>
    <t>Доходы на доли участия в юридических лицах, находящиеся в государственной собственности</t>
  </si>
  <si>
    <t>Отдел жилищной инспекции района (города областного значения)</t>
  </si>
  <si>
    <t xml:space="preserve">   айыппұл сомасы:</t>
  </si>
  <si>
    <t xml:space="preserve">   сумма штрафов:</t>
  </si>
  <si>
    <t xml:space="preserve">   салынған</t>
  </si>
  <si>
    <t xml:space="preserve">   наложенных</t>
  </si>
  <si>
    <t xml:space="preserve">   бюджетке түскен</t>
  </si>
  <si>
    <t xml:space="preserve">   поступивших в бюджет</t>
  </si>
  <si>
    <t>(млн. теңге) / (млн. тенге)</t>
  </si>
  <si>
    <t>Республикалық меншік / Республиканская собственность</t>
  </si>
  <si>
    <t>Коммуналдық меншік / Коммунальная собственность</t>
  </si>
  <si>
    <t>Сбор за проезд автотранспортных средств по территории Республики Казахстан</t>
  </si>
  <si>
    <t>Управление туризма области</t>
  </si>
  <si>
    <t>Управление физической культуры и спорта области</t>
  </si>
  <si>
    <t>Доходы от аренды имущества, находящегося в коммунальной собственности области</t>
  </si>
  <si>
    <t>Административные штрафы, пени, санкции, взыскания, налагаемые государственными учреждениями, финансируемыми из областного бюджета</t>
  </si>
  <si>
    <t>Доходы от аренды имущества, находящегося в коммунальной собственности города республиканского значения, столицы</t>
  </si>
  <si>
    <t>Доходы от аренды жилищ из жилищного фонда, находящегося в коммунальной собственности города республиканского значения, столицы</t>
  </si>
  <si>
    <t>Управление предпринимательства и индустриально-инновационного развития области</t>
  </si>
  <si>
    <t>Управление по делам религий области</t>
  </si>
  <si>
    <t>Управление культуры, архивов и документации области</t>
  </si>
  <si>
    <t>Отдел жилищно-коммунального хозяйства и жилищной инспекции района (города областного значения)</t>
  </si>
  <si>
    <t>Отдел предпринимательства, промышленности и туризма района (города областного значения)</t>
  </si>
  <si>
    <t>Отдел предпринимательства и промышленности района (города областного значения)</t>
  </si>
  <si>
    <t>Отдел коммунального хозяйства, пассажирского транспорта и автомобильных дорог района (города областного значения)</t>
  </si>
  <si>
    <t>Отдел  жилищных отношений района (города областного значения)</t>
  </si>
  <si>
    <t>Отдел жилищно-коммунального хозяйства, пассажирского транспорта, автомобильных дорог и жилищной инспекции района (города областного значения)</t>
  </si>
  <si>
    <t>Отдел архитектуры, строительства, жилищно-коммунального хозяйства, пассажирского транспорта и автомобильных дорог района (города областного значения)</t>
  </si>
  <si>
    <t>Отдел жилищной инспекции и  коммунального хозяйства района (города областного значения)</t>
  </si>
  <si>
    <t>Әлеуметтiк көмек және әлеуметтiк қамсыздандыру</t>
  </si>
  <si>
    <t>Бюджеттік кредиттерді өтеу</t>
  </si>
  <si>
    <t>Салықтық емес түсiмдер</t>
  </si>
  <si>
    <t>Негізгі капиталды сатудан түсетін түсімдер</t>
  </si>
  <si>
    <t>Трансферттердің түсімдері</t>
  </si>
  <si>
    <t>5</t>
  </si>
  <si>
    <t>7</t>
  </si>
  <si>
    <t>Табыс салығы</t>
  </si>
  <si>
    <t>04</t>
  </si>
  <si>
    <t>Жеке табыс салығы</t>
  </si>
  <si>
    <t>Төлем көзінен салық салынатын табыстардан ұсталатын жеке табыс салығы</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</si>
  <si>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</si>
  <si>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</si>
  <si>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</si>
  <si>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Әлеуметтiк салық</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</si>
  <si>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</si>
  <si>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</si>
  <si>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</si>
  <si>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</si>
  <si>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06</t>
  </si>
  <si>
    <t>Көлiк құралдарына салынатын салық</t>
  </si>
  <si>
    <t>Бірыңғай жер салығы</t>
  </si>
  <si>
    <t>Қосылған құн салығы</t>
  </si>
  <si>
    <t>Резидент емес үшін қосылған құн салығы</t>
  </si>
  <si>
    <t>Табиғи және басқа да ресурстарды пайдаланғаны үшiн түсетiн түсiмдер</t>
  </si>
  <si>
    <t>Кәсiпкерлiк және кәсiби қызметтi жүргiзгенi үшiн алынатын алымдар</t>
  </si>
  <si>
    <t>Ойын бизнесіне салық</t>
  </si>
  <si>
    <t>Халықаралық сауда мен сыртқы операцияларға салынатын салықтар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</si>
  <si>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</si>
  <si>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</si>
  <si>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</si>
  <si>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</si>
  <si>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</si>
  <si>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Мұнайға салынатын кедендік әкету бажы</t>
  </si>
  <si>
    <t>Мұнайдан өндірілген тауарларға салынатын кедендік әкету бажы</t>
  </si>
  <si>
    <t>Халықаралық сауда мен операцияларға салынатын басқа да салықтар</t>
  </si>
  <si>
    <t>Басқа да салықтар</t>
  </si>
  <si>
    <t>Жергілікті бюджетке түсетін өзге де салық түсімдері</t>
  </si>
  <si>
    <t>Консулдық алым</t>
  </si>
  <si>
    <t>Мемлекеттік кәсіпорындардың таза кірісі бөлігінің түсімдері</t>
  </si>
  <si>
    <t>Мемлекет меншігіндегі акциялардың мемлекеттік пакеттеріне дивидендтер</t>
  </si>
  <si>
    <t>Облыстың коммуналдық меншігіндегі мүлікті жалға беруден түсетін кірістер</t>
  </si>
  <si>
    <t>Республикалық маңызы бар қаланың, астананың коммуналдық меншігіндегі мүлікті жалға беруден түсетін кірістер</t>
  </si>
  <si>
    <t>Бюджет қаражатын банк шоттарына орналастырғаны үшін сыйақылар</t>
  </si>
  <si>
    <t>Мемлекеттік бюджеттен берілген кредиттер бойынша сыйақылар</t>
  </si>
  <si>
    <t>Қару-жарақты және әскери техниканы сатудан түсетін кірістер</t>
  </si>
  <si>
    <t>Республикалық меншігіне жататын жер учаскелері бойынша сервитут үшін төлемақы</t>
  </si>
  <si>
    <t>Атқарушылық санкция</t>
  </si>
  <si>
    <t>Түзету жұмыстарына сотталғандардың еңбекақысынан ұсталатын түсімдер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</si>
  <si>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</si>
  <si>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</si>
  <si>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Республикалық бюджеттен қаржыландырылатын мемлекеттік мекемелердің дебиторлық, депоненттік берешегінің түсімдері</t>
  </si>
  <si>
    <t>Жергілікті бюджеттен қаржыландырылатын мемлекеттік мекемелердің дебиторлық, депоненттік берешегінің түсімі</t>
  </si>
  <si>
    <t>Бұрын республикалық бюджеттен алынған, пайдаланылмаған қаражатты қайтару</t>
  </si>
  <si>
    <t>Бұрын жергілікті бюджеттен алынған, пайдаланылмаған қаражаттардың қайтарылуы</t>
  </si>
  <si>
    <t>Мемлекеттік мекемелерге бекітілген мемлекеттік мүлікті сату</t>
  </si>
  <si>
    <t>Азаматтарға пәтерлер сатудан түсетін түсімдер</t>
  </si>
  <si>
    <t>Жердi және материалдық емес активтердi сату</t>
  </si>
  <si>
    <t>Жер учаскелерін сатудан түсетін түсімдер</t>
  </si>
  <si>
    <t>Материалдық емес активтерді сату</t>
  </si>
  <si>
    <t>Мемлекеттік бюджеттен берілген бюджеттік кредиттерді өтеу</t>
  </si>
  <si>
    <t>Жеке тұлғаларға жергілікті бюджеттен берілген бюджеттік кредиттерді өтеу</t>
  </si>
  <si>
    <t>8</t>
  </si>
  <si>
    <t>Қазақстан Республикасы Президентінің Әкімшілігі</t>
  </si>
  <si>
    <t>Адам құқықтары жөніндегі ұлттық орталық</t>
  </si>
  <si>
    <t>111</t>
  </si>
  <si>
    <t>112</t>
  </si>
  <si>
    <t>121</t>
  </si>
  <si>
    <t>122</t>
  </si>
  <si>
    <t>123</t>
  </si>
  <si>
    <t>212</t>
  </si>
  <si>
    <t>221</t>
  </si>
  <si>
    <t>Министерство энергетики Республики Казахстан</t>
  </si>
  <si>
    <t>Министерство национальной экономики Республики Казахстан</t>
  </si>
  <si>
    <t>Отдел предпринимательства и туризма района (города областного значения)</t>
  </si>
  <si>
    <t>Служба государственной охраны Республики Казахстан</t>
  </si>
  <si>
    <t>Управление недропользования, окружающей среды и водных ресурсов области</t>
  </si>
  <si>
    <t>Управление государственных закупок области</t>
  </si>
  <si>
    <t>Управление ветеринарии области</t>
  </si>
  <si>
    <t>6-кесте</t>
  </si>
  <si>
    <t>ШЫҒЫНДАРДЫҢ ЭКОНОМИКАЛЫҚ ЖІКТЕМЕСІ</t>
  </si>
  <si>
    <t>ИСПОЛНЕНИЕ ГОСУДАРСТВЕННОГО БЮДЖЕТА ПО</t>
  </si>
  <si>
    <t>Cанаты/_x000D_
Категория</t>
  </si>
  <si>
    <t>Iшкi сыныбы/_x000D_
Подкласс</t>
  </si>
  <si>
    <t>Жұмыс берушілердің жарналары</t>
  </si>
  <si>
    <t>160</t>
  </si>
  <si>
    <t>Ішкі қарыздар бойынша сыйақы төлемдері</t>
  </si>
  <si>
    <t>Сыртқы заемдар бойынша сыйақылар төлеу</t>
  </si>
  <si>
    <t>320</t>
  </si>
  <si>
    <t>330</t>
  </si>
  <si>
    <t>Күрделі шығындар</t>
  </si>
  <si>
    <t>610</t>
  </si>
  <si>
    <t>620</t>
  </si>
  <si>
    <t>027</t>
  </si>
  <si>
    <t>Ерекшелiгi/_x000D_
Специфика</t>
  </si>
  <si>
    <t>L01 Категория расходов</t>
  </si>
  <si>
    <t>113</t>
  </si>
  <si>
    <t>114</t>
  </si>
  <si>
    <t>141</t>
  </si>
  <si>
    <t>Азық-түлiк өнiмдерiн сатып алу</t>
  </si>
  <si>
    <t>142</t>
  </si>
  <si>
    <t>144</t>
  </si>
  <si>
    <t>149</t>
  </si>
  <si>
    <t>Өзге де қорларды сатып алу</t>
  </si>
  <si>
    <t>151</t>
  </si>
  <si>
    <t>152</t>
  </si>
  <si>
    <t>Байланыс қызметтерiне ақы төлеу</t>
  </si>
  <si>
    <t>153</t>
  </si>
  <si>
    <t>Көлiктiк қызмет көрсетулерге ақы төлеу</t>
  </si>
  <si>
    <t>159</t>
  </si>
  <si>
    <t>Өзге де қызметтер мен жұмыстарға ақы төлеу</t>
  </si>
  <si>
    <t>161</t>
  </si>
  <si>
    <t>162</t>
  </si>
  <si>
    <t>164</t>
  </si>
  <si>
    <t>165</t>
  </si>
  <si>
    <t>167</t>
  </si>
  <si>
    <t>169</t>
  </si>
  <si>
    <t>211</t>
  </si>
  <si>
    <t>Қазақстан Республикасы Үкіметінің ішкі қарыздары бойынша сыйақыларды төлеу</t>
  </si>
  <si>
    <t>Қазақстан Республикасы Үкіметінің сыртқы қарыздары бойынша сыйақы төлемдері</t>
  </si>
  <si>
    <t>311</t>
  </si>
  <si>
    <t>322</t>
  </si>
  <si>
    <t>323</t>
  </si>
  <si>
    <t>324</t>
  </si>
  <si>
    <t>331</t>
  </si>
  <si>
    <t>339</t>
  </si>
  <si>
    <t>414</t>
  </si>
  <si>
    <t>418</t>
  </si>
  <si>
    <t>421</t>
  </si>
  <si>
    <t>431</t>
  </si>
  <si>
    <t>432</t>
  </si>
  <si>
    <t>612</t>
  </si>
  <si>
    <t>155</t>
  </si>
  <si>
    <t>Мемлекеттiк әлеуметтiк тапсырыс шеңберiнде көрсетілетін қызметтерге ақы төлеу</t>
  </si>
  <si>
    <t>163</t>
  </si>
  <si>
    <t>332</t>
  </si>
  <si>
    <t>Қазақстан Республикасының заңнамалық актілеріне сәйкес азаматтардың жекелеген санаттарына жалақы төлеу және жарналар аудару</t>
  </si>
  <si>
    <t>Выплата заработной платы отдельным категориям граждан и отчисления взносов в соответствии с законодательными актами Республики Казахстан</t>
  </si>
  <si>
    <t>Қорлар сатып алу</t>
  </si>
  <si>
    <t>Приобретение запасов</t>
  </si>
  <si>
    <t>Негiзгi құралдарды, материалдық емес және биологиялық активтерді сатып алу</t>
  </si>
  <si>
    <t>Приобретение основных средств, нематериальных и биологических  активов</t>
  </si>
  <si>
    <t>Негізгі қаражатты күрделі жөндеу</t>
  </si>
  <si>
    <t>Капитальный ремонт основных средств</t>
  </si>
  <si>
    <t>Дамуға бағытталған күрделі шығындар</t>
  </si>
  <si>
    <t>Капитальные затраты, направленные на развитие</t>
  </si>
  <si>
    <t>Еңбекке ақы төлеу</t>
  </si>
  <si>
    <t>Мiндеттi сақтандыру жарналары</t>
  </si>
  <si>
    <t>Взносы на обязательное страхование</t>
  </si>
  <si>
    <t>Ел iшiндегi iссапарлар мен қызметтiк сапарлар</t>
  </si>
  <si>
    <t>Командировки и служебные разъезды внутри страны</t>
  </si>
  <si>
    <t>Елден тыс жерлерге iссапарлар мен қызметтiк сапарлар</t>
  </si>
  <si>
    <t>Командировки и служебные разъезды за пределы страны</t>
  </si>
  <si>
    <t>Шетелдегi стипендиаттардың оқуына ақы төлеу</t>
  </si>
  <si>
    <t>Оплата обучения стипендиатов за рубежом</t>
  </si>
  <si>
    <t>Атқарушылық құжаттарының, сот актiлерiнiң орындалуы</t>
  </si>
  <si>
    <t>Исполнение исполнительных документов, судебных актов</t>
  </si>
  <si>
    <t>Ерекше шығындар</t>
  </si>
  <si>
    <t>Особые затраты</t>
  </si>
  <si>
    <t>Өзге де ағымдағы шығындар</t>
  </si>
  <si>
    <t>Прочие текущие затраты</t>
  </si>
  <si>
    <t>Жеке тұлғаларға берiлетiн трансферттер</t>
  </si>
  <si>
    <t>Зейнетақылар</t>
  </si>
  <si>
    <t>Пенсии</t>
  </si>
  <si>
    <t>Стипендиялар</t>
  </si>
  <si>
    <t>Стипендии</t>
  </si>
  <si>
    <t>Квазимемлекеттік сектордың жарғылық капиталын қалыптастыру және ұлғайту</t>
  </si>
  <si>
    <t>Формирование и увеличение уставных капиталов субъектов квазигосударственного сектора</t>
  </si>
  <si>
    <t>Жалпыға бiрдей мiндеттi орта бiлiм қорының шығындары</t>
  </si>
  <si>
    <t>Затраты Фонда всеобщего обязательного среднего образования</t>
  </si>
  <si>
    <t>Бюджеттiк алып қоюлар</t>
  </si>
  <si>
    <t>Бюджетные изъятия</t>
  </si>
  <si>
    <t>ЖАЛПЫ СИПАТТАҒЫ ТРАНСФЕРТТЕР/
ТРАНСФЕРТЫ ОБЩЕГО ХАРАКТЕРА</t>
  </si>
  <si>
    <t>Ақтобе облысы</t>
  </si>
  <si>
    <t>Солтүстік-Қазақстан облысы</t>
  </si>
  <si>
    <t>Шығыс-Қазақстан облысы</t>
  </si>
  <si>
    <t>АҚМОЛА ОБЛЫСЫ</t>
  </si>
  <si>
    <t>ИСПОЛНЕНИЕ БЮДЖЕТА</t>
  </si>
  <si>
    <t>БЮДЖЕТІНІҢ АТҚАРЫЛУЫ</t>
  </si>
  <si>
    <t xml:space="preserve">  Салықтық түсімдер_x000D_
   оның iшiнде:</t>
  </si>
  <si>
    <t xml:space="preserve">  Налоговые поступления,_x000D_
    в том числе:</t>
  </si>
  <si>
    <t xml:space="preserve">  жеке табыс салығы</t>
  </si>
  <si>
    <t xml:space="preserve">  әлеуметтік салық</t>
  </si>
  <si>
    <t xml:space="preserve">  акциздер</t>
  </si>
  <si>
    <t xml:space="preserve"> Салықтық емес түсімдер</t>
  </si>
  <si>
    <t xml:space="preserve"> Негізгі капиталды сатудан түсетін түсімдер</t>
  </si>
  <si>
    <t xml:space="preserve">   1. Жалпы сипаттағы мемлекеттiк қызметтер</t>
  </si>
  <si>
    <t xml:space="preserve">   3. Қоғамдық тәртіп, қауіпсіздік, құқықтық, сот, қылмыстық-атқару қызметі</t>
  </si>
  <si>
    <t xml:space="preserve">   6. Әлеуметтiк көмек және әлеуметтiк қамсыздандыру</t>
  </si>
  <si>
    <t xml:space="preserve">   9. Отын-энергетика кешенi және жер қойнауын пайдалану</t>
  </si>
  <si>
    <t xml:space="preserve">   10. Сельское, водное, лесное, рыбное хозяйство, особо охраняемые природные территории, охрана окружающей среды и животного мира, земельные отношения</t>
  </si>
  <si>
    <t xml:space="preserve">   11. Өнеркәсіп, сәулет, қала құрылысы және құрылыс қызметі</t>
  </si>
  <si>
    <t xml:space="preserve">   11. Промышленность, архитектурная, градостроительная и строительная деятельность</t>
  </si>
  <si>
    <t xml:space="preserve">   12. Транспорт и коммуникации</t>
  </si>
  <si>
    <t xml:space="preserve">   13. Прочие</t>
  </si>
  <si>
    <t xml:space="preserve">   14. Борышқа  қызмет көрсету</t>
  </si>
  <si>
    <t xml:space="preserve">   14. Обслуживание долга</t>
  </si>
  <si>
    <t xml:space="preserve">   15. Трансферты</t>
  </si>
  <si>
    <t xml:space="preserve"> Бюджеттік кредиттер</t>
  </si>
  <si>
    <t xml:space="preserve">  Бюджетные кредиты</t>
  </si>
  <si>
    <t xml:space="preserve"> Бюджеттік кредиттерді өтеу</t>
  </si>
  <si>
    <t xml:space="preserve">  Погашение бюджетных кредитов</t>
  </si>
  <si>
    <t xml:space="preserve"> Мемлекеттің қаржы активтерін сатудан түсетін түсімдер</t>
  </si>
  <si>
    <t xml:space="preserve">  Поступления от продажи финансовых активов государства</t>
  </si>
  <si>
    <t xml:space="preserve"> Қаржылық активтерді сатып алу</t>
  </si>
  <si>
    <t xml:space="preserve">  Приобретение финансовых активов</t>
  </si>
  <si>
    <t>Внутреннее</t>
  </si>
  <si>
    <t>Түсімдер</t>
  </si>
  <si>
    <t>Поступление</t>
  </si>
  <si>
    <t>Өтеу</t>
  </si>
  <si>
    <t>Погашение</t>
  </si>
  <si>
    <t>Внешнее</t>
  </si>
  <si>
    <t>АҚТОБЕ ОБЛЫСЫ</t>
  </si>
  <si>
    <t>АЛМАТЫ ОБЛЫСЫ</t>
  </si>
  <si>
    <t>АТЫРАУ ОБЛЫСЫ</t>
  </si>
  <si>
    <t>ЖАМБЫЛ ОБЛЫСЫ</t>
  </si>
  <si>
    <t>БАТЫС ҚАЗАҚСТАН ОБЛЫСЫ</t>
  </si>
  <si>
    <t>ҚАРАҒАНДЫ ОБЛЫСЫ</t>
  </si>
  <si>
    <t>ҚЫЗЫЛОРДА ОБЛЫСЫ</t>
  </si>
  <si>
    <t>ҚОСТАНАЙ ОБЛЫСЫ</t>
  </si>
  <si>
    <t>МАҢҒЫСТАУ ОБЛЫСЫ</t>
  </si>
  <si>
    <t>ПАВЛОДАР ОБЛЫСЫ</t>
  </si>
  <si>
    <t>СОЛТҮСТІК-ҚАЗАҚСТАН ОБЛЫСЫ</t>
  </si>
  <si>
    <t>АЛМАТЫ Қ.</t>
  </si>
  <si>
    <t>Таблица 12</t>
  </si>
  <si>
    <t>Республикалық бюджетке түсетін өзге де салық түсiмдері</t>
  </si>
  <si>
    <t>Прочие налоговые поступления в республиканский бюджет</t>
  </si>
  <si>
    <t>Доходы на доли участия в юридических лицах, находящиеся в коммунальной собственности</t>
  </si>
  <si>
    <t>«Байқоныр» кешенін пайдаланғаны үшін жалгерлік төлемнен түсетін түсімдер</t>
  </si>
  <si>
    <t>Поступления арендной платы за пользование комплексом «Байконур»</t>
  </si>
  <si>
    <t>Доходы от аренды жилищ из жилищного фонда, находящегося в коммунальной собственности области</t>
  </si>
  <si>
    <t>Жеке тұлғаларға жергілікті бюджеттен берілген бюджеттік кредиттер бойынша сыйақылар</t>
  </si>
  <si>
    <t>Вознаграждения по бюджетным кредитам, выданным из местного бюджета физическим лицам</t>
  </si>
  <si>
    <t>Коммуналдық меншігіне жататын жер учаскелері бойынша сервитут үшін төлемақы</t>
  </si>
  <si>
    <t>Плата за сервитут по земельным участкам, находящихся в коммунальной собственности</t>
  </si>
  <si>
    <t>Армения Республикасынан түсетін арнайы, демпингке қарсы, өтемақы баждары</t>
  </si>
  <si>
    <t>Специальные, антидемпинговые, компенсационные пошлины, поступившие от Республики Армения</t>
  </si>
  <si>
    <t>134</t>
  </si>
  <si>
    <t>Алқа билерге сыйақылар төлеу</t>
  </si>
  <si>
    <t>Выплата вознаграждений присяжным заседателям</t>
  </si>
  <si>
    <t>Жер сатып алу</t>
  </si>
  <si>
    <t>Приобретение земли</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</si>
  <si>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</si>
  <si>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Ввозные таможенные пошлины (иные пошлины, налоги и сборы, имеющие эквивалентное действие), уплаченные в соответствии с Договором о Евразийском экономическом союзе</t>
  </si>
  <si>
    <t>Армения Республикасымен бөлінген кедендік баждар</t>
  </si>
  <si>
    <t>Таможенные пошлины, распределенные Республикой Армения</t>
  </si>
  <si>
    <t>Управление государственного архитектурно-строительного контроля области</t>
  </si>
  <si>
    <t>Еврооблигации</t>
  </si>
  <si>
    <t>Еурооблигациялар</t>
  </si>
  <si>
    <t>Управление экономики области</t>
  </si>
  <si>
    <t>Управление государственного архитектурно-строительного контроля и лицензирования области</t>
  </si>
  <si>
    <t>Управление по государственным закупкам и коммунальной собственности области</t>
  </si>
  <si>
    <t>621</t>
  </si>
  <si>
    <t>Халқаралық ұйымдардың акцияларын сатып алу</t>
  </si>
  <si>
    <t>Приобретение акций международных организаций</t>
  </si>
  <si>
    <t>Отдел внутренней политики и развития языков района (города областного значения)</t>
  </si>
  <si>
    <t>337</t>
  </si>
  <si>
    <t>Атқарылу пайызы / Процент исполнения</t>
  </si>
  <si>
    <t>оның ішінде ұлттық холдингтер акцияларының мемлекеттік пакеттеріне дивидендтер</t>
  </si>
  <si>
    <t>ШЫҒЫСТАРДЫҢ ВЕДОМСТВОЛЫҚ</t>
  </si>
  <si>
    <t>СЫНЫПТАМАСЫ БОЙЫНША</t>
  </si>
  <si>
    <t>ПО ВЕДОМСТВЕННОЙ</t>
  </si>
  <si>
    <t>101</t>
  </si>
  <si>
    <t>106</t>
  </si>
  <si>
    <t>352</t>
  </si>
  <si>
    <t>Кесте 9</t>
  </si>
  <si>
    <t>Акмолинская</t>
  </si>
  <si>
    <t>Ақтобе</t>
  </si>
  <si>
    <t>Актюбинская</t>
  </si>
  <si>
    <t>Алматинская</t>
  </si>
  <si>
    <t>Атырауская</t>
  </si>
  <si>
    <t>Западно-Казахстанская</t>
  </si>
  <si>
    <t>Карагандинская</t>
  </si>
  <si>
    <t>Костанайская</t>
  </si>
  <si>
    <t>Кызылординская</t>
  </si>
  <si>
    <t>Мангистауская</t>
  </si>
  <si>
    <t>Павлодарская</t>
  </si>
  <si>
    <t>Солтүстік-Қазақстан</t>
  </si>
  <si>
    <t>Северо-Казахстанская</t>
  </si>
  <si>
    <t>Шығыс-Қазақстан</t>
  </si>
  <si>
    <t>Восточно-Казахстанская</t>
  </si>
  <si>
    <t>Алматы қ.</t>
  </si>
  <si>
    <t>г.Алматы</t>
  </si>
  <si>
    <t xml:space="preserve">Жамбылская </t>
  </si>
  <si>
    <t>1.1. жалақы бойынша берешек</t>
  </si>
  <si>
    <t>1.1. задолженность по заработной плате</t>
  </si>
  <si>
    <t>Қырғыз Республикасы бөлген кедендік баждар</t>
  </si>
  <si>
    <t>Таможенные пошлины, распределенные Кыргызской Республикой</t>
  </si>
  <si>
    <t>Қырғыз Республикасынан түскен арнайы, демпингке қарсы, өтемақы баждары</t>
  </si>
  <si>
    <t>Специальные, антидемпинговые, компенсационные пошлины, поступившие от Кыргызской Республики</t>
  </si>
  <si>
    <t>Справочно:</t>
  </si>
  <si>
    <t>Источник:</t>
  </si>
  <si>
    <t>Примечание:</t>
  </si>
  <si>
    <t>Сапалы мектеп біліміне қолжетімділікті қамтамасыз ету</t>
  </si>
  <si>
    <t>Обеспечение доступности качественного школьного образования</t>
  </si>
  <si>
    <t>Азаматтардың жекелеген санаттарын әлеуметтік қамсыздандыру және олардың төлемдерін жүргізу</t>
  </si>
  <si>
    <t>Социальное обеспечение отдельных категорий граждан и их сопровождение по выплатам</t>
  </si>
  <si>
    <t>Міндетті кәсіптік зейнетақы жарналары</t>
  </si>
  <si>
    <t>Обязательные профессиональные пенсионные взносы</t>
  </si>
  <si>
    <t>Мемлекеттiк басқарудың басқа деңгейлерiне берiлетiн ағымдағытрансферттер</t>
  </si>
  <si>
    <t>Доходы на доли участия в юридических лицах, находящиеся в республиканской собственности</t>
  </si>
  <si>
    <t>Вознаграждения по бюджетным кредитам, выданным из местного бюджета за счет внутренних источников финансовым агентствам</t>
  </si>
  <si>
    <t>Сот үкімдері бойынша қылмыстық құқық бұзушылықтар жасағаны үшін тағайындалған айыппұлдар</t>
  </si>
  <si>
    <t>Штрафы, назначенные за совершение уголовных правонарушений по приговорам судов</t>
  </si>
  <si>
    <t>Поступления от приватизации жилищ из государственного жилищного фонда</t>
  </si>
  <si>
    <t>Мемлекеттік материалдық резервтен тауарлар сату</t>
  </si>
  <si>
    <t>Продажа товаров из государственного материального резерва</t>
  </si>
  <si>
    <t>Жұмылдыру резервінің материалдық құндылықтарын сатудан түсетін түсімдер</t>
  </si>
  <si>
    <t>Поступления от реализации материальных ценностей мобилизационного резерва</t>
  </si>
  <si>
    <t>Мемлекеттік резервінің материалдық құндылықтарын сатудан түсетін түсімдер</t>
  </si>
  <si>
    <t>Поступления от реализации материальных ценностей государственного материального  резерва</t>
  </si>
  <si>
    <t>Ұлттық қордан трансферттер</t>
  </si>
  <si>
    <t>Трансферты из Национального фонда</t>
  </si>
  <si>
    <t>Ұлттық қордан республикалық бюджетке кепілдік берілген трансферт</t>
  </si>
  <si>
    <t>Гарантированный трансферт в республиканский бюджет из Национального фонда</t>
  </si>
  <si>
    <t>107</t>
  </si>
  <si>
    <t>Қазақстан Республикасы Жоғары Сот Кеңесінің Аппараты</t>
  </si>
  <si>
    <t>Аппарат Высшего Судебного Совета Республики Казахстан</t>
  </si>
  <si>
    <t>412</t>
  </si>
  <si>
    <t>Үй-жайлар, ғимараттар мен құрылыстарды, беру қондырғыларын сатып алу</t>
  </si>
  <si>
    <t>Приобретение помещений, зданий, сооружений, передаточных устройств</t>
  </si>
  <si>
    <t>Трансферты из Национального фонда в республиканский бюджет</t>
  </si>
  <si>
    <t>Погашение бюджетных кредитов, выданных из местного бюджета юридическим лицам, за исключением специализированных организаций</t>
  </si>
  <si>
    <t>Таблица 25</t>
  </si>
  <si>
    <t>Мемлекет меншігіндегі мүлікті жалға беруден түсетін кірістер</t>
  </si>
  <si>
    <t>Мемлекет меншігінен түсетін басқа да кірістер</t>
  </si>
  <si>
    <t>ҚАЗАҚСТАН РЕСПУБЛИКАСЫ ҚАРЖЫ МИНИСТРЛІГІНІҢ ІШКІ МЕМЛЕКЕТТІК АУДИТ КОМИТЕТІ ЖҮРГІЗГЕН АУДИТ ШАРАЛАРЫ МЕН КАМЕРАЛДЫҚ БАҚЫЛАУ ҚОРЫТЫНДЫЛАРЫ ТУРАЛЫ МӘЛІМЕТ/</t>
  </si>
  <si>
    <t>СВЕДЕНИЯ ОБ ИТОГАХ АУДИТОРСКИХ МЕРОПРИЯТИЙ И КАМЕРАЛЬНОГО КОНТРОЛЯ, ПРОВЕДЕННЫХ КОМИТЕТОМ ВНУТРЕННЕГО ГОСУДАРСТВЕННОГО АУДИТА МИНИСТЕРСТВА ФИНАНСОВ РЕСПУБЛИКИ КАЗАХСТАН</t>
  </si>
  <si>
    <t>I. АУДИТ ШАРАЛАРЫНЫҢ ҚОРЫТЫНДЫЛАРЫ</t>
  </si>
  <si>
    <t>I. ИТОГИ АУДИТОРСКИХ МЕРОПРИЯТИЙ</t>
  </si>
  <si>
    <t>жүргізілген аудит шараларының саны</t>
  </si>
  <si>
    <t>количество проведенных аудиторских мероприятий</t>
  </si>
  <si>
    <t>аудитпен қамтылған бюджет қаражатының сомасы</t>
  </si>
  <si>
    <t>сумма бюджетных средств, охваченная аудитом</t>
  </si>
  <si>
    <t>анықталған бұзушылықтар сомасы, барлығы</t>
  </si>
  <si>
    <t>сумма выявленных нарушений, всего</t>
  </si>
  <si>
    <t>қаржылық бұзушылықтар</t>
  </si>
  <si>
    <t>процедуралық сипаттағы бұзушылықтар</t>
  </si>
  <si>
    <t xml:space="preserve">бақылау материалдары тиісті органдарға берілді: </t>
  </si>
  <si>
    <t xml:space="preserve">материалы аудита переданы в соответствующие органы: </t>
  </si>
  <si>
    <t xml:space="preserve">аудит объектілерінің тәртіптік жазаға тартылған лауазымды тұлғаларының саны </t>
  </si>
  <si>
    <t>количество должностных лиц объектов аудита, привлеченных к дисциплинарной ответственности</t>
  </si>
  <si>
    <t>II. КАМЕРАЛДЫҚ БАҚЫЛАУ ҚОРЫТЫНДЫЛАРЫ</t>
  </si>
  <si>
    <t>II. ИТОГИ КАМЕРАЛЬНОГО КОНТРОЛЯ</t>
  </si>
  <si>
    <t xml:space="preserve">камералдық бақылаумен қамтылған мемлекеттік сатып алу процедуралары: </t>
  </si>
  <si>
    <t xml:space="preserve">камеральным контролем охвачено процедур государственных закупок: </t>
  </si>
  <si>
    <t xml:space="preserve">   сомасы </t>
  </si>
  <si>
    <t>мемлекеттік сатып алу туралы заңнама бұзушылықтары анықталды:</t>
  </si>
  <si>
    <t>установлены нарушения законодательства о государственных закупках:</t>
  </si>
  <si>
    <t>камералдық бақылау нәтижелері бойынша анықталған бұзушылықтарды жою туралы хабарлама:</t>
  </si>
  <si>
    <t>уведомление об устранении нарушений, выявленных по результатам камерального контроля:</t>
  </si>
  <si>
    <t xml:space="preserve">   орындалды:</t>
  </si>
  <si>
    <t xml:space="preserve">   исполнено:</t>
  </si>
  <si>
    <t>бюджетті атқару жөніндегі орталық уәкілетті органда ашылған мемлекеттік аудит объектілерінің кодтары мен шоттары бойынша, сондай-ақ мемлекеттік аудит объектілерінің банк шоттары бойынша (корреспонденттіктерді қоспағанда) шығыс операцияларын тоқтату туралы өкімнің саны</t>
  </si>
  <si>
    <t>количество распоряжений о приостановлении расходных операций по кодам и счетам объектов государственного аудита, открытым в центральном уполномоченном органе по исполнению бюджета, а также банковским счетам (за исключением корреспондентских) объекта государственного аудита</t>
  </si>
  <si>
    <t>Управление пассажирского транспорта и автомобильных дорог города республиканского значения, столицы</t>
  </si>
  <si>
    <t>Управление сельского хозяйства и ветеринарии города республиканского значения, столицы</t>
  </si>
  <si>
    <t>Мемлекеттік-жекешелік әріптестік жобалар бойынша мемлекеттік міндеттемелерді орындау</t>
  </si>
  <si>
    <t>Выполнение государственных обязательств по проектам государственно-частного партнерства</t>
  </si>
  <si>
    <t>810</t>
  </si>
  <si>
    <t>811</t>
  </si>
  <si>
    <t>100</t>
  </si>
  <si>
    <t>4-кесте</t>
  </si>
  <si>
    <t>Санаты/ Категория</t>
  </si>
  <si>
    <t>Сыныбы/ Класс</t>
  </si>
  <si>
    <t>Сыныпшасы/ Подкласс</t>
  </si>
  <si>
    <t>Ерешелігі/ Специфика</t>
  </si>
  <si>
    <t>01</t>
  </si>
  <si>
    <t>10</t>
  </si>
  <si>
    <t>13</t>
  </si>
  <si>
    <t>14</t>
  </si>
  <si>
    <t>11</t>
  </si>
  <si>
    <t>12</t>
  </si>
  <si>
    <t>Кесте 5</t>
  </si>
  <si>
    <t>351</t>
  </si>
  <si>
    <t>8-кесте</t>
  </si>
  <si>
    <t>109</t>
  </si>
  <si>
    <t>070</t>
  </si>
  <si>
    <t>213</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</si>
  <si>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</si>
  <si>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Поступления от возмещения потерь сельскохозяйственного и лесохозяйственного производства при изъятии сельскохозяйственных и лесных угодий для использования их в целях, не связанных с ведением сельского и лесного хозяйства</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</si>
  <si>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</si>
  <si>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Административные штрафы, пени, санкции, взыскания, налагаемые департаментами внутренних дел областей, города республиканского значения, столицы, их территориальными подразделениями, финансируемыми из местного бюджета</t>
  </si>
  <si>
    <t>Поступление сумм от добровольной сдачи или взыскания незаконно полученного имущества или стоимости незаконно предоставленных услуг лицам, уполномоченным на выполнение государственных функций, или лицам, приравненным к ним</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</si>
  <si>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</si>
  <si>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</si>
  <si>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Министерством юстиции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</si>
  <si>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Материалдық-техникалық қамтамасыз ету басқармасы</t>
  </si>
  <si>
    <t>Управление материально-технического обеспечения</t>
  </si>
  <si>
    <t>Мемлекеттiк әлеуметтiк сақтандыру қорына әлеуметтiк аударымдар</t>
  </si>
  <si>
    <t>226</t>
  </si>
  <si>
    <t>Министерство здравоохранения Республики Казахстан</t>
  </si>
  <si>
    <t xml:space="preserve">МЕМЛЕКЕТТІК БЮДЖЕТТІҢ ДЕБИТОРЛЫҚ БЕРЕШЕГІНІҢ ЖАЙ - КҮЙІ/_x000D_
СОСТОЯНИЕ ДЕБИТОРСКОЙ ЗАДОЛЖЕННОСТИ ГОСУДАРСТВЕННОГО БЮДЖЕТА </t>
  </si>
  <si>
    <t xml:space="preserve">МЕМЛЕКЕТТІК БЮДЖЕТТІҢ КРЕДИТОРЛЫҚ БЕРЕШЕГІНІҢ ЖАЙ - КҮЙІ /_x000D_
СОСТОЯНИЕ КРЕДИТОРСКОЙ ЗАДОЛЖЕННОСТИ ГОСУДАРСТВЕННОГО БЮДЖЕТА </t>
  </si>
  <si>
    <t>2-кесте</t>
  </si>
  <si>
    <t>МЕМЛЕКЕТТІК ЖӘНЕ РЕСПУБЛИКАЛЫҚ</t>
  </si>
  <si>
    <t>БЮДЖЕТТЕР АТҚАРЫЛУЫНЫҢ САЛЫСТЫРМА ТАЛДАУЫ</t>
  </si>
  <si>
    <t>Мемлекеттік бюджет / Государственный бюджет</t>
  </si>
  <si>
    <t>Республикалық бюджет / Республиканский бюджет</t>
  </si>
  <si>
    <t xml:space="preserve">  Салықтық түсімдер
   оның iшiнде:</t>
  </si>
  <si>
    <t xml:space="preserve">  қосылған құн салығы</t>
  </si>
  <si>
    <t>Еуразиялық экономикалық одақ туралы шартқа сәйкес төленген арнайы, демпингке қарсы, өтемақы баждары</t>
  </si>
  <si>
    <t>Специальные, антидемпинговые, компенсационные пошлины, уплаченные в соответствии с Договором о Евразийском экономическом союзе</t>
  </si>
  <si>
    <t>Беларусь Республикасынан түсетін арнайы, демпингке қарсы, өтемақы баждары</t>
  </si>
  <si>
    <t>Специальные, антидемпинговые, компенсационные пошлины, поступившие от Республики Беларусь</t>
  </si>
  <si>
    <t>Ресей Федерациясынан түсетін арнайы, демпингке қарсы, өтемақы баждары</t>
  </si>
  <si>
    <t>Специальные, антидемпинговые, компенсационные пошлины, поступившие от Российской Федерации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</si>
  <si>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</si>
  <si>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</si>
  <si>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</si>
  <si>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Министерством сельского хозяйства Республики Казахстан, его территориальными органами финансируемые из республиканского бюджета , за исключением поступлений от организаций нефтяного сектора</t>
  </si>
  <si>
    <t>Административные штрафы, пени, санкции, взыскания, налагаемые Министерством внутренних дел Республики Казахстан, его территориальными органами финансируемые из республиканского бюджета , за исключением поступлений от организаций нефтяного сектора</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</si>
  <si>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</si>
  <si>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</si>
  <si>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Министерством национальной экономики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</si>
  <si>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Административные штрафы, пени, санкции, взыскания, налагаемые Министерством энергетики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</si>
  <si>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</si>
  <si>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124</t>
  </si>
  <si>
    <t>Аппарат акима города районного значения, села, поселка, сельского округа</t>
  </si>
  <si>
    <t>Отдел физической культуры, спорта и туризма района (города областного значения)</t>
  </si>
  <si>
    <t>Вознаграждения по бюджетным кредитам, выданным из республиканского бюджета за счет средств правительственных внешних займов местным исполнительным органам областей, города республиканского значения, столицы</t>
  </si>
  <si>
    <t>Погашение бюджетных кредитов, выданных из республиканского бюджета за счет средств правительственных внешних займов местным исполнительным органам областей, города республиканского значения, столицы</t>
  </si>
  <si>
    <t>Обеспечение гарантированного объема бесплатной медицинской помощи</t>
  </si>
  <si>
    <t>Қоғамдық денсаулықты сақтау</t>
  </si>
  <si>
    <t>Охрана общественного здоровья</t>
  </si>
  <si>
    <t>Міндетті әлеуметтік медициналық сақтандыруға аударымдар</t>
  </si>
  <si>
    <t>Отчисления на обязательное социальное медицинское страхование</t>
  </si>
  <si>
    <t>Барлығы</t>
  </si>
  <si>
    <t>Способ закупки</t>
  </si>
  <si>
    <t>оның ішінде шетелдік өнiм берушілер/ в том числе зарубежных поставщиков</t>
  </si>
  <si>
    <t>Сбор за легализацию имущества</t>
  </si>
  <si>
    <t>Выплаты вознаграждений по внутренним займам местных исполнительных органов</t>
  </si>
  <si>
    <t>336</t>
  </si>
  <si>
    <t>Қазақстан Республикасының кеден заңнамасына сәйкес төленетін кедендік алымдар</t>
  </si>
  <si>
    <t>Таможенные сборы, уплачиваемые в соответствии с таможенным законодательством Республики Казахстан</t>
  </si>
  <si>
    <t>Административные штрафы, пени, санкции, взыскания, налагаемые судебными исполнителями, судебными приставами и другими сотрудниками судов, уполномоченными председателем суда или председательствующим в заседании суда, за исключением поступлений от организаций нефтяного сектора и правонарушений в области налогообложения</t>
  </si>
  <si>
    <t>Управление активов и государственных закупок города республиканского значения, столицы</t>
  </si>
  <si>
    <t>Управление занятости и социальной защиты города республиканского значения, столицы</t>
  </si>
  <si>
    <t>Управление по инвестициям и развитию предпринимательства города республиканского значения, столицы</t>
  </si>
  <si>
    <t>Управление транспорта и развития дорожно-транспортной инфраструктуры города республиканского значения, столицы</t>
  </si>
  <si>
    <t>Управление охраны окружающей среды и природопользования города республиканского значения, столицы</t>
  </si>
  <si>
    <t>Управление контроля и качества городской среды города республиканского значения, столицы</t>
  </si>
  <si>
    <t>Управление общественного здравоохранения города республиканского значения, столицы</t>
  </si>
  <si>
    <t>Управление архитектуры, градостроительства и земельных отношений города республиканского значения, столицы</t>
  </si>
  <si>
    <t>Управление по развитию языков и архивного дела города республиканского значения, столицы</t>
  </si>
  <si>
    <t>Отдел государственных закупок района (города областного значения)</t>
  </si>
  <si>
    <r>
      <t>1</t>
    </r>
    <r>
      <rPr>
        <sz val="10"/>
        <rFont val="Arial"/>
        <family val="2"/>
        <charset val="204"/>
      </rPr>
      <t xml:space="preserve"> - МЗТО бойынша деректер / данные по ГЦВП</t>
    </r>
  </si>
  <si>
    <r>
      <t xml:space="preserve">1 </t>
    </r>
    <r>
      <rPr>
        <sz val="10"/>
        <rFont val="Arial"/>
        <family val="2"/>
        <charset val="204"/>
      </rPr>
      <t>- без учета взаимных требований (долга местных исполнительных органов перед Правительством Республики Казахстан)</t>
    </r>
  </si>
  <si>
    <t>Плата за пользование лицензиями на занятие отдельными видами деятельности</t>
  </si>
  <si>
    <t>Аудандық маңызы бар қала, ауыл, кент, ауылдық округ коммуналдық меншігінің мүлкін жалға беруден түсетін кірістер</t>
  </si>
  <si>
    <t>Доходы от аренды имущества коммунальной собственности города районного значения, села, поселка, сельского округа</t>
  </si>
  <si>
    <t>Жеке және заңды тұлғалардың ерікті түрдегі алымдар</t>
  </si>
  <si>
    <t>Добровольные сборы физических и юридических лиц</t>
  </si>
  <si>
    <t>Әскери полигондарды пайдаланғаны үшін жалгерлік төлемнен түсетін түсімдер</t>
  </si>
  <si>
    <t>Поступления арендной платы за пользование военными полигонами</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</si>
  <si>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</si>
  <si>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Вознаграждения по бюджетным кредитам, выданным из республиканского бюджета до 2005 года за счет средств правительственных внешних займов юридическим лицам</t>
  </si>
  <si>
    <t>Гранттар</t>
  </si>
  <si>
    <t>Гранты</t>
  </si>
  <si>
    <t>Қаржылық көмек</t>
  </si>
  <si>
    <t>Финансовая помощь</t>
  </si>
  <si>
    <t>Орталық мемлекеттік органдар тартатын гранттар</t>
  </si>
  <si>
    <t>Гранты, привлекаемые центральными государственными органами</t>
  </si>
  <si>
    <t>Территориальный орган, уполномоченных органов в области чрезвычайных ситуаций природного и техногенного характера, Гражданской обороны, финансируемый из бюджета города республиканского значения, столицы</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</si>
  <si>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 бойынша сыйақылар</t>
  </si>
  <si>
    <t>Сатып алу тәсілі</t>
  </si>
  <si>
    <t>201</t>
  </si>
  <si>
    <t>204</t>
  </si>
  <si>
    <t>208</t>
  </si>
  <si>
    <t>217</t>
  </si>
  <si>
    <t>240</t>
  </si>
  <si>
    <t>241</t>
  </si>
  <si>
    <t>243</t>
  </si>
  <si>
    <t>Управление жилья и жилищной инспекции города республиканского значения, столицы</t>
  </si>
  <si>
    <t>Управление предпринимательства и индустриально-инновационного развития города республиканского значения, столицы</t>
  </si>
  <si>
    <t>406</t>
  </si>
  <si>
    <t>501</t>
  </si>
  <si>
    <t>502</t>
  </si>
  <si>
    <t>637</t>
  </si>
  <si>
    <t>681</t>
  </si>
  <si>
    <t>690</t>
  </si>
  <si>
    <t>693</t>
  </si>
  <si>
    <t>694</t>
  </si>
  <si>
    <t>Управление Делами Президента Республики Казахстан</t>
  </si>
  <si>
    <t>067</t>
  </si>
  <si>
    <t>Управление рыбного хозяйства области</t>
  </si>
  <si>
    <t>Түркістан</t>
  </si>
  <si>
    <t>Туркестанская</t>
  </si>
  <si>
    <t>г.Шымкент</t>
  </si>
  <si>
    <t>Туркестанская область</t>
  </si>
  <si>
    <t>Түркістан облысы</t>
  </si>
  <si>
    <t>Управление сельского хозяйства и земельных отношений области</t>
  </si>
  <si>
    <t>Управление цифровых технологий области</t>
  </si>
  <si>
    <t>Чистое бюджетное кредитование,        млрд. тенге</t>
  </si>
  <si>
    <t>Мембюджетке кірістер,                      млрд. теңге</t>
  </si>
  <si>
    <t>өткен жылдың тиiстi кезеңiне %-бен</t>
  </si>
  <si>
    <t>Мембюджеттен шығындар,              млрд. теңге</t>
  </si>
  <si>
    <t>Орташа айлық атаулы жалақы        1 қызметкердың, теңге</t>
  </si>
  <si>
    <t>өткен жылдың тиiстi кезеңiне              %-бен</t>
  </si>
  <si>
    <t xml:space="preserve">Сауда балансының сальдосы,        млн. АҚШ долл. </t>
  </si>
  <si>
    <t>Сальдо торгового баланса,                  млн. долл. США</t>
  </si>
  <si>
    <t>Жалпы ішкi өнiм,                                 млрд. теңге</t>
  </si>
  <si>
    <t>L01 Класс  дохода</t>
  </si>
  <si>
    <t>L01 Подкласс  дохода</t>
  </si>
  <si>
    <t>L01 Специфика  дохода</t>
  </si>
  <si>
    <t>L01 Категория дохода</t>
  </si>
  <si>
    <t>02</t>
  </si>
  <si>
    <t>03</t>
  </si>
  <si>
    <t>Hалог на добавленную стоимость на товары, импортируемые на территорию Республики Казахстан, кроме налога на добавленнуюстоимость на товары, импортируемые с территории Российской Федерации и Республики Беларусь</t>
  </si>
  <si>
    <t>15</t>
  </si>
  <si>
    <t>74</t>
  </si>
  <si>
    <t>75</t>
  </si>
  <si>
    <t>76</t>
  </si>
  <si>
    <t>77</t>
  </si>
  <si>
    <t>78</t>
  </si>
  <si>
    <t>79</t>
  </si>
  <si>
    <t>80</t>
  </si>
  <si>
    <t>81</t>
  </si>
  <si>
    <t>82</t>
  </si>
  <si>
    <t>84</t>
  </si>
  <si>
    <t>Бонусы, за исключением поступлений от организаций нефтяногосектора</t>
  </si>
  <si>
    <t>07</t>
  </si>
  <si>
    <t>09</t>
  </si>
  <si>
    <t>16</t>
  </si>
  <si>
    <t>19</t>
  </si>
  <si>
    <t>30</t>
  </si>
  <si>
    <t>24</t>
  </si>
  <si>
    <t>25</t>
  </si>
  <si>
    <t>28</t>
  </si>
  <si>
    <t>29</t>
  </si>
  <si>
    <t>32</t>
  </si>
  <si>
    <t>33</t>
  </si>
  <si>
    <t>34</t>
  </si>
  <si>
    <t>17</t>
  </si>
  <si>
    <t>08</t>
  </si>
  <si>
    <t>26</t>
  </si>
  <si>
    <t>Аудандық маңызы бар қала, ауыл, кент, ауылдық округ әкімдерінің басқаруындағы мемлекеттік мүлікті жалға беруден түсетінкірістерді қоспағанда ауданның (облыстық маңызы бар қаланың) коммуналдық меншігіндегі тұрғын үй қорынан үйлердi жалға беруден түсетін кірістер</t>
  </si>
  <si>
    <t>18</t>
  </si>
  <si>
    <t>Мамандандырылған ұйымдарды қоспағанда, жергілікті бюджеттензаңды тұлғаларға берілген бюджеттік кредиттер бойынша сыйақылар</t>
  </si>
  <si>
    <t>Вознаграждения по бюджетным кредитам, выданным из местного бюджета юридическим лицам, за исключением специализированныхорганизаций</t>
  </si>
  <si>
    <t>22</t>
  </si>
  <si>
    <t>Административные штрафы, пени, санкции, взыскания, налагаемые Министерством обороны Республики Казахстан, его территориальные органы финансируемые из республиканского бюджета,  заисключением поступлений от организаций нефтяного сектора</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</si>
  <si>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</si>
  <si>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өсімпұлдар,санкциялар, өндіріп алулар</t>
  </si>
  <si>
    <t>42</t>
  </si>
  <si>
    <t>43</t>
  </si>
  <si>
    <t>45</t>
  </si>
  <si>
    <t>47</t>
  </si>
  <si>
    <t>Административные штрафы, пени, санкции, взыскания, налагаемые Комитетом национальной безопасности Республики Казахстан,его территориальными органами финансируемые из республиканского бюджета, за исключением поступлений от организаций нефтяного сектора</t>
  </si>
  <si>
    <t>51</t>
  </si>
  <si>
    <t>Административные штрафы, пени, санкции, взыскания, налагаемые Комитетом внутреннего государственного аудита Министерства финансов Республики Казахстан, его территориальными органами финансируемые из республиканского бюджета, за исключениемпоступлений от организаций нефтяного сектора</t>
  </si>
  <si>
    <t>53</t>
  </si>
  <si>
    <t>54</t>
  </si>
  <si>
    <t>Аудандық маңызы бар қала, ауыл, кент, ауылдық округ әкімдері салатын әкімшілік айыппұлдар, өсімпұлдар, санкциялар, өндіріп алуларды қоспағанда аудандық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</si>
  <si>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</si>
  <si>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57</t>
  </si>
  <si>
    <t>60</t>
  </si>
  <si>
    <t>62</t>
  </si>
  <si>
    <t>Административные штрафы, пени, санкции, взыскания, налагаемые Комитетом государственных доходов Министерства финансов Республики Казахстан, его территориальными органами финансируемые из республиканского бюджета, за исключением поступленийот организаций нефтяного сектора</t>
  </si>
  <si>
    <t>63</t>
  </si>
  <si>
    <t>65</t>
  </si>
  <si>
    <t>69</t>
  </si>
  <si>
    <t>70</t>
  </si>
  <si>
    <t>Аудандық маңызы бар қаланың, ауылдың, кенттің, ауылдық округтің әкімдері салатын айыппұлдар, өсімпұлдар, санкциялар, өндіріп алулар</t>
  </si>
  <si>
    <t>Басқа да салықтық емес түсiмдер</t>
  </si>
  <si>
    <t>Заңды тұлғаларға жергілікті бюджеттен 2005 жылға дейін берілген бюджеттік кредиттерді өтеу</t>
  </si>
  <si>
    <t>Погашение бюджетных кредитов, выданных из местного бюджета до 2005 года юридическим лицам</t>
  </si>
  <si>
    <t>21</t>
  </si>
  <si>
    <t>Мамандандырылған ұйымдарды қоспағанда, жергілікті бюджеттензаңды тұлғаларға берілген бюджеттік кредиттерді өтеу</t>
  </si>
  <si>
    <t>251</t>
  </si>
  <si>
    <t>252</t>
  </si>
  <si>
    <t>253</t>
  </si>
  <si>
    <t>254</t>
  </si>
  <si>
    <t>255</t>
  </si>
  <si>
    <t>256</t>
  </si>
  <si>
    <t>257</t>
  </si>
  <si>
    <t>258</t>
  </si>
  <si>
    <t>261</t>
  </si>
  <si>
    <t>262</t>
  </si>
  <si>
    <t>263</t>
  </si>
  <si>
    <t>264</t>
  </si>
  <si>
    <t>266</t>
  </si>
  <si>
    <t>268</t>
  </si>
  <si>
    <t>269</t>
  </si>
  <si>
    <t>271</t>
  </si>
  <si>
    <t>272</t>
  </si>
  <si>
    <t>273</t>
  </si>
  <si>
    <t>277</t>
  </si>
  <si>
    <t>278</t>
  </si>
  <si>
    <t>279</t>
  </si>
  <si>
    <t>280</t>
  </si>
  <si>
    <t>282</t>
  </si>
  <si>
    <t>283</t>
  </si>
  <si>
    <t>284</t>
  </si>
  <si>
    <t>285</t>
  </si>
  <si>
    <t>287</t>
  </si>
  <si>
    <t>288</t>
  </si>
  <si>
    <t>333</t>
  </si>
  <si>
    <t>334</t>
  </si>
  <si>
    <t>335</t>
  </si>
  <si>
    <t>344</t>
  </si>
  <si>
    <t>346</t>
  </si>
  <si>
    <t>348</t>
  </si>
  <si>
    <t>349</t>
  </si>
  <si>
    <t>353</t>
  </si>
  <si>
    <t>356</t>
  </si>
  <si>
    <t>357</t>
  </si>
  <si>
    <t>360</t>
  </si>
  <si>
    <t>373</t>
  </si>
  <si>
    <t>379</t>
  </si>
  <si>
    <t>381</t>
  </si>
  <si>
    <t>383</t>
  </si>
  <si>
    <t>387</t>
  </si>
  <si>
    <t>393</t>
  </si>
  <si>
    <t>451</t>
  </si>
  <si>
    <t>452</t>
  </si>
  <si>
    <t>453</t>
  </si>
  <si>
    <t>454</t>
  </si>
  <si>
    <t>455</t>
  </si>
  <si>
    <t>456</t>
  </si>
  <si>
    <t>457</t>
  </si>
  <si>
    <t>458</t>
  </si>
  <si>
    <t>459</t>
  </si>
  <si>
    <t>462</t>
  </si>
  <si>
    <t>463</t>
  </si>
  <si>
    <t>465</t>
  </si>
  <si>
    <t>466</t>
  </si>
  <si>
    <t>467</t>
  </si>
  <si>
    <t>468</t>
  </si>
  <si>
    <t>469</t>
  </si>
  <si>
    <t>470</t>
  </si>
  <si>
    <t>472</t>
  </si>
  <si>
    <t>474</t>
  </si>
  <si>
    <t>477</t>
  </si>
  <si>
    <t>478</t>
  </si>
  <si>
    <t>479</t>
  </si>
  <si>
    <t>482</t>
  </si>
  <si>
    <t>485</t>
  </si>
  <si>
    <t>486</t>
  </si>
  <si>
    <t>487</t>
  </si>
  <si>
    <t>489</t>
  </si>
  <si>
    <t>490</t>
  </si>
  <si>
    <t>491</t>
  </si>
  <si>
    <t>492</t>
  </si>
  <si>
    <t>493</t>
  </si>
  <si>
    <t>494</t>
  </si>
  <si>
    <t>495</t>
  </si>
  <si>
    <t>496</t>
  </si>
  <si>
    <t>497</t>
  </si>
  <si>
    <t>700</t>
  </si>
  <si>
    <t>718</t>
  </si>
  <si>
    <t>719</t>
  </si>
  <si>
    <t>724</t>
  </si>
  <si>
    <t>727</t>
  </si>
  <si>
    <t>728</t>
  </si>
  <si>
    <t>733</t>
  </si>
  <si>
    <t>739</t>
  </si>
  <si>
    <t>741</t>
  </si>
  <si>
    <t>742</t>
  </si>
  <si>
    <t>743</t>
  </si>
  <si>
    <t>802</t>
  </si>
  <si>
    <t>804</t>
  </si>
  <si>
    <t>805</t>
  </si>
  <si>
    <t>Вознаграждения по бюджетным кредитам, выданным из республиканского бюджета за счет внутренних источников местным исполнительным органам областей, города республиканского значения,столицы</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</si>
  <si>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 бойынша сыйақылар</t>
  </si>
  <si>
    <t>Облыстардың, республикалық маңызы бар қаланың, астананың жергілікті атқарушы органдарына ішкі көздер есебінен республикалық бюджеттен берілген бюджеттік кредиттерді өтеу</t>
  </si>
  <si>
    <t>Погашение бюджетных кредитов, выданных из республиканского бюджета за счет внутренних источников местным исполнительныморганам областей, города республиканского значения, столицы</t>
  </si>
  <si>
    <t>Облыстардың, республикалық маңызы бар қаланың, астананың жергілікті атқарушы органдарына үкіметтік сыртқы қарыздар қаражаты есебінен республикалық бюджеттен берілген бюджеттік кредиттерді өтеу</t>
  </si>
  <si>
    <t>223</t>
  </si>
  <si>
    <t>249</t>
  </si>
  <si>
    <t>ТҮРКІСТАН ОБЛЫСЫ</t>
  </si>
  <si>
    <t>аукционды өткізу күні/ дата проведения аукциона/auction date</t>
  </si>
  <si>
    <t>318</t>
  </si>
  <si>
    <t>Управление государственных активов города республиканского значения, столицы</t>
  </si>
  <si>
    <t>321</t>
  </si>
  <si>
    <t>Управление спорта города республиканского значения, столицы</t>
  </si>
  <si>
    <t>Управление градостроительного контроля города республиканского значения, столицы</t>
  </si>
  <si>
    <t>326</t>
  </si>
  <si>
    <t>Управление предпринимательства и инвестиций города республиканского значения, столицы</t>
  </si>
  <si>
    <t>361</t>
  </si>
  <si>
    <t>Управление культуры города республиканского значения, столицы</t>
  </si>
  <si>
    <t>380</t>
  </si>
  <si>
    <t>Управление туризма города республиканского значения, столицы</t>
  </si>
  <si>
    <t>г. Шымкент</t>
  </si>
  <si>
    <t>Шымкент қаласы</t>
  </si>
  <si>
    <t xml:space="preserve">Туркестанская область    </t>
  </si>
  <si>
    <t>2018ж. есеп / 2018г. отчет</t>
  </si>
  <si>
    <t>209</t>
  </si>
  <si>
    <t>312</t>
  </si>
  <si>
    <t>Управление культуры, развития языков и  архивов  города республиканского значения, столицы</t>
  </si>
  <si>
    <t>313</t>
  </si>
  <si>
    <t>Управление цифровизации города республиканского значения, столицы</t>
  </si>
  <si>
    <t xml:space="preserve">САЛЫҚ ЖӘНЕ ТӨЛЕМДЕР БОЙЫНША БЮДЖЕТКЕ ТҮСЕТІН БЕРЕСІ/ НЕДОИМКА ПО НАЛОГАМ И ПЛАТЕЖАМ В БЮДЖЕТ*                                 </t>
  </si>
  <si>
    <t>750</t>
  </si>
  <si>
    <t>Управление стратегии и экономического развития области</t>
  </si>
  <si>
    <t>751</t>
  </si>
  <si>
    <t>Управление финансов и государственных активов области</t>
  </si>
  <si>
    <t>755</t>
  </si>
  <si>
    <t>Управление цифровизации, государственных услуг и архивов области</t>
  </si>
  <si>
    <t>207</t>
  </si>
  <si>
    <t>Министерство торговли и интеграции Республики Казахстан</t>
  </si>
  <si>
    <t>366</t>
  </si>
  <si>
    <t>Управление государственных закупок города республиканского значения, столицы</t>
  </si>
  <si>
    <t>475</t>
  </si>
  <si>
    <t>Отдел предпринимательства, сельского хозяйства и ветеринарии района (города областного значения)</t>
  </si>
  <si>
    <t>608</t>
  </si>
  <si>
    <t>Агентство Республики Казахстан по делам государственной службы</t>
  </si>
  <si>
    <t>747</t>
  </si>
  <si>
    <t>Управление информации и общественного развития области</t>
  </si>
  <si>
    <t>748</t>
  </si>
  <si>
    <t>Управление культуры, развития языков и архивного дела  области</t>
  </si>
  <si>
    <t>809</t>
  </si>
  <si>
    <t>Отдел жилищно-коммунального хозяйства, пассажирского транспорта, автомобильных дорог, строительства, архитектуры и градостроительства района (города областного значения)</t>
  </si>
  <si>
    <t>Отдел сельского хозяйства, предпринимательства и ветеринарии района (города областного значения)</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</si>
  <si>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</si>
  <si>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Агентством Республики Казахстан по делам государственной службы, его территориальными органами финансируемые из республиканского бюджета, за исключением поступлений от организаций нефтяного сектора</t>
  </si>
  <si>
    <t>73</t>
  </si>
  <si>
    <t>752</t>
  </si>
  <si>
    <t>Управление общественного развития области</t>
  </si>
  <si>
    <t>001</t>
  </si>
  <si>
    <t>005</t>
  </si>
  <si>
    <t>004</t>
  </si>
  <si>
    <t>227</t>
  </si>
  <si>
    <t>038</t>
  </si>
  <si>
    <t>224</t>
  </si>
  <si>
    <t>202</t>
  </si>
  <si>
    <t>72</t>
  </si>
  <si>
    <t>Административные штрафы, пени, санкции, взыскания, налагаемые Министерством торговли и интеграции Республики Казахстан,его территориальными органами финансируемые из республиканского бюджета, за исключением поступлений от организаций нефтяного сектора</t>
  </si>
  <si>
    <t>803</t>
  </si>
  <si>
    <t>Алтын</t>
  </si>
  <si>
    <t>Золото</t>
  </si>
  <si>
    <t>на 1 января  2020 года</t>
  </si>
  <si>
    <t xml:space="preserve"> 2020 жылдың 1 қантардағы/ </t>
  </si>
  <si>
    <t>Мұнай секторы ұйымдарынан түсетін түсімдерді қоспағанда, ірі кәсіпкерлік субъектілерінен – заңды тұлғалардан алынатын корпоративтік табыс салығы</t>
  </si>
  <si>
    <t>Корпоративный подоходный налог с юридических лиц – субъектов крупного предпринимательства, за исключением поступлений от организаций нефтяного сектора</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</si>
  <si>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</si>
  <si>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Корпоративный подоходный налог с юридических лиц, за исключением поступлений от субъектов крупного предпринимательства и организаций нефтяного сектора</t>
  </si>
  <si>
    <t>806</t>
  </si>
  <si>
    <t>Отдел сельского хозяйства, земельных отношений и предпринимательства района (города областного значения)</t>
  </si>
  <si>
    <t>812</t>
  </si>
  <si>
    <t>813</t>
  </si>
  <si>
    <t>Отдел инфраструктуры и коммуникаций района (города областного значения)</t>
  </si>
  <si>
    <t>814</t>
  </si>
  <si>
    <t>815</t>
  </si>
  <si>
    <t>816</t>
  </si>
  <si>
    <t>Отдел жилищных отношений и жилищной инспекции района (города областного значения)</t>
  </si>
  <si>
    <t>Мемлекеттік-жекешелік әріптестік жобалар бойынша инвестициялық шығындарды өтеу бойынша мемлекеттік міндеттемелерді орындау</t>
  </si>
  <si>
    <t>Выполнение государственных обязательств по компенсации инвестиционных затрат по проектам государственно-частного партнерства</t>
  </si>
  <si>
    <t>Мемлекеттік-жекешелік әріптестік жобалар бойынша операциялық (пайдалану) шығындарды өтеу бойынша мемлекеттік міндеттемелерді орындау</t>
  </si>
  <si>
    <t>Мемлекеттік-жекешелік әріптестік объектісін басқаруды жүзеге асырғаны үшін сыйақы төлемі бойынша мемлекеттік міндеттемелерді орындау</t>
  </si>
  <si>
    <t>Мемлекеттік-жекешелік әріптестік жобалар бойынша өзге де төлемдер бойынша мемлекеттік міндеттемелерді орындау</t>
  </si>
  <si>
    <t>Выполнение государственных обязательств по прочим выплатам по проектам государственно-частного партнерства</t>
  </si>
  <si>
    <t xml:space="preserve"> 2019 жыл/
2019 год                    </t>
  </si>
  <si>
    <t>Административные штрафы, пени, санкции, взыскания, налагаемые Агентством Республики Казахстан по регулированию и развитию финансового рынка, за исключением поступлений от организаций нефтяного сектора</t>
  </si>
  <si>
    <t>137</t>
  </si>
  <si>
    <t>Командировочные расходы присяжных заседателей</t>
  </si>
  <si>
    <t>Управление цифровизации и государственных услуг города республиканского значения, столицы</t>
  </si>
  <si>
    <t>Управление внутренней политики города республиканского значения, столицы</t>
  </si>
  <si>
    <t>Управление по вопросам молодежной политики города республиканского значения, столицы</t>
  </si>
  <si>
    <t>2019ж. есеп / 2019г. отчет</t>
  </si>
  <si>
    <t>қалпына келтіруге, бюджетке өтеуге, есеп бойынша көрініс табуға және сәйкестікке келтіруге жататын сома, барлығы</t>
  </si>
  <si>
    <t>оның ішінде қалпына келтірілгені, бюджетке өтелгені, есеп бойынша көрініс тапқаны және сәйкестікке келтірілгені, барлығы</t>
  </si>
  <si>
    <t xml:space="preserve">   жолданды:</t>
  </si>
  <si>
    <t xml:space="preserve">   направлено:</t>
  </si>
  <si>
    <t xml:space="preserve"> бір жылға түзету енгізілген бюджеттің атқарылу %-ы/% исполнения к скорректированному бюджету на год</t>
  </si>
  <si>
    <t>Отдел земельных  отношений и сельского хозяйства района (города областного значения)</t>
  </si>
  <si>
    <t>Таблица 24</t>
  </si>
  <si>
    <t>Государственные краткосрочные казначейские обязательства</t>
  </si>
  <si>
    <t>Мемлекеттік қысқа мерзімді қазынашылық міндеттемелері</t>
  </si>
  <si>
    <t>307</t>
  </si>
  <si>
    <t>Управление жилья города республиканского значения, столицы</t>
  </si>
  <si>
    <t>бір жылға түзету енгізілген бюджеттің атқарылу %-ы/% исполнения к скорректированному бюджету на год</t>
  </si>
  <si>
    <t>28-кесте</t>
  </si>
  <si>
    <t>ПОСТУПЛЕНИЯ</t>
  </si>
  <si>
    <t>ТҮСІМДЕР</t>
  </si>
  <si>
    <t>Управление цифровизации и архивов области</t>
  </si>
  <si>
    <t>362</t>
  </si>
  <si>
    <t>369</t>
  </si>
  <si>
    <t>377</t>
  </si>
  <si>
    <t>498</t>
  </si>
  <si>
    <t>759</t>
  </si>
  <si>
    <t>мерзiмдiлiгi: ай сайынғы / периодичность: ежемесячная</t>
  </si>
  <si>
    <t>20- кесте</t>
  </si>
  <si>
    <t xml:space="preserve">                              Таблица 20</t>
  </si>
  <si>
    <t>21 - кесте</t>
  </si>
  <si>
    <t xml:space="preserve">22- кесте  </t>
  </si>
  <si>
    <t xml:space="preserve">24-кесте </t>
  </si>
  <si>
    <t>25-кесте</t>
  </si>
  <si>
    <t xml:space="preserve">26-кесте </t>
  </si>
  <si>
    <t>626</t>
  </si>
  <si>
    <t>627</t>
  </si>
  <si>
    <t>Министерство по чрезвычайным ситуациям Республики Казахстан</t>
  </si>
  <si>
    <t>Агентство по стратегическому планированию и реформам Республики Казахстан</t>
  </si>
  <si>
    <t>Агентство по защите и развитию конкуренции Республики Казахстан</t>
  </si>
  <si>
    <t xml:space="preserve"> 2021 жылдың 1 қантардағы/ </t>
  </si>
  <si>
    <t>на 1 января  2021 года</t>
  </si>
  <si>
    <t>Экспортно-импортный банк Китайской Народной Республики</t>
  </si>
  <si>
    <t>Государственные ценные бумаги, размещенные на российском рынке</t>
  </si>
  <si>
    <t>Ресей нарығында орналастырылған мемлекеттік құнды қағаздар</t>
  </si>
  <si>
    <t xml:space="preserve">Қытай Халық Республикасының Экспорттік-импорттік банкі </t>
  </si>
  <si>
    <t>Административные штрафы, пени, санкции, взыскания, налагаемые Министерством по чрезвычайным ситуациям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</si>
  <si>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жылдық/ годовой</t>
  </si>
  <si>
    <t>819</t>
  </si>
  <si>
    <t>Отдел внутренней политики, культуры, развития языков и спорта района (города областного значения)</t>
  </si>
  <si>
    <t>РЕСПУБЛИКАЛЫҚ БЮДЖЕТТІҢ АТҚАРЫЛУЫ/ 
ИСПОЛНЕНИЕ РЕСПУБЛИКАНСКОГО БЮДЖЕТА</t>
  </si>
  <si>
    <t xml:space="preserve"> 2020 жыл/
2020 год                    </t>
  </si>
  <si>
    <t>АКМОЛИНСКАЯ ОБЛАСТЬ</t>
  </si>
  <si>
    <t>ҚАЗАҚСТАН РЕСПУБЛИКАСЫ РЕСПУБЛИКАЛЫҚ
БЮДЖЕТІНІҢ СЕКВЕСТРЛЕНБЕЙТІН
БАҒДАРЛАМАЛАРЫНЫҢ АТҚАРЫЛУЫ</t>
  </si>
  <si>
    <t>ИСПОЛНЕНИЕ НЕСЕКВЕСТРИРУЕМЫХ 
ПРОГРАММ РЕСПУБЛИКАНСКОГО БЮДЖЕТА
РЕСПУБЛИКИ КАЗАХСТАН</t>
  </si>
  <si>
    <t>Коды бюджетной классификации/Бюджеттік сыныптама кодтары</t>
  </si>
  <si>
    <t>ТУРКЕСТАНСКАЯ ОБЛАСТЬ</t>
  </si>
  <si>
    <t>АКТЮБИНСКАЯ ОБЛАСТЬ</t>
  </si>
  <si>
    <t>АЛМАТИНСКАЯ ОБЛАСТЬ</t>
  </si>
  <si>
    <t>АТЫРАУСКАЯ ОБЛАСТЬ</t>
  </si>
  <si>
    <t>ВОСТ-КАЗАХСТАНСКАЯ ОБЛАСТЬ</t>
  </si>
  <si>
    <t>Г.АЛМАТЫ</t>
  </si>
  <si>
    <t>Г.ШЫМКЕНТ</t>
  </si>
  <si>
    <t>ЖАМБЫЛСКАЯ ОБЛАСТЬ</t>
  </si>
  <si>
    <t>ЗАП-КАЗАХСТАНСКАЯ ОБЛАСТЬ</t>
  </si>
  <si>
    <t>КАРАГАНДИНСКАЯ ОБЛАСТЬ</t>
  </si>
  <si>
    <t>КОСТАНАЙСКАЯ ОБЛАСТЬ</t>
  </si>
  <si>
    <t>КЫЗЫЛОРДИНСКАЯ ОБЛАСТЬ</t>
  </si>
  <si>
    <t>МАНГИСТАУСКАЯ ОБЛАСТЬ</t>
  </si>
  <si>
    <t>ПАВЛОДАРСКАЯ ОБЛАСТЬ</t>
  </si>
  <si>
    <t>СЕВ-КАЗАХСТАНСКАЯ ОБЛАСТЬ</t>
  </si>
  <si>
    <r>
      <t xml:space="preserve">46 949,7 </t>
    </r>
    <r>
      <rPr>
        <b/>
        <vertAlign val="superscript"/>
        <sz val="11"/>
        <rFont val="Arial"/>
        <family val="2"/>
        <charset val="204"/>
      </rPr>
      <t xml:space="preserve">2 </t>
    </r>
  </si>
  <si>
    <r>
      <t xml:space="preserve">38 081,4 </t>
    </r>
    <r>
      <rPr>
        <b/>
        <vertAlign val="superscript"/>
        <sz val="11"/>
        <rFont val="Arial"/>
        <family val="2"/>
        <charset val="204"/>
      </rPr>
      <t xml:space="preserve">2 </t>
    </r>
  </si>
  <si>
    <t>нарушения процедурного характера (ед.)</t>
  </si>
  <si>
    <t>сумма подлежащих восстановлению, возмещению в бюджет, отражению по учету, всего</t>
  </si>
  <si>
    <t>из них восстановлено, возмещено в бюджет, отражено по учету, всего</t>
  </si>
  <si>
    <t>МЕМЛЕКЕТТІК БЮДЖЕТКЕ ТҮСІМДЕР/_x000D_
ПОСТУПЛЕНИЯ В ГОСУДАРСТВЕННЫЙ БЮДЖЕТ</t>
  </si>
  <si>
    <t>340</t>
  </si>
  <si>
    <t>Текущие трансферты за границу</t>
  </si>
  <si>
    <t xml:space="preserve">3) кен өндіру және өңдеу саласына жататын республикалық меншіктегі мүлікті сатудан Қазақстан Республикасы Ұлттық қорына түсетін түсімдер </t>
  </si>
  <si>
    <t xml:space="preserve">3) поступления в Национальный фонд Республики Казахстан от продажи имущества республиканской собственности, относящегося к горнодобывающей и обрабатывающей отраслям </t>
  </si>
  <si>
    <t>423</t>
  </si>
  <si>
    <t>341</t>
  </si>
  <si>
    <t>Текущие трансферты  за границу</t>
  </si>
  <si>
    <t>Ұлттық статистика бюросы Қазақстан Республикасының Стратегиялық жоспарлау және реформалар агенттігі / Бюро национальной статистики Агентства по стратегическому планированию и реформам Республики Казахстан</t>
  </si>
  <si>
    <t>Өткізілген сатып алудан түскен шартты үнем (млн.теңге)/ Условная экономия от проведенных закупок (тенге)</t>
  </si>
  <si>
    <t>Административные штрафы, пени, санкции, взыскания, налагаемые Генеральной прокуратурой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</si>
  <si>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Бағдарламалард_x000D_
ың_x000D_
əкімшісі/_x000D_
Администратор_x000D_
программ</t>
  </si>
  <si>
    <t>Облыс мәслихатының аппараты</t>
  </si>
  <si>
    <t>Республикалық маңызы бар қала, астана  мәслихатының аппараты</t>
  </si>
  <si>
    <t>Аудан (облыстық маңызы бар қала) мәслихатының аппараты</t>
  </si>
  <si>
    <t>Облыс әкімінің аппараты</t>
  </si>
  <si>
    <t>Республикалық маңызы бар қала, астана  әкімінің аппараты</t>
  </si>
  <si>
    <t>Аудан (облыстық маңызы бар қала) әкімінің аппараты</t>
  </si>
  <si>
    <t>Аудандық маңызы бар қала, ауыл, кент, ауылдық округ әкімінің аппараты</t>
  </si>
  <si>
    <t>Облыстың жер қатынастары басқармасы</t>
  </si>
  <si>
    <t>Облыстық бюджеттен қаржыландырылатын атқарушы ішкі істер органы</t>
  </si>
  <si>
    <t>Облыстың денсаулық сақтау басқармасы</t>
  </si>
  <si>
    <t>Облыстың табиғи ресурстар және табиғат пайдалануды реттеу басқармасы</t>
  </si>
  <si>
    <t>Облыстың ауыл шаруашылығы басқармасы</t>
  </si>
  <si>
    <t>Облыстың жұмыспен қамтуды үйлестіру және әлеуметтік бағдарламалар басқармасы</t>
  </si>
  <si>
    <t>Облыстың қаржы басқармасы</t>
  </si>
  <si>
    <t>Облыстың экономика және бюджеттік жоспарлау басқармасы</t>
  </si>
  <si>
    <t>Облыстың білім басқармасы</t>
  </si>
  <si>
    <t>Облыстың мәдениет басқармасы</t>
  </si>
  <si>
    <t>Облыстың ішкі саясат басқармасы</t>
  </si>
  <si>
    <t>Облыстың тілдерді дамыту басқармасы</t>
  </si>
  <si>
    <t>Облыстың кәсіпкерлік және индустриалдық-инновациялық даму басқармасы</t>
  </si>
  <si>
    <t>Облыстың жолаушылар көлігі және автомобиль жолдары басқармасы</t>
  </si>
  <si>
    <t>Облыстың дін істері басқармасы</t>
  </si>
  <si>
    <t>Облыстың құрылыс басқармасы</t>
  </si>
  <si>
    <t>Облыстың сәулет және қала құрылысы басқармасы</t>
  </si>
  <si>
    <t>Облыстың мәдениет, архивтер және құжаттама басқармасы</t>
  </si>
  <si>
    <t>Облыстың кәсіпкерлік және сауда басқармасы</t>
  </si>
  <si>
    <t>Облыстың энергетика және тұрғын үй-коммуналдық шаруашылық басқармасы</t>
  </si>
  <si>
    <t>Облыстың индустриалдық-инновациялық  даму басқармасы</t>
  </si>
  <si>
    <t>Облыстың тексеру комиссиясы</t>
  </si>
  <si>
    <t>Облыстың жастар саясаты мәселелерi жөніндегі басқармасы</t>
  </si>
  <si>
    <t>Облыстың туризм басқармасы</t>
  </si>
  <si>
    <t>Облыстың дене шынықтыру және спорт басқармасы</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</si>
  <si>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</si>
  <si>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 xml:space="preserve">Территориальный орган, уполномоченных органов в области чрезвычайных ситуаций природного и техногенного характера, гражданской обороны, финансируемый из областного бюджета
</t>
  </si>
  <si>
    <t>Облыстың құрылыс, сәулет және қала құрылысы басқармасы</t>
  </si>
  <si>
    <t>Республикалық маңызы бар қаланың, астананың Тұрғын үй  басқармасы</t>
  </si>
  <si>
    <t>Республикалық маңызы бар қаланың, астананың цифрландыру және мемлекеттік қызметтер басқармасы</t>
  </si>
  <si>
    <t>Республикалық маңызы бар қаланың, астананың мәдениет, тілдерді дамыту және архивтер басқармасы</t>
  </si>
  <si>
    <t>Республикалық маңызы бар қаланың, астананың цифрландыру басқармасы</t>
  </si>
  <si>
    <t>Республикалық маңызы бар қаланың, астананың мемлекеттік активтер басқармасы</t>
  </si>
  <si>
    <t>Республикалық маңызы бар қаланың, астананың спорт басқармасы</t>
  </si>
  <si>
    <t>Республикалық маңызы бар қаланың, астананың қала құрылысын бақылау басқармасы</t>
  </si>
  <si>
    <t>Республикалық маңызы бар қаланың, астананың кәсіпкерлік және инвестициялар басқармасы</t>
  </si>
  <si>
    <t>Республикалық маңызы бар қаланың, астананың активтер және мемлекеттік сатып алу басқармасы</t>
  </si>
  <si>
    <t>Республикалық маңызы бар қаланың, астананың жұмыспен қамту және әлеуметтік қорғау басқармасы</t>
  </si>
  <si>
    <t>Республикалық маңызы бар қаланың, астананың инвестициялар және кәсіпкерлікті дамыту басқармасы</t>
  </si>
  <si>
    <t>Республикалық маңызы бар қаланың, астананың көлік және жол-көлік инфрақұрылымын дамыту басқармасы</t>
  </si>
  <si>
    <t>Республикалық маңызы бар қаланың, астананың қалалық орта сапасы және бақылау басқармасы</t>
  </si>
  <si>
    <t>Республикалық маңызы бар қаланың, астананың қоғамдық денсаулық сақтау басқармасы</t>
  </si>
  <si>
    <t>Республикалық маңызы бар қаланың, астананың сәулет, қала құрылысы және жер қатынастары басқармасы</t>
  </si>
  <si>
    <t>Республикалық маңызы бар қаланың, астананың жолаушылар көлігі және автомобиль жолдары басқармасы</t>
  </si>
  <si>
    <t>Республикалық маңызы бар қаланың, астананың ауыл шаруашылығы және ветеринария басқармасы</t>
  </si>
  <si>
    <t>Республикалық маңызы бар қаланың, астананың бюджетінен қаржыландырылатын  атқарушы ішкі істер органы</t>
  </si>
  <si>
    <t>Республикалық маңызы бар қаланың, астананың денсаулық сақтау басқармасы</t>
  </si>
  <si>
    <t>Республикалық маңызы бар қаланың, астананың қаржы басқармасы</t>
  </si>
  <si>
    <t>Республикалық маңызы бар қаланың, астананың экономика және бюджеттік жоспарлау басқармасы</t>
  </si>
  <si>
    <t>Республикалық маңызы бар қаланың, астананың білім басқармасы</t>
  </si>
  <si>
    <t>Республикалық маңызы бар қаланың, астананың мәдениет басқармасы</t>
  </si>
  <si>
    <t>Республикалық маңызы бар қаланың, астананың ішкі саясат басқармасы</t>
  </si>
  <si>
    <t>Республикалық маңызы бар қаланың, астананың мемлекеттік сатып алу басқармасы</t>
  </si>
  <si>
    <t>Республикалық маңызы бар қаланың, астананың дін істері басқармасы</t>
  </si>
  <si>
    <t>Управление по делам религий города республиканского значения, столицы</t>
  </si>
  <si>
    <t>Республикалық маңызы бар қаланың, астананың құрылыс басқармасы</t>
  </si>
  <si>
    <t>Республикалық маңызы бар қаланың, астананың жастар саясаты мәселелері басқармасы</t>
  </si>
  <si>
    <t>Республикалық маңызы бар қаланың, астананың тексеру комиссиясы</t>
  </si>
  <si>
    <t>Республикалық маңызы бар қаланың, астананың туризм басқармасы</t>
  </si>
  <si>
    <t>Республикалық маңызы бар қаланың, астананың дене шынықтыру және спорт басқармасы</t>
  </si>
  <si>
    <t>Управление физической культуры и спорта города республиканского значения, столицы</t>
  </si>
  <si>
    <t>Республикалық маңызы бар қаланың, астананың Тұрғын үй және тұрғын үй инспекциясы басқармасы</t>
  </si>
  <si>
    <t>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t>
  </si>
  <si>
    <t>Республикалық маңызы бар қаланың, астананың кәсіпкерлік және индустриалды-инновациялық даму басқармасы</t>
  </si>
  <si>
    <t>Ауданның (облыстық маңызы бар қаланың) жұмыспен қамту және әлеуметтік бағдарламалар бөлімі</t>
  </si>
  <si>
    <t>Ауданның (облыстық маңызы бар қаланың) қаржы бөлімі</t>
  </si>
  <si>
    <t>Ауданның (облыстық маңызы бар қаланың) экономика және бюджеттік жоспарлау бөлімі</t>
  </si>
  <si>
    <t>Ауданның (облыстық маңызы бар қаланың) кәсіпкерлік және ауыл шаруашылығы бөлімі</t>
  </si>
  <si>
    <t>Ауданның (облыстық маңызы бар қаланың) мәдениет және тілдерді дамыту бөлімі</t>
  </si>
  <si>
    <t>Ауданның (облыстық маңызы бар қаланың) ішкі саясат бөлімі</t>
  </si>
  <si>
    <t>Ауданның (облыстық маңызы бар қаланың) мәдениет, тілдерді дамыту, дене шынықтыру және спорт бөлімі</t>
  </si>
  <si>
    <t>Ауданның (облыстық маңызы бар қаланың) тұрғын үй-коммуналдық шаруашылығы, жолаушылар көлігі және автомобиль жолдары бөлімі</t>
  </si>
  <si>
    <t>Ауданның (облыстық маңызы бар қаланың) ауыл шаруашылығы бөлімі</t>
  </si>
  <si>
    <t>Ауданның (облыстық маңызы бар қаланың) жер қатынастары бөлімі</t>
  </si>
  <si>
    <t>Ауданның (облыстық маңызы бар қаланың) дене шынықтыру және спорт бөлімі</t>
  </si>
  <si>
    <t>Ауданның (облыстық маңызы бар қаланың) сәулет, қала құрылысы және құрылыс бөлімі</t>
  </si>
  <si>
    <t>Ауданның (облыстық маңызы бар қаланың) құрылыс бөлімі</t>
  </si>
  <si>
    <t>Ауданның (облыстық маңызы бар қаланың) сәулет және қала құрылысы бөлімі</t>
  </si>
  <si>
    <t>Ауданның (облыстық маңызы бар қаланың) кәсіпкерлік бөлімі</t>
  </si>
  <si>
    <t>Аудандық (облыстық маңызы бар қаланың) ішкі саясат және тілдерді дамыту бөлімі</t>
  </si>
  <si>
    <t>Ауданның (облыстық маңызы бар қаланың) құрылыс, сәулет жәнеқала құрылысы бөлімі</t>
  </si>
  <si>
    <t>Ауданның (облыстық маңызы бар қаланың) ауыл шаруашылығы және ветеринария бөлімі</t>
  </si>
  <si>
    <t>Ауданның (облыстық маңызы бар қаланың) кәсіпкерлік, ауыл шаруашылығы және ветеринария бөлімі</t>
  </si>
  <si>
    <t>Ауданның (облыстық маңызы бар қаланың) ауыл шаруашылығы менжер қатынастары бөлімі</t>
  </si>
  <si>
    <t>Ауданның (облыстық маңызы бар қаланың) ішкі саясат, мәдениет және тілдерді дамыту бөлімі</t>
  </si>
  <si>
    <t>Ауданның (облыстық маңызы бар қаланың) тұрғын үй инспекциясы бөлімі</t>
  </si>
  <si>
    <t>Ауданның (облыстық маңызы бар қаланың) кәсіпкерлік және туризм бөлімі</t>
  </si>
  <si>
    <t>Ауданның (облыстық маңызы бар қаланың) жолаушылар көлігі және автомобиль жолдары бөлімі</t>
  </si>
  <si>
    <t>Ауданның (облыстық маңызы бар қаланың) жер қатынастары, сәулет және қала құрылысы бөлімі</t>
  </si>
  <si>
    <t>Ауданның (облыстық маңызы бар қаланың) тұрғын үй-коммуналдық шаруашылық және тұрғын үй инспекциясы бөлімі</t>
  </si>
  <si>
    <t>Ауданның (облыстық маңызы бар қаланың) мемлекеттік активтержәне сатып алу бөлімі</t>
  </si>
  <si>
    <t>Ауданның (облыстық маңызы бар қаланың) коммуналдық шаруашылығы, жолаушылар көлігі және автомобиль жолдары бөлімі</t>
  </si>
  <si>
    <t>Ауданның (облыстық маңызы бар қаланың) тұрғын үй қатынастары бөлімі</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</si>
  <si>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</si>
  <si>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Ауданның (облыстық маңызы бар қаланың) кәсіпкерлік, өнеркәсіп және туризм бөлімі</t>
  </si>
  <si>
    <t>Ауданның (облыстық маңызы бар қаланың) кәсіпкерлік және өнеркәсіп  бөлімі</t>
  </si>
  <si>
    <t>Ауданның (облыстық маңызы бар қаланың) сәулет, құрылыс, тұрғын үй-коммуналдық шаруашылығы, жолаушылар көлігі және автомобиль жолдары бөлімі</t>
  </si>
  <si>
    <t>Ауданның (облыстық маңызы бар қаланың) тұрғын үй инспекциясы және коммуналдық шаруашылық бөлімі</t>
  </si>
  <si>
    <t>Ауданның (облыстық маңызы бар қаланың) жер қатынастары жәнеауыл шаруашылығы бөлімі</t>
  </si>
  <si>
    <t>Облыстың жер қойнауын пайдалану, қоршаған орта және су ресурстары басқармасы</t>
  </si>
  <si>
    <t>Облыстың мемлекеттік сатып алу басқармасы</t>
  </si>
  <si>
    <t>Облыстың ветеринария басқармасы</t>
  </si>
  <si>
    <t>Облыстың мемлекеттік сәулет-құрылыс бақылауы басқармасы</t>
  </si>
  <si>
    <t>Облыстың экономика басқармасы</t>
  </si>
  <si>
    <t>Облыстың мемлекеттік сәулет-құрылыс бақылау және лицензиялау басқармасы</t>
  </si>
  <si>
    <t>Облыстың мемлекеттік сатып алу және коммуналдық меншік басқармасы</t>
  </si>
  <si>
    <t>Облыстың ауыл шаруашылығы және жер қатынастары басқармасы</t>
  </si>
  <si>
    <t>Облыстың балық шаруашылығы басқармасы</t>
  </si>
  <si>
    <t>Облыстың цифрлық технологиялар басқармасы</t>
  </si>
  <si>
    <t>Облыстың ақпарат және қоғамдық даму басқармасы</t>
  </si>
  <si>
    <t>Облыстың мәдениет, тілдерді дамыту және архив ісі  басқармасы</t>
  </si>
  <si>
    <t>Облыстың стратегия және экономикалық даму басқармасы</t>
  </si>
  <si>
    <t>Облыстың қаржы және мемлекеттік активтер  басқармасы</t>
  </si>
  <si>
    <t>Облыстың қоғамдық даму басқармасы</t>
  </si>
  <si>
    <t>Облыстың цифрландыру, мемлекеттік қызметтер көрсету және архивтер басқармасы</t>
  </si>
  <si>
    <t>Облыстың цифрландыру және архивтер басқармасы</t>
  </si>
  <si>
    <t>Ауданның (облыстық маңызы бар қаланың) мәдениет, дене шынықтыру және спорт бөлімі</t>
  </si>
  <si>
    <t>Ауданның (облыстық маңызы бар қаланың) ішкі саясат және діністері бөлімі</t>
  </si>
  <si>
    <t>Отдел внутренней политики и по делам религии района (городаобластного значения)</t>
  </si>
  <si>
    <t>Ауданның (облыстық маңызы бар қаланың) дене тәрбиесі, спортжәне туризм бөлімі</t>
  </si>
  <si>
    <t>Ауданның (облыстық маңызы бар қаланың) мемлекеттік сатып алу бөлімі</t>
  </si>
  <si>
    <t>Ауданның (облыстық маңызы бар қаланың) ауыл шаруашылығы, жер қатынастары және кәсіпкерлік бөлімі</t>
  </si>
  <si>
    <t>Аудандық (облыстық маңызы бар қаланың) тұрғын үй–коммуналдық шаруашылығы, жолаушылар көлігі, автомобиль жолдары, құрылыс, сәулет және қала құрылыс бөлімі</t>
  </si>
  <si>
    <t>Отдел реального сектора экономики района (города областногозначения)</t>
  </si>
  <si>
    <t>Ауданның (облыстық маңызы бар қаланың) ауыл шаруашылық, кәсіпкерлік және ветеринария бөлімі</t>
  </si>
  <si>
    <t>Ауданның (облыстық маңызы бар қаланың) инфрақұрылым және коммуникациялар бөлімі</t>
  </si>
  <si>
    <t>Ауданның (облыстық маңызы бар қаланың) бизнесті қолдау жәнетуризм бөлімі</t>
  </si>
  <si>
    <t>Отдел поддержки бизнеса и туризма района (города областногозначения)</t>
  </si>
  <si>
    <t>Ауданның (облыстық маңызы бар қаланың) тұрғын үй қатынастары және тұрғын үй инспекциясы бөлімі</t>
  </si>
  <si>
    <t>Шетелге берiлетiн ағымдағы трансферттер</t>
  </si>
  <si>
    <t>Шымкент қ.</t>
  </si>
  <si>
    <t xml:space="preserve"> 2021 жылдың 1 сәуір/ </t>
  </si>
  <si>
    <t>БОЙЫНША МЕМЛЕКЕТТІК БЮДЖЕТТІК ОРЫНДАЛУЫ</t>
  </si>
  <si>
    <t>ЭКОНОМИЧЕСКОЙ КЛАССИФИКАЦИИ РАСХОДОВ</t>
  </si>
  <si>
    <t>11-кесте
ШЫҒЫНДАРДЫҢ ЭКОНОМИКАЛЫҚ
ЖІКТЕМЕСІ БОЙЫНША ЖЕРГІЛІКТІ
БЮДЖЕТТІК ОРЫНДАЛУЫ
(млн.теңге)</t>
  </si>
  <si>
    <t>Шетелдегi ұйымдарға ағымдағы трансферттер</t>
  </si>
  <si>
    <t>Мемлекеттiк кәсiпорындардың жайларын, ғимараттарын, құрылыстарын күрделі жөндеу</t>
  </si>
  <si>
    <t>10-кесте
ШЫҒЫНДАРДЫҢ ЭКОНОМИКАЛЫҚ
ЖІКТЕМЕСІ БОЙЫНША РЕСПУБЛИКАЛЫҚ
БЮДЖЕТТІК ОРЫНДАЛУЫ
(млн.теңге)</t>
  </si>
  <si>
    <t xml:space="preserve">Таблица 10
ИСПОЛНЕНИЕ РЕСПУБЛИКАНСКОГО
БЮДЖЕТА ПО ЭКОНОМИЧЕСКОЙ
КЛАССИФИКАЦИИ РАСХОДОВ
(млн. тенге) </t>
  </si>
  <si>
    <t>РЕСПУБЛИКАЛЫҚ БЮДЖЕТТІҢ АТҚАРАЛУЫ</t>
  </si>
  <si>
    <t>КЛАССИФИКАЦИИ РАСХОДОВ</t>
  </si>
  <si>
    <t>МЕМЛЕКЕТТІК БЮДЖЕТТІҢ АТҚАРАЛУЫ</t>
  </si>
  <si>
    <t>628</t>
  </si>
  <si>
    <t>Агентство Республики Казахстан по финансовому мониторингу</t>
  </si>
  <si>
    <t>2020ж. есеп / 2020г. отчет</t>
  </si>
  <si>
    <t>303</t>
  </si>
  <si>
    <t>3-кесте</t>
  </si>
  <si>
    <t>Республикалық маңызы бар қаланың, астананың қалалық жайлы ортаны дамыту басқармасы</t>
  </si>
  <si>
    <t>Управление развития комфортной городской среды города республиканского значения, столицы</t>
  </si>
  <si>
    <t>309</t>
  </si>
  <si>
    <t>Республикалық маңызы бар қаланың, астананың Энергетика жәнеинфрақұрылымды дамыту басқармасы</t>
  </si>
  <si>
    <t>Управление энергетики и развития инфраструктуры города республиканского значения, столицы</t>
  </si>
  <si>
    <t>на 1 июля 2021 года</t>
  </si>
  <si>
    <t>Азиатский Банк инфраструктурных инвестиций</t>
  </si>
  <si>
    <t>Азия Инфрақұрылымдық Инвестициялар Банкі</t>
  </si>
  <si>
    <t>7-кесте</t>
  </si>
  <si>
    <t>РЕСПУБЛИКАЛЫҚ БЮДЖЕТТІҢ АТҚАРЫЛУЫ</t>
  </si>
  <si>
    <t>12-кесте</t>
  </si>
  <si>
    <t>Таблица 26</t>
  </si>
  <si>
    <t>Таблица 22</t>
  </si>
  <si>
    <t xml:space="preserve">                              Таблица 21</t>
  </si>
  <si>
    <t>Таблица 19</t>
  </si>
  <si>
    <t xml:space="preserve">                                                Таблица 17</t>
  </si>
  <si>
    <t>17-кесте</t>
  </si>
  <si>
    <t>18 кесте</t>
  </si>
  <si>
    <t xml:space="preserve"> 2021 жылдың 1 қазанға/ </t>
  </si>
  <si>
    <t>на 1 октября 2021 года</t>
  </si>
  <si>
    <t>Погашение займов</t>
  </si>
  <si>
    <t>12.6-кесте</t>
  </si>
  <si>
    <t>Таблица 12.6</t>
  </si>
  <si>
    <t>12.7-кесте</t>
  </si>
  <si>
    <t>Таблица 12.7</t>
  </si>
  <si>
    <t>12.8-кесте</t>
  </si>
  <si>
    <t>Таблица 12.8</t>
  </si>
  <si>
    <t>12.9-кесте</t>
  </si>
  <si>
    <t>Таблица 12.9</t>
  </si>
  <si>
    <t>12.10-кесте</t>
  </si>
  <si>
    <t>12.11-кесте</t>
  </si>
  <si>
    <t>Таблица 12.11</t>
  </si>
  <si>
    <t>12.12-кесте</t>
  </si>
  <si>
    <t>Таблица 12.12</t>
  </si>
  <si>
    <t>12.13-кесте</t>
  </si>
  <si>
    <t>Таблица 12.13</t>
  </si>
  <si>
    <t>12.14-кесте</t>
  </si>
  <si>
    <t>Таблица 12.14</t>
  </si>
  <si>
    <t>12.15-кесте</t>
  </si>
  <si>
    <t>Таблица 12.15</t>
  </si>
  <si>
    <t>12.1-кесте</t>
  </si>
  <si>
    <t>Таблица 12.1</t>
  </si>
  <si>
    <t>Таблица 27</t>
  </si>
  <si>
    <t xml:space="preserve"> 2022 жылдың 1 қантарға/ </t>
  </si>
  <si>
    <t>на 1 января 2022 года</t>
  </si>
  <si>
    <t>НАЛОГОВЫЕ ПОСТУПЛЕНИЯ</t>
  </si>
  <si>
    <t>НЕНАЛОГОВЫЕ ПОСТУПЛЕНИЯ</t>
  </si>
  <si>
    <t>ПОСТУПЛЕНИЯ ОТ ПРОДАЖИ ОСНОВНОГО КАПИТАЛА</t>
  </si>
  <si>
    <t>ПОСТУПЛЕНИЯ ТРАНСФЕРТОВ</t>
  </si>
  <si>
    <t>ПОГАШЕНИЕ БЮДЖЕТНЫХ КРЕДИТОВ</t>
  </si>
  <si>
    <t>ПОСТУПЛЕНИЯ ОТ ПРОДАЖИ ФИНАНСОВЫХ АКТИВОВ ГОСУДАРСТВА</t>
  </si>
  <si>
    <t>ПОСТУПЛЕНИЕ ЗАЙМОВ</t>
  </si>
  <si>
    <t>Поступления займов</t>
  </si>
  <si>
    <t>ПОГАШЕНИЕ ЗАЙМОВ</t>
  </si>
  <si>
    <t>ИСПОЛЬЗУЕМЫЕ ОСТАТКИ БЮДЖЕТНЫХ СРЕДСТВ</t>
  </si>
  <si>
    <t>Остатки бюджетных средств на начало финансового года</t>
  </si>
  <si>
    <t>Остатки бюджетных средств на конец отчетного периода</t>
  </si>
  <si>
    <t>Государственные закупки, проведенные способом конкурса. Всего</t>
  </si>
  <si>
    <t>Аукционмен сұрату тәсілімен жүргізілген мемлекеттік сатып алу. Барлығы</t>
  </si>
  <si>
    <t>Государственные закупки, проведенные способом запроса ценовых предложений. Всего</t>
  </si>
  <si>
    <t>Баға ұсыныстарын сұрауды тәсілімен жүргізілген мемлекеттік сатып алу. Барлығы</t>
  </si>
  <si>
    <t>Государственные закупки, проведенные способом из одного источника путем прямого заключения. Всего</t>
  </si>
  <si>
    <t>Тікелей шарт тұжырымы бір дереккөздерден тәсілімен жүргізілген мемлекеттік сатып алу. Барлығы</t>
  </si>
  <si>
    <t>Денежные взыскания, наложенные судом в рамках административного судопроизводства</t>
  </si>
  <si>
    <t>сыйақылардын (мүделердің) ставкалары, %/ ставки вознаграждения (интереса),%/interest rates (interest rate),%</t>
  </si>
  <si>
    <t xml:space="preserve"> 2021 жыл/
2021 год                    </t>
  </si>
  <si>
    <t>Цифрлық майнинг үшін төлемақы</t>
  </si>
  <si>
    <t>Плата за цифровой майнинг</t>
  </si>
  <si>
    <t>Жекелеген қызмет түрлерімен айналысу құқығы үшін алым (жекелеген қызмет түрлерімен айналысуға арналған лицензияларды бергені үшін алым)</t>
  </si>
  <si>
    <t>Банк және сақтандыру нарықтарына қатысушылар үшін рұқсат беру құжаттарын, келісім бергені үшін алым</t>
  </si>
  <si>
    <t>Сбор за выдачу разрешительных документов, согласия для участников банковского и страхового рынков</t>
  </si>
  <si>
    <t>Қазақстан Республикасына шетелдік жұмыс күшін тартуға рұқсатты бергені немесе ұзартқаны үшін алым</t>
  </si>
  <si>
    <t>Сбор за выдачу или продление разрешения на привлечение иностранной рабочей силы в Республику Казахстан</t>
  </si>
  <si>
    <t>Қазақстан Республикасы Үкіметінің Қазақстан Республикасы Ұлттық банкіндегі депозиттері бойынша  және бірыңғай қазынашылық шоттағы ақшаның күн сайынғы қалдығына сыйақылар</t>
  </si>
  <si>
    <t>Вознаграждения по депозитам Правительства Республики Казахстан в Национальном Банке Республики Казахстан и на ежедневный остаток денег на едином казначейском счете</t>
  </si>
  <si>
    <t>157</t>
  </si>
  <si>
    <t>513</t>
  </si>
  <si>
    <t>мерзiмдiлiгi: айлық / периодичность: месячная</t>
  </si>
  <si>
    <t>на 1 апреля 2022 года</t>
  </si>
  <si>
    <t>2021ж. есеп / 2021г. отчет</t>
  </si>
  <si>
    <t xml:space="preserve">  Налоговые поступления,
    в том числе:</t>
  </si>
  <si>
    <t>Дәрілік заттар және медициналық мақсаттағы өзге де бұйымдарды сатып алу</t>
  </si>
  <si>
    <t>Приобретение лекарственных средств и прочих изделий медицинского назначения</t>
  </si>
  <si>
    <t>IV. ҚАРЖЫ АКТИВТЕРІМЕН ОПЕРАЦИЯЛАР БОЙЫНША САЛЬДО - ҚАРЖЫ АК</t>
  </si>
  <si>
    <t>V. БЮДЖЕТ ТАПШЫЛЫҒЫ (ПРОФИЦИТІ)</t>
  </si>
  <si>
    <t>VI. БЮДЖЕТТІҢ МҰНАЙҒА ҚАТЫСТЫ ЕМЕС ТАПШЫЛЫҒЫ (ПРОФИЦИТІ)</t>
  </si>
  <si>
    <t>VI. НЕНЕФТЯНОЙ ДЕФИЦИТ (ПРОФИЦИТ) БЮДЖЕТА</t>
  </si>
  <si>
    <t>Отчет об исполнении консолидированного бюджета</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</si>
  <si>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</si>
  <si>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Налог на добавленную стоимость с иностранных интернет компаний при осуществлении электронной торговли товарами, оказании услуг в электронной форме физическим лицам</t>
  </si>
  <si>
    <t>514</t>
  </si>
  <si>
    <t>12.4-кесте</t>
  </si>
  <si>
    <t>Таблица 12.4</t>
  </si>
  <si>
    <t>511</t>
  </si>
  <si>
    <t>302</t>
  </si>
  <si>
    <t>Республикалық маңызы бар қаланың, астананың жастар саясаты басқармасы</t>
  </si>
  <si>
    <t>Управление молодежной политики города республиканского значения, столицы</t>
  </si>
  <si>
    <t>355</t>
  </si>
  <si>
    <t>Республикалық маңызы бар қаланың, астананың жұмыспен қамту және әлеуметтік бағдарламалар басқармасы</t>
  </si>
  <si>
    <t>Управление занятости и социальных программ города республиканского значения, столицы</t>
  </si>
  <si>
    <t>512</t>
  </si>
  <si>
    <t>Республикалық маңызы бар қаланың, астананың энергетика жәнесумен жабдықтау басқармасы</t>
  </si>
  <si>
    <t>Управление энергетики и водоснабжения города республиканского значения, столицы</t>
  </si>
  <si>
    <t>Республикалық маңызы бар қаланың, астананың экология және қоршаған орта басқармасы</t>
  </si>
  <si>
    <t>Управление экологии и окружающей среды города республиканского значения, столицы</t>
  </si>
  <si>
    <t>на 1 июля 2022 года</t>
  </si>
  <si>
    <t xml:space="preserve"> 2022 жылдың 1 шілдегі/ </t>
  </si>
  <si>
    <t>____</t>
  </si>
  <si>
    <r>
      <t xml:space="preserve">Поступления/ түсімдер </t>
    </r>
    <r>
      <rPr>
        <b/>
        <vertAlign val="superscript"/>
        <sz val="10"/>
        <rFont val="Arial"/>
        <family val="2"/>
        <charset val="204"/>
      </rPr>
      <t>1</t>
    </r>
  </si>
  <si>
    <t>Задолженность по ОПВ/ МЗА бойынша қарыз</t>
  </si>
  <si>
    <t>Таблица 12.10</t>
  </si>
  <si>
    <t>265</t>
  </si>
  <si>
    <t>Облыстың кәсіпкерлік және өнеркәсіп басқармасы</t>
  </si>
  <si>
    <t>Управление предпринимательства и промышленности области</t>
  </si>
  <si>
    <t>299</t>
  </si>
  <si>
    <t>Облыстың экономика және қаржы басқармасы</t>
  </si>
  <si>
    <t>Управление экономики и финансов области</t>
  </si>
  <si>
    <t>Қоршаған ортаға жағымсыз әсер еткені үшін төлемақы</t>
  </si>
  <si>
    <t>Плата за негативное воздействие на окружающую среду</t>
  </si>
  <si>
    <t>Табачные изделия, легковые автомобили (кроме автомобилей с ручным управлением или адаптером ручного управления, специально предназначенных для лиц с инвалидностью), произведенные на территории Республики Казахстан</t>
  </si>
  <si>
    <t>АБАЙ ОБЛЫСЫ</t>
  </si>
  <si>
    <t>ЖЕТІСУ ОБЛЫСЫ</t>
  </si>
  <si>
    <t>ОБЛАСТЬ ЖЕТІСУ</t>
  </si>
  <si>
    <t>ҰЛЫТАУ ОБЛЫСЫ</t>
  </si>
  <si>
    <t>АСТАНА Қ.</t>
  </si>
  <si>
    <t>Г.АСТАНА</t>
  </si>
  <si>
    <t>ШЫМКЕНТ Қ.</t>
  </si>
  <si>
    <t>Министерство просвещения Республики Казахстан</t>
  </si>
  <si>
    <t>Министерство науки и высшего образования Республики Казахстан</t>
  </si>
  <si>
    <t>Оқу-ағарту саласындағы мемлекеттік саясатты қалыптастыру және іске асыру</t>
  </si>
  <si>
    <t>Формирование и реализация государственной политики в области просвещения</t>
  </si>
  <si>
    <t>Формирование и реализация государственной политики в области науки и высшего образования</t>
  </si>
  <si>
    <t>Абай</t>
  </si>
  <si>
    <t>Абайская</t>
  </si>
  <si>
    <t>Жетісу</t>
  </si>
  <si>
    <t>Жетысуская</t>
  </si>
  <si>
    <t>Астана қ.</t>
  </si>
  <si>
    <t>г.Астана</t>
  </si>
  <si>
    <t>на 1 октября 2022 года</t>
  </si>
  <si>
    <t xml:space="preserve">   Облигациялар</t>
  </si>
  <si>
    <t>12.5-кесте</t>
  </si>
  <si>
    <t>Таблица 12.5</t>
  </si>
  <si>
    <t>1.1.2.</t>
  </si>
  <si>
    <t>Государственные казначейские обязательства, индексированные к ставке TONIA</t>
  </si>
  <si>
    <t>1.1.3.</t>
  </si>
  <si>
    <t>1.1.4.</t>
  </si>
  <si>
    <t>1.1.5.</t>
  </si>
  <si>
    <t>1.1.6.</t>
  </si>
  <si>
    <t>МЕУКАМ (млн. тенге)/MEУKAM (mln)</t>
  </si>
  <si>
    <t xml:space="preserve"> 2023 жылдың 1 қантарға </t>
  </si>
  <si>
    <t xml:space="preserve"> 2022 жылдың 1 қазанға/ </t>
  </si>
  <si>
    <t xml:space="preserve"> 2022 жылдың 1 сәуірге/ </t>
  </si>
  <si>
    <t>на 1 января 2023 года</t>
  </si>
  <si>
    <t xml:space="preserve">Астана қаласы                     </t>
  </si>
  <si>
    <t xml:space="preserve">г.Астана                  </t>
  </si>
  <si>
    <t>Жетісу облысы</t>
  </si>
  <si>
    <t xml:space="preserve"> Жетысуская область</t>
  </si>
  <si>
    <t>Абай облысы</t>
  </si>
  <si>
    <t>Абайская область</t>
  </si>
  <si>
    <t>Улытау облысы</t>
  </si>
  <si>
    <t>Улытауская область</t>
  </si>
  <si>
    <t>VII. БЮДЖЕТТІҢ ТАПШЫЛЫҒЫН ҚАРЖЫЛАНДЫРУ (ПРОФИЦИТТІ ПАЙДАЛАНУ</t>
  </si>
  <si>
    <t>VII. ФИНАНСИРОВАНИЕ ДЕФИЦИТА (ИСПОЛЬЗОВАНИЕ ПРОФИЦИТА) БЮДЖЕТА</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</si>
  <si>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</si>
  <si>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</si>
  <si>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просвещения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</si>
  <si>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</si>
  <si>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Санкции, взыскания, подлежащие уплате по поручению и/или воисполнения решений Высшей аудиторской палаты Республики Казахстан, за исключением поступлений от организации нефтяного сектора</t>
  </si>
  <si>
    <t>Аппарат Правительства Республики Казахстан</t>
  </si>
  <si>
    <t>Республикалық маңызы бар қаланың, астананың туризм, сыртқы байланыстар және креативті индустрия басқармасы</t>
  </si>
  <si>
    <t>Управление туризма, внешних связей и креативной индустрии города республиканского значения, столицы</t>
  </si>
  <si>
    <t>821</t>
  </si>
  <si>
    <t>Ауданның (облыстық маңызы бар қаланың) қоғамдық даму бөлімі</t>
  </si>
  <si>
    <t>Отдел общественного развития района (города областного значения)</t>
  </si>
  <si>
    <t>Мәдениеттегі және өнердегі дарынды балаларды оқыту және тәрбиелеу</t>
  </si>
  <si>
    <t>Ғылым және жоғары білім саласындағы мемлекеттік саясатты қалыптастыру және іске асыру</t>
  </si>
  <si>
    <t>Ұлытау</t>
  </si>
  <si>
    <t>Улытауская</t>
  </si>
  <si>
    <t>таблица - 15</t>
  </si>
  <si>
    <t>15 - кесте</t>
  </si>
  <si>
    <t>Таблица 12.16</t>
  </si>
  <si>
    <t>12.16-кесте</t>
  </si>
  <si>
    <t>83</t>
  </si>
  <si>
    <t>Поступления от реализации конфискованного имущества, имущества, безвозмездно перешедшего в установленном порядке в республиканскую собственность, в том числе товаров и транспортных средств, оформленных в таможенном режиме отказа в пользу го</t>
  </si>
  <si>
    <t>158</t>
  </si>
  <si>
    <t>Министерство экологии и природных ресурсов Республики Казахстан</t>
  </si>
  <si>
    <t>Таможенные пошлины на ввозимые товары и (или) ввозные таможенные пошлины, обязанность по уплате которых возникла до вступления в силу Соглашения об установлении и применении в таможенном союзе порядка зачисления и распределения ввозных тамо</t>
  </si>
  <si>
    <t>Астана қаласының бюджетiнен алынатын бюджеттік алу</t>
  </si>
  <si>
    <t>Бюджетное изъятие из бюджета города Астана</t>
  </si>
  <si>
    <t>2023ж.                1 тоқсан/ 2023г.          1 квартал</t>
  </si>
  <si>
    <t>2023ж.                1 тоқсан/ 2023г.            1 квартал</t>
  </si>
  <si>
    <t>на 1 апреля 2023 года</t>
  </si>
  <si>
    <t xml:space="preserve"> 2023 жылдың 1 сәуірге </t>
  </si>
  <si>
    <t>1.1.1.</t>
  </si>
  <si>
    <t>Мангистауская область</t>
  </si>
  <si>
    <t xml:space="preserve"> Нарықтық құны (АҚШ долл.)/                                   Рыночная стоимость                          (в долл. США)</t>
  </si>
  <si>
    <t>12.2-кесте</t>
  </si>
  <si>
    <t>Таблица 12.2</t>
  </si>
  <si>
    <t>12.3-кесте</t>
  </si>
  <si>
    <t>Таблица 12.3</t>
  </si>
  <si>
    <t>Кеден одағында кедендік әкелу баждарын (баламалы қолданысы бар өзге де баждарды, салықтар мен алымдарды) есепке жатқызужәне бөлу тәртібін белгілеу және қолдану туралы келісім күшіне енгенге дейін төлеу жөніндегі міндеті туындаған әкелінеті</t>
  </si>
  <si>
    <t>Кеден одағында кедендік әкелу баждарын (баламалы қолданысы бар өзге де баждарды, салықтар мен алымдарды) есепке жатқызужәне бөлу тәртібін белгілеу және қолдану туралы келісім күшіне енгенге дейін төлеу жөніндегі міндеті туындаған әкелінетін тауарларға және (немесе) әкелінетін кедендік баждарға арналған кедендік баждар, сондай-ақ жер қойнауын пайдалану саласындағы келісімшарттар шеңберінде, оның ішінде Қазақстан Респ</t>
  </si>
  <si>
    <t>Таможенные пошлины на ввозимые товары и (или) ввозные таможенные пошлины, обязанность по уплате которых возникла до вступления в силу Соглашения об установлении и применении в таможенном союзе порядка зачисления и распределения ввозных таможенных пошлин (иных пошлин, налогов и сборов, имеющих эквивалентное действие), а также таможенные пошлины на товары ввозимые в рамках контрактов в сфере недропользования, в том чис</t>
  </si>
  <si>
    <t>ШЫҒЫС-ҚАЗАҚСТАН ОБЛЫСЫ</t>
  </si>
  <si>
    <t>2023ж.                2 тоқсан/ 2023г.            2 квартал</t>
  </si>
  <si>
    <t>2023ж.                2 тоқсан/ 2023г.          2 квартал</t>
  </si>
  <si>
    <t>объектілердің әкімшілік жазаға тартылған лауазымды тұлғаларының саны</t>
  </si>
  <si>
    <t xml:space="preserve">количество должностных лиц объектов, привлеченных к административной ответственности </t>
  </si>
  <si>
    <t xml:space="preserve">материалдар тиісті органдарға жолданды: </t>
  </si>
  <si>
    <t xml:space="preserve">материалы переданы в соответствующие органы: </t>
  </si>
  <si>
    <t>на 1 октября 2023 года</t>
  </si>
  <si>
    <t xml:space="preserve"> 2023 жылдың 1 қазанға</t>
  </si>
  <si>
    <t>2023ж.                2 тоқсан/ 2023г.                  2 квартал</t>
  </si>
  <si>
    <t>2023ж.              3 тоқсан/ 2023г.                3 квартал</t>
  </si>
  <si>
    <t>2023ж.                3 тоқсан/ 2023г.               3 квартал</t>
  </si>
  <si>
    <t>2023ж.                3 тоқсан/ 2023г.            3 квартал</t>
  </si>
  <si>
    <t>Ұлытау облысы</t>
  </si>
  <si>
    <t>Жетысуская область</t>
  </si>
  <si>
    <t>ШЫҒЫСТАР</t>
  </si>
  <si>
    <t>РАСХОДЫ</t>
  </si>
  <si>
    <t>Жалпы сипаттағы мемлекеттiк қызметтер</t>
  </si>
  <si>
    <t>Мемлекеттiк басқарудың жалпы функцияларын орындайтын өкiлдi, атқарушы және басқа органдар</t>
  </si>
  <si>
    <t>Представительные, исполнительные и другие органы, выполняющие общие функции  государственного управления</t>
  </si>
  <si>
    <t>002</t>
  </si>
  <si>
    <t>003</t>
  </si>
  <si>
    <t>007</t>
  </si>
  <si>
    <t>Услуги по обеспечению деятельности Премьер-Министра Республики Казахстан</t>
  </si>
  <si>
    <t>Услуги по наблюдению за соблюдением прав и свобод человека и гражданина</t>
  </si>
  <si>
    <t>Услуги по обеспечению деятельности Высшего Судебного СоветаРеспублики Казахстан</t>
  </si>
  <si>
    <t>008</t>
  </si>
  <si>
    <t>Қазақстан Республикасы Премьер-Министрінің қызметін қамтамасыз ету жөніндегі көрсетілетін қызметтер</t>
  </si>
  <si>
    <t>017</t>
  </si>
  <si>
    <t>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t>
  </si>
  <si>
    <t>Услуги по содействию в формировании и эффективной реализации реформ, осуществление государственной политики в сферах стратегического планирования, государственной статистической деятельности, участие в совершенствовании системы государствен</t>
  </si>
  <si>
    <t>Өкілдiк шығындарға арналған қаражат есебiнен іс-шаралар өткізу</t>
  </si>
  <si>
    <t>Проведение мероприятий за счет средств на представительскиезатраты</t>
  </si>
  <si>
    <t>Республика аумағында Қазақстан Республикасы Конституциясының үстемдігін қамтамасыз ету</t>
  </si>
  <si>
    <t>Обеспечение верховенства Конституции Республики Казахстан на территории Республики</t>
  </si>
  <si>
    <t>Сайлау өткізуді ұйымдастыру</t>
  </si>
  <si>
    <t>Организация проведения выборов</t>
  </si>
  <si>
    <t>Сайлау өткізу</t>
  </si>
  <si>
    <t>Проведение выборов</t>
  </si>
  <si>
    <t>Қазақстан Республикасы Парламентінің қызметін қамтамасыз ету жөніндегі көрсетілетін қызметтер</t>
  </si>
  <si>
    <t>Услуги по обеспечению деятельности Парламента Республики Казахстан</t>
  </si>
  <si>
    <t>Қаржылық қызмет</t>
  </si>
  <si>
    <t>Финансовая  деятельность</t>
  </si>
  <si>
    <t>Халықаралық қаржы ұйымдары қаржыландыратын инвестициялық жобалардың аудитiн жүзеге асыру</t>
  </si>
  <si>
    <t>Осуществление аудита инвестиционных проектов, финансируемыхмеждународными финансовыми организациями</t>
  </si>
  <si>
    <t>094</t>
  </si>
  <si>
    <t>Мемлекеттік активтерді басқару</t>
  </si>
  <si>
    <t>Управление государственными активами</t>
  </si>
  <si>
    <t>205</t>
  </si>
  <si>
    <t>Шекарадағы өткізу пункттерін жаңғырту және техникалық толықжарақтандыру</t>
  </si>
  <si>
    <t>Модернизация и техническое дооснащение пунктов пропуска на границе</t>
  </si>
  <si>
    <t>Қазақстан Республикасы Жоғары аудиторлық палатасының қызметін қамтамасыз ету жөніндегі көрсетілетін қызметтер</t>
  </si>
  <si>
    <t>Услуги по обеспечению деятельности Высшей аудиторской палаты Республики Казахстан</t>
  </si>
  <si>
    <t>Сыртқы саяси қызмет</t>
  </si>
  <si>
    <t>Внешнеполитическая деятельность</t>
  </si>
  <si>
    <t>Сыртқы саяси қызметті үйлестіру жөніндегі көрсетілетін қызметтер</t>
  </si>
  <si>
    <t>Услуги по координации внешнеполитической деятельности</t>
  </si>
  <si>
    <t>Шетелдік іссапарлар</t>
  </si>
  <si>
    <t>Заграничные командировки</t>
  </si>
  <si>
    <t>Шетелдегі дипломатиялық өкілдіктердің арнайы, инженерлік-техникалық және нақты қорғалуын қамтамасыз ету</t>
  </si>
  <si>
    <t>Обеспечение специальной, инженерно-технической и физическойзащиты дипломатических представительств за рубежом</t>
  </si>
  <si>
    <t>013</t>
  </si>
  <si>
    <t>Қазақстан Республикасының халықаралық ұйымдарға, өзге де халықаралық және басқа органдарға қатысуы</t>
  </si>
  <si>
    <t>Участие Республики Казахстан в международных организациях, иных международных и прочих органах</t>
  </si>
  <si>
    <t>019</t>
  </si>
  <si>
    <t>Обеспечение реализации информационно-имиджевой политики</t>
  </si>
  <si>
    <t>057</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</si>
  <si>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</si>
  <si>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Участие Казахстана в инициативах и инструментах Организацииэкономического сотрудничества и развития в рамках сотрудничества Казахстана с Организацией экономического сотрудничества и развития</t>
  </si>
  <si>
    <t>096</t>
  </si>
  <si>
    <t>Проведение исследования социально-экономического положения Республики Казахстан в рамках сотрудничества между Республикой Казахстан и Организацией экономического сотрудничества и развития</t>
  </si>
  <si>
    <t>Iргелi ғылыми зерттеулер</t>
  </si>
  <si>
    <t>Фундаментальные  научные исследования</t>
  </si>
  <si>
    <t>Ғылыми және (немесе) ғылыми-техникалық қызмет субъектілерінбазалық қаржыландыру</t>
  </si>
  <si>
    <t>Базовое финансирование субъектов научной и (или) научно-технической деятельности</t>
  </si>
  <si>
    <t>Ғылымды дамыту</t>
  </si>
  <si>
    <t>Развитие науки</t>
  </si>
  <si>
    <t>Жоспарлау және статистикалық қызмет</t>
  </si>
  <si>
    <t>Планирование и статистическая деятельность</t>
  </si>
  <si>
    <t>006</t>
  </si>
  <si>
    <t>Обеспечение реализации исследований проектов, осуществляемых совместно с международными организациями</t>
  </si>
  <si>
    <t>Статистикалық ақпаратты ұсынуды қамтамасыз ету</t>
  </si>
  <si>
    <t>Обеспечение предоставления статистической информации</t>
  </si>
  <si>
    <t>Жалпы кадрлық мәселелер</t>
  </si>
  <si>
    <t>Общие кадровые вопросы</t>
  </si>
  <si>
    <t>Мемлекеттік қызмет саласындағы өңірлік хабты институционалдық қолдау</t>
  </si>
  <si>
    <t>Институциональная поддержка регионального хаба в сфере государственной службы</t>
  </si>
  <si>
    <t>012</t>
  </si>
  <si>
    <t>Республиканың мемлекеттiк қызмет кадрларын тестілеу жөніндегі көрсетілетін қызметтер</t>
  </si>
  <si>
    <t>Услуги по тестированию кадров государственной службы республики</t>
  </si>
  <si>
    <t>Жалпы сипаттағы өзге де мемлекеттiк қызметтер</t>
  </si>
  <si>
    <t>Прочие государственные услуги общего характера</t>
  </si>
  <si>
    <t>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t>
  </si>
  <si>
    <t>021</t>
  </si>
  <si>
    <t>Шетелде Қазақстан Республикасы азаматтарының құқықтары мен мүдделерін қорғау жөніндегі іс-шараларды қамтамасыз ету</t>
  </si>
  <si>
    <t>Обеспечение мероприятий по защите прав и интересов граждан Республики Казахстан за рубежом</t>
  </si>
  <si>
    <t>022</t>
  </si>
  <si>
    <t>Шетелдегі отандастармен және Қазақстан Республикасына келген этникалық қазақтармен байланыстарды және қатынастарды дамытуға жәрдемдесу</t>
  </si>
  <si>
    <t>Содействие развитию связей и контактов с соотечественникамиза рубежом и этническими казахами, прибывшими в Республику Казахстан</t>
  </si>
  <si>
    <t>028</t>
  </si>
  <si>
    <t>Экология және табиғи ресурстар саласындағы қызметті үйлестіру жөніндегі көрсетілетін қызметтер</t>
  </si>
  <si>
    <t>Услуги по координации деятельности в сфере экологии и природных ресурсов</t>
  </si>
  <si>
    <t>116</t>
  </si>
  <si>
    <t>Қоғамдық келісім саласындағы мемлекеттік саясатты іске асыру</t>
  </si>
  <si>
    <t>Реализация государственной политики в сфере общественного согласия</t>
  </si>
  <si>
    <t>Формирование и реализация политики государства в сфере внутренней и внешней торговой политики, международной экономической интеграции, защиты прав потребителей, технического регулирования, стандартизации и обеспечения единства измерений, ра</t>
  </si>
  <si>
    <t>Бюджеттік жоспарлауды, мемлекеттік бюджетті атқаруды және оның атқарылуын бақылауды қамтамасыз ету жөніндегі көрсетілетін қызметтер</t>
  </si>
  <si>
    <t>Услуги по обеспечению бюджетного планирования, исполнения иконтроля за исполнением государственного бюджета</t>
  </si>
  <si>
    <t>Саяси партияларды қаржыландыру</t>
  </si>
  <si>
    <t>Финансирование политических партий</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</si>
  <si>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кәсіпкерліктідамыту саласындағы қызметті үйлестіру жөніндегі көрсетілетін</t>
  </si>
  <si>
    <t>Услуги по формированию государственной политики по привлечению инвестиций, развитию экономической политики, регулированию деятельности субъектов естественных монополий, координации деятельности в области регионального развития и развития пр</t>
  </si>
  <si>
    <t>Мемлекеттік аудит және қаржылық бақылау жүйесін жетілдіру</t>
  </si>
  <si>
    <t>Совершенствование системы государственного аудита и финансового контроля</t>
  </si>
  <si>
    <t>Мемлекеттік қызмет саласындағы бірыңғай мемлекеттiк саясатты қалыптастыру және іске асыру</t>
  </si>
  <si>
    <t>Формирование и реализация единой государственной политики всфере государственной службы</t>
  </si>
  <si>
    <t>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t>
  </si>
  <si>
    <t>Обеспечение деятельности уполномоченного органа по формированию государственной политики в области защиты конкуренции иограничения монополистической деятельности</t>
  </si>
  <si>
    <t>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t>
  </si>
  <si>
    <t>Услуги по обеспечению противодействия легализации (отмыванию) доходов и финансированию терроризма, борьбы с экономическими и финансовыми правонарушениями</t>
  </si>
  <si>
    <t>Қорғаныс</t>
  </si>
  <si>
    <t>Әскери мұқтаждар</t>
  </si>
  <si>
    <t>Военные нужды</t>
  </si>
  <si>
    <t>047</t>
  </si>
  <si>
    <t>Қазақстан Республикасы Қарулы Күштерінің жауынгерлік, жұмылдыру дайындығын қамтамасыз ету</t>
  </si>
  <si>
    <t>Обеспечение боевой, мобилизационной готовности Вооруженных Сил Республики Казахстан</t>
  </si>
  <si>
    <t>Төтенше жағдайлар жөнiндегi жұмыстарды ұйымдастыру</t>
  </si>
  <si>
    <t>Организация работы по чрезвычайным ситуациям</t>
  </si>
  <si>
    <t>Табиғи және техногендік сипаттағы төтенше жағдайлардан қорғау объектілерін салу және реконструкциялау</t>
  </si>
  <si>
    <t>Строительство и реконструкция объектов защиты от чрезвычайных ситуаций природного и техногенного характера</t>
  </si>
  <si>
    <t>Төтенше жағдайлар жөніндегі органдар мен мекемелердің күрделі шығыстары</t>
  </si>
  <si>
    <t>Капитальные расходы органов и учреждений по чрезвычайным ситуациям</t>
  </si>
  <si>
    <t>Қоғамдық тәртіп, қауіпсіздік, құқықтық, сот, қылмыстық-атқару қызметі</t>
  </si>
  <si>
    <t>Құқық қорғау қызметi</t>
  </si>
  <si>
    <t>Правоохранительная деятельность</t>
  </si>
  <si>
    <t>015</t>
  </si>
  <si>
    <t>Обеспечение населения документами, удостоверяющими личность, водительскими удостоверениями, документами, номерными знаками для государственной регистрации транспортных средств</t>
  </si>
  <si>
    <t>076</t>
  </si>
  <si>
    <t>Қоғамдық тәртіпті сақтау және қоғамдық қауіпсіздікті қамтамасыз ету</t>
  </si>
  <si>
    <t>Охрана общественного порядка и обеспечение общественной безопасности</t>
  </si>
  <si>
    <t>078</t>
  </si>
  <si>
    <t>Ішкі істер органдарының жедел-іздестіру қызметтерін жүзеге асыру</t>
  </si>
  <si>
    <t>Осуществление оперативно-розыскной деятельности органов внутренних дел</t>
  </si>
  <si>
    <t>Осуществление оперативно-розыскной деятельности</t>
  </si>
  <si>
    <t>Сотқа дейінгі тергеп-тексеру</t>
  </si>
  <si>
    <t>Досудебное расследование</t>
  </si>
  <si>
    <t>Құқықтық қызмет</t>
  </si>
  <si>
    <t>Правовая деятельность</t>
  </si>
  <si>
    <t>Адвокаттардың және заң консультанттарының заң көмегін көрсетуі</t>
  </si>
  <si>
    <t>Оказание юридической помощи адвокатами и юридическими консультантами</t>
  </si>
  <si>
    <t>009</t>
  </si>
  <si>
    <t>Халықты құқықтық ақпаратпен қамтамасыз ету және Бірыңғай құқықтық ақпарат жүйесін жүргізу</t>
  </si>
  <si>
    <t>Обеспечение населения правовой информацией и ведение Единойсистемы правовой информации</t>
  </si>
  <si>
    <t>Сот қызметi</t>
  </si>
  <si>
    <t>Судебная деятельность</t>
  </si>
  <si>
    <t>Сот органдарының азаматтардың және ұйымдардың құқықтарын, бостандықтары мен заңды мүдделерін сотта қорғауды қамтамасыз етуі</t>
  </si>
  <si>
    <t>Заңды және құқықтық тәртiптi қамтамасыз ету жөніндегі қызмет</t>
  </si>
  <si>
    <t>Деятельность по обеспечению законности и правопорядка</t>
  </si>
  <si>
    <t>Қазақстан Республикасында заңдардың және заңға тәуелді актілердің дәлме-дәл және бірізді қолданылуына жоғары қадағалауды жүзеге асыру</t>
  </si>
  <si>
    <t>Осуществление высшего надзора за точным и единообразным применением законов и подзаконных актов в Республике Казахстан</t>
  </si>
  <si>
    <t>Құқықтық статистикалық ақпаратпен қамтамасыз етудің жедел жүйесін құру</t>
  </si>
  <si>
    <t>Создание оперативной системы обеспечения правовой  статистической информацией</t>
  </si>
  <si>
    <t>Жеке тұлғаның, қоғамның және мемлекеттің қауiпсiздiгiн қамта</t>
  </si>
  <si>
    <t>Деятельность по обеспечению безопасности личности, обществаи государства</t>
  </si>
  <si>
    <t>Мемлекеттік мекемелерді фельдъегерлік байланыспен қамтамасыз ету жөніндегі көрсетілетін қызметтер</t>
  </si>
  <si>
    <t>Услуги по обеспечению фельдъегерской связью государственныхучреждений</t>
  </si>
  <si>
    <t>Обеспечение национальной безопасности</t>
  </si>
  <si>
    <t>Обеспечение безопасности охраняемых лиц и объектов</t>
  </si>
  <si>
    <t>Қылмыстық-атқару жүйесі</t>
  </si>
  <si>
    <t>Уголовно-исполнительная система</t>
  </si>
  <si>
    <t>077</t>
  </si>
  <si>
    <t>Қылмыстық-атқару жүйесінің қызметін ұйымдастыру</t>
  </si>
  <si>
    <t>Организация деятельности уголовно-исполнительной системы</t>
  </si>
  <si>
    <t>Қоғамдық тәртіп және қауіпсіздік саласындағы басқа да қызметтер</t>
  </si>
  <si>
    <t>Прочие услуги в области общественного порядка и безопасности</t>
  </si>
  <si>
    <t>Правовое обеспечение деятельности государства</t>
  </si>
  <si>
    <t>Төреліктерде, шетелдік төреліктерде, шетелдік мемлекеттік және сот органдарында, сондай-ақ төрелікке дейінгі және сотқадейінгі дауларды реттеу процесінде мемлекеттің мүдделерін қорғау және білдіру, Қазақстан Республикасы Үкіметінің қатысуы</t>
  </si>
  <si>
    <t>Защита и представление интересов государства в арбитражах, иностранных арбитражах, иностранных государственных и судебных органах, а также в процессе доарбитражного и досудебного урегулирования споров, оценка перспектив судебных или арбитра</t>
  </si>
  <si>
    <t>065</t>
  </si>
  <si>
    <t>Сот сараптамалары жөніндегі көрсетілетін қызметтер</t>
  </si>
  <si>
    <t>Услуги по судебным экспертизам</t>
  </si>
  <si>
    <t>Мектепке дейiнгi тәрбие және оқыту</t>
  </si>
  <si>
    <t>Дошкольное воспитание и обучение</t>
  </si>
  <si>
    <t>Мектепке дейінгі тәрбие мен білім беруге қолжетімділікті қамтамасыз ету</t>
  </si>
  <si>
    <t>Обеспечение доступности дошкольного воспитания и обучения</t>
  </si>
  <si>
    <t>Бастауыш, негізгі орта және жалпы орта білім беру</t>
  </si>
  <si>
    <t>Начальное, основное среднее и общее среднее образование</t>
  </si>
  <si>
    <t>093</t>
  </si>
  <si>
    <t>Техникалық және кәсіптік, орта білімнен кейінгі білім беру</t>
  </si>
  <si>
    <t>Техническое и профессиональное, послесреднее образование</t>
  </si>
  <si>
    <t>Техникалық және кәсіптік білімі бар кадрлармен қамтамасыз ету</t>
  </si>
  <si>
    <t>Обеспечение кадрами с техническим и профессиональным образованием</t>
  </si>
  <si>
    <t>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t>
  </si>
  <si>
    <t>Подготовка специалистов в организациях технического, профессионального, послесреднего образования и оказание социальнойподдержки обучающимся в области культуры и искусства</t>
  </si>
  <si>
    <t>Мамандарды қайта даярлау және біліктіліктерін арттыру</t>
  </si>
  <si>
    <t>Переподготовка и повышение квалификации специалистов</t>
  </si>
  <si>
    <t>060</t>
  </si>
  <si>
    <t>Сот-сараптама кадрларының біліктілігін арттыру</t>
  </si>
  <si>
    <t>Повышение квалификации судебно-экспертных кадров</t>
  </si>
  <si>
    <t>Мектепке дейінгі мемлекеттік білім беру ұйымдары педагогтерінің біліктілігін арттыру</t>
  </si>
  <si>
    <t>Повышение квалификации педагогов государственных организаций дошкольного образования</t>
  </si>
  <si>
    <t>Мемлекеттік орта білім беру ұйымдары педагогтерінің біліктілігін арттыру</t>
  </si>
  <si>
    <t>Повышение квалификации педагогов государственных организаций среднего образования</t>
  </si>
  <si>
    <t>Техникалық және кәсіптік білім беру мемлекеттік ұйымдары педагогтерінің біліктілігін арттыру</t>
  </si>
  <si>
    <t>Повышение квалификации педагогов государственных организаций технического и профессионального образования</t>
  </si>
  <si>
    <t>Денсаулық сақтау ұйымдары кадрларының біліктілігін арттыру және оларды қайта даярлау</t>
  </si>
  <si>
    <t>Повышение квалификации и переподготовка кадров организаций здравоохранения</t>
  </si>
  <si>
    <t>Жұмылдыру органдары қызметкерлерінің біліктілігін арттыру</t>
  </si>
  <si>
    <t>Повышение квалификации работников мобилизационных органов</t>
  </si>
  <si>
    <t>Сот кадрларына жоғары оқу орнынан кейінгі білім беруді ұйымдастыру, оларды қайта даярлау және біліктілігін арттыру</t>
  </si>
  <si>
    <t>Организация послевузовского образования, переподготовка и повышение квалификации судейских кадров</t>
  </si>
  <si>
    <t>Мемлекеттік қызметшілердің біліктілігін арттыру</t>
  </si>
  <si>
    <t>Повышение квалификации государственных служащих</t>
  </si>
  <si>
    <t>Мемлекеттік қызметшілерді даярлау, қайта даярлау және олардың біліктілігін арттыру жөніндегі көрсетілетін қызметтер</t>
  </si>
  <si>
    <t>Услуги по подготовке, переподготовке и повышению квалификации государственных служащих</t>
  </si>
  <si>
    <t>Жоғары және жоғары оқу орнынан кейін бiлiм беру</t>
  </si>
  <si>
    <t>Высшее и послевузовское образование</t>
  </si>
  <si>
    <t>011</t>
  </si>
  <si>
    <t>Жоғары және жоғары оқу орнынан кейінгі білімі бар мамандарды даярлау және білім алушыларға әлеуметтік қолдау көрсету</t>
  </si>
  <si>
    <t>Подготовка специалистов с высшим, послевузовским образованием и оказание социальной поддержки обучающимся</t>
  </si>
  <si>
    <t>Жоғары және жоғары оқу орнынан кейінгі білімі бар кадрлармен қамтамасыз ету</t>
  </si>
  <si>
    <t>Обеспечение кадрами с высшим и послевузовским образованием</t>
  </si>
  <si>
    <t>018</t>
  </si>
  <si>
    <t>Повышение профессионального уровня и послевузовское образование сотрудников правоохранительных органов</t>
  </si>
  <si>
    <t>Бiлiм беру саласындағы өзге де қызметтер</t>
  </si>
  <si>
    <t>Прочие услуги в области образования</t>
  </si>
  <si>
    <t>079</t>
  </si>
  <si>
    <t>Қазақстан Республикасы Ішкі істер министрлігінің кадрларын оқыту, біліктілігін арттыру және қайта даярлау</t>
  </si>
  <si>
    <t>Обучение, повышение квалификации и переподготовка кадров Министерства внутренних дел Республики Казахстан</t>
  </si>
  <si>
    <t>Қазақстан Республикасы Төтенше жағдайлар министрлігінің кадрларын оқыту, біліктілігін арттыру және қайта даярлау</t>
  </si>
  <si>
    <t>Обучение, повышение квалификации и переподготовка кадров Министерства по чрезвычайным ситуациям Республики Казахстан</t>
  </si>
  <si>
    <t>010</t>
  </si>
  <si>
    <t>092</t>
  </si>
  <si>
    <t>230</t>
  </si>
  <si>
    <t>Мемлекеттік тілді және Қазақстан халқының басқа да тілдеріндамыту</t>
  </si>
  <si>
    <t>Развитие государственного языка и других языков народа Казахстана</t>
  </si>
  <si>
    <t>231</t>
  </si>
  <si>
    <t>Түркі академиясын орналастыру шарттары мен тәртібі туралы келісімнің іске асырылуын қамтамасыз ету</t>
  </si>
  <si>
    <t>Обеспечение реализации Соглашения об условиях и порядке размещения Тюркской Академии</t>
  </si>
  <si>
    <t>041</t>
  </si>
  <si>
    <t>Мәдениет пен өнер саласында кадрлар даярлау</t>
  </si>
  <si>
    <t>Подготовка кадров в области культуры и искусства</t>
  </si>
  <si>
    <t>045</t>
  </si>
  <si>
    <t>Туризм саласында кадрлар даярлау үшін білім беру қызметін ұйымдастыру жөніндегі көрсетілетін қызметтер</t>
  </si>
  <si>
    <t>Услуги по организации образовательной деятельности для подготовки кадров в области туризма</t>
  </si>
  <si>
    <t>Халықтың денсаулығын қорғау</t>
  </si>
  <si>
    <t>Охрана здоровья населения</t>
  </si>
  <si>
    <t>Балаларды сауықтыру, оңалту және олардың демалысын ұйымдастыру</t>
  </si>
  <si>
    <t>Оздоровление, реабилитация и организация отдыха детей</t>
  </si>
  <si>
    <t>053</t>
  </si>
  <si>
    <t>Обеспечение хранения специального медицинского резерва и развитие инфраструктуры здравоохранения</t>
  </si>
  <si>
    <t>Денсаулық сақтау саласындағы өзге де қызметтер</t>
  </si>
  <si>
    <t>Прочие услуги в области здравоохранения</t>
  </si>
  <si>
    <t>014</t>
  </si>
  <si>
    <t>Әскери қызметшілерді, құқық қорғау органдарының қызметкерлерін емдеу жөніндегі көрсетілетін қызметтер</t>
  </si>
  <si>
    <t>Денсаулық сақтау саласындағы мемлекеттік саясатты қалыптастыру</t>
  </si>
  <si>
    <t>Формирование государственной политики в области здравоохранения</t>
  </si>
  <si>
    <t>Денсаулық сақтау және халықтың санитариялық-эпидемиологиялық саламаттылығы саласындағы қолданбалы ғылыми зерттеулер</t>
  </si>
  <si>
    <t>Прикладные научные исследования в области здравоохранения исанитарно-эпидемиологического благополучия населения</t>
  </si>
  <si>
    <t>024</t>
  </si>
  <si>
    <t>061</t>
  </si>
  <si>
    <t>Әлеуметтiк қамсыздандыру</t>
  </si>
  <si>
    <t>Социальное обеспечение</t>
  </si>
  <si>
    <t>Обеспечение реализации проектов, осуществляемых совместно смеждународными организациями</t>
  </si>
  <si>
    <t>Әлеуметтiк көмек және әлеуметтiк қамтамасыз ету салаларындағы өзге де қызметтер</t>
  </si>
  <si>
    <t>Прочие услуги в области социальной помощи и социального обеспечения</t>
  </si>
  <si>
    <t>Еңбек, халықты жұмыспен қамту, әлеуметтік қорғау және көші-қон саласындағы мемлекеттік саясатты қалыптастыру</t>
  </si>
  <si>
    <t>Формирование государственной политики в области труда, занятости, социальной защиты и миграции населения</t>
  </si>
  <si>
    <t>034</t>
  </si>
  <si>
    <t>Еңбекті қорғау саласындағы қолданбалы ғылыми зерттеулер</t>
  </si>
  <si>
    <t>Прикладные научные исследования в области охраны труда</t>
  </si>
  <si>
    <t>058</t>
  </si>
  <si>
    <t>Оказание социальной защиты и помощи населению на республиканском уровне, а также совершенствование системы социальной защиты и развитие инфраструктуры</t>
  </si>
  <si>
    <t>068</t>
  </si>
  <si>
    <t>Нәтижелі жұмыспен қамтуды дамыту</t>
  </si>
  <si>
    <t>Развитие продуктивной занятости</t>
  </si>
  <si>
    <t>Біліктілік жүйесін дамыту</t>
  </si>
  <si>
    <t>Развитие системы квалификаций</t>
  </si>
  <si>
    <t>Тұрғын үй-коммуналдық шаруашылық</t>
  </si>
  <si>
    <t>Тұрғын үй шаруашылығы</t>
  </si>
  <si>
    <t>Жилищное хозяйство</t>
  </si>
  <si>
    <t>228</t>
  </si>
  <si>
    <t>Коммуналдық шаруашылық</t>
  </si>
  <si>
    <t>Коммунальное хозяйство</t>
  </si>
  <si>
    <t>229</t>
  </si>
  <si>
    <t>Тұрғын үй-коммуналдық шаруашылық саласындағы іс-шараларды іске асыру</t>
  </si>
  <si>
    <t>Реализация мероприятий в области жилищно-коммунального хозяйства</t>
  </si>
  <si>
    <t>Мәдениет, спорт, туризм және ақпараттық кеңістiк</t>
  </si>
  <si>
    <t>Мәдениет саласындағы қызмет</t>
  </si>
  <si>
    <t>Деятельность в области культуры</t>
  </si>
  <si>
    <t>033</t>
  </si>
  <si>
    <t>049</t>
  </si>
  <si>
    <t>Ономастикалық және геральдикалық қызметті дамыту</t>
  </si>
  <si>
    <t>Развитие ономастической и геральдической деятельности</t>
  </si>
  <si>
    <t>Спорт</t>
  </si>
  <si>
    <t>035</t>
  </si>
  <si>
    <t>Поддержка развития массового спорта и национальных видов спорта</t>
  </si>
  <si>
    <t>036</t>
  </si>
  <si>
    <t>Жоғары жетістіктер спортын дамыту</t>
  </si>
  <si>
    <t>Развитие спорта высших достижений</t>
  </si>
  <si>
    <t>Ақпараттық кеңiстiк</t>
  </si>
  <si>
    <t>Информационное пространство</t>
  </si>
  <si>
    <t>Мемлекеттік ақпараттық саясатты жүргізу</t>
  </si>
  <si>
    <t>Проведение государственной информационной политики</t>
  </si>
  <si>
    <t>Обеспечение укрепления взаимоотношений институтов гражданского общества и государства, модернизация общественного сознания</t>
  </si>
  <si>
    <t>Ғылыми-тарихи құндылықтарға, ғылыми-педагогикалық ақпаратқақолжетімділікті қамтамасыз ету</t>
  </si>
  <si>
    <t>Обеспечение доступа к научно-историческим ценностям, научно-педагогической информации</t>
  </si>
  <si>
    <t>219</t>
  </si>
  <si>
    <t>Ғылыми-тарихи құндылықтарға, ғылыми-техникалық және ғылыми-педагогикалық ақпаратқа қолжетімділікті қамтамасыз ету</t>
  </si>
  <si>
    <t>Обеспечение доступа к научно-историческим ценностям, научно-технической и научно-педагогической информации</t>
  </si>
  <si>
    <t>Ішкі саяси тұрақтылықты  қамтамасыз ету және қазақстандық патриотизмді нығайту</t>
  </si>
  <si>
    <t>Обеспечение внутриполитической стабильности и укрепление казахстанского патриотизма</t>
  </si>
  <si>
    <t>Туризм</t>
  </si>
  <si>
    <t>043</t>
  </si>
  <si>
    <t>Ұлттық туристік өнімді қалыптастыру мен оны халықаралық және ішкі нарықта ілгерілету</t>
  </si>
  <si>
    <t>Формирование национального туристского продукта и продвижение его на международном и внутреннем рынке</t>
  </si>
  <si>
    <t>051</t>
  </si>
  <si>
    <t>Туризм мен туристік қызметті дамытуды ынталандыру</t>
  </si>
  <si>
    <t>029</t>
  </si>
  <si>
    <t>Формирование туристского имиджа в Щучинско-Боровской курортной зоне</t>
  </si>
  <si>
    <t>Мәдениет, спорт, туризм және ақпараттық кеңiстiктi ұйымдастыру жөнiндегi өзге де қызметтер</t>
  </si>
  <si>
    <t>Прочие услуги по организации культуры, спорта, туризма  и информационного пространства</t>
  </si>
  <si>
    <t>Мемлекеттік жастар және отбасы саясатын іске асыру</t>
  </si>
  <si>
    <t>Реализация государственной молодежной и семейной политики</t>
  </si>
  <si>
    <t>Халықаралық ұйымдармен бірлесіп жүзеге асырылатын жобалардыіске асыруды қамтамасыз ету</t>
  </si>
  <si>
    <t>046</t>
  </si>
  <si>
    <t>Қолданбалы ғылыми зерттеулер</t>
  </si>
  <si>
    <t>Прикладные научные исследования</t>
  </si>
  <si>
    <t>Отын-энергетика кешенi және жер қойнауын пайдалану</t>
  </si>
  <si>
    <t>Отын және энергетика</t>
  </si>
  <si>
    <t>Топливо и энергетика</t>
  </si>
  <si>
    <t>089</t>
  </si>
  <si>
    <t>Обеспечение рационального и комплексного использования недри повышение геологической изученности территории РеспубликиКазахстан</t>
  </si>
  <si>
    <t>Атомдық және энергетикалық жобаларды дамыту</t>
  </si>
  <si>
    <t>Развитие атомных и энергетических проектов</t>
  </si>
  <si>
    <t>Жылу-электр энергетикасын дамыту</t>
  </si>
  <si>
    <t>Отын-энергетика кешені және жер қойнауын пайдалану саласындағы өзге де қызметтер</t>
  </si>
  <si>
    <t>Прочие услуги в области топливно-энергетического комплекса и недропользования</t>
  </si>
  <si>
    <t>025</t>
  </si>
  <si>
    <t>Мониторинг сейсмологической информации</t>
  </si>
  <si>
    <t>Облыстық бюджеттерге, республикалық маңызы бар қалалардың, астананың бюджеттеріне газ тасымалдау жүйесін дамытуға берілетін нысаналы даму трансферттері</t>
  </si>
  <si>
    <t>Целевые трансферты на развитие областным бюджетам, бюджетамгородов республиканского значения, столицы на развитие газотранспортной системы</t>
  </si>
  <si>
    <t>056</t>
  </si>
  <si>
    <t>Экономика салаларының энергия тиімділігін арттыруды қамтамасыз ету</t>
  </si>
  <si>
    <t>Обеспечение повышения энергоэффективности отраслей экономики</t>
  </si>
  <si>
    <t>244</t>
  </si>
  <si>
    <t>«Қарағандышахтатарату» жауапкершілігі шектеулі серіктестігіне берілген, таратылған шахталардың жұмыскерлеріне келтірілген залалды өтеу</t>
  </si>
  <si>
    <t>Возмещение ущерба работникам ликвидированных шахт, переданных в товарищество с ограниченной ответственностью «Карагандаликвидшахт»</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</si>
  <si>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</si>
  <si>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</si>
  <si>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Сельское хозяйство</t>
  </si>
  <si>
    <t>267</t>
  </si>
  <si>
    <t>Білімнің және ғылыми зерттеулердің қолжетімділігін арттыру</t>
  </si>
  <si>
    <t>Повышение доступности знаний и научных исследований</t>
  </si>
  <si>
    <t>Создание условий для развития животноводства и производства, реализации продукции животноводства</t>
  </si>
  <si>
    <t>Создание условий для развития производства, реализации продукции растениеводства</t>
  </si>
  <si>
    <t>Су шаруашылығы</t>
  </si>
  <si>
    <t>Водное хозяйство</t>
  </si>
  <si>
    <t>Су ресурстарын тиімді басқару</t>
  </si>
  <si>
    <t>Эффективное управление водными ресурсами</t>
  </si>
  <si>
    <t>Орман шаруашылығы</t>
  </si>
  <si>
    <t>Лесное хозяйство</t>
  </si>
  <si>
    <t>Управление, обеспечение сохранения и развития лесных ресурсов и животного мира</t>
  </si>
  <si>
    <t>Қоршаған ортаны қорғау</t>
  </si>
  <si>
    <t>Охрана окружающей среды</t>
  </si>
  <si>
    <t>037</t>
  </si>
  <si>
    <t>Стабилизация и улучшение качества окружающей среды</t>
  </si>
  <si>
    <t>039</t>
  </si>
  <si>
    <t>Гидрометеорологиялық және экологиялық мониторингті дамыту</t>
  </si>
  <si>
    <t>Развитие гидрометеорологического и экологического мониторинга</t>
  </si>
  <si>
    <t>044</t>
  </si>
  <si>
    <t>Содействие ускоренному переходу Казахстана к «зеленой экономике» путем продвижения технологий и лучших практик, развития бизнеса и инвестиций</t>
  </si>
  <si>
    <t>Ормандар мен жануарлар дүниесін күзету, қорғау, өсімін молайту</t>
  </si>
  <si>
    <t>Охрана, защита, воспроизводство лесов и животного мира</t>
  </si>
  <si>
    <t>Жер қатынастары</t>
  </si>
  <si>
    <t>Земельные отношения</t>
  </si>
  <si>
    <t>259</t>
  </si>
  <si>
    <t>Жер ресурстары туралы ақпаратқа қолжетімділікті арттыру</t>
  </si>
  <si>
    <t>Повышение доступности информации о земельных ресурсах</t>
  </si>
  <si>
    <t>Повышение уровня государственного геодезического и картографического обеспечения страны</t>
  </si>
  <si>
    <t>Ауыл, су, орман, балық шаруашылығы және қоршаған ортаны қорғау мен жер қатынастары саласындағы өзге де қызметтер</t>
  </si>
  <si>
    <t>Прочие услуги в области сельского, водного, лесного, рыбного  хозяйства, охраны окружающей среды и земельных отношений</t>
  </si>
  <si>
    <t>Парниктік газдар шығарындыларын азайту</t>
  </si>
  <si>
    <t>Сокращение выбросов парниковых газов</t>
  </si>
  <si>
    <t>Ауыл шаруашылығы және жер ресурстарын пайдалану саласындағыжоспарлау, реттеу, басқару жөніндегі көрсетілетін қызметтер</t>
  </si>
  <si>
    <t>Услуги по планированию, регулированию, управлению в сфере сельского хозяйства и использования земельных ресурсов</t>
  </si>
  <si>
    <t>Өнеркәсіп, сәулет, қала құрылысы және құрылыс қызметі</t>
  </si>
  <si>
    <t>Өнеркәсiп</t>
  </si>
  <si>
    <t>Промышленность</t>
  </si>
  <si>
    <t>090</t>
  </si>
  <si>
    <t>Қазақстандық тауарлардың сыртқы нарыққа экспортын ілгерілетуге жәрдемдесу</t>
  </si>
  <si>
    <t>Содействие продвижению экспорта казахстанских товаров на внешние рынки</t>
  </si>
  <si>
    <t>040</t>
  </si>
  <si>
    <t>Развитие нефтегазохимической промышленности и местного содержания в контрактах на недропользование</t>
  </si>
  <si>
    <t>Өнеркәсіп саласындағы технологиялық сипаттағы қолданбалы ғылыми зерттеулер</t>
  </si>
  <si>
    <t>Прикладные научные исследования технологического характера в области промышленности</t>
  </si>
  <si>
    <t>Өнеркәсіп салаларының дамуына жәрдемдесу</t>
  </si>
  <si>
    <t>Содействие развитию отраслей промышленности</t>
  </si>
  <si>
    <t>Сәулет, қала құрылысы және құрылыс қызметі</t>
  </si>
  <si>
    <t>Архитектурная, градостроительная и строительная деятельность</t>
  </si>
  <si>
    <t>225</t>
  </si>
  <si>
    <t>Көлiк және коммуникация</t>
  </si>
  <si>
    <t>Автомобиль көлiгi</t>
  </si>
  <si>
    <t>Автомобильный транспорт</t>
  </si>
  <si>
    <t>Развитие автомобильных дорог на республиканском уровне</t>
  </si>
  <si>
    <t>091</t>
  </si>
  <si>
    <t>233</t>
  </si>
  <si>
    <t>Мемлекеттік мүлікті сенімгерлік басқару шарты бойынша міндеттемелерді орындау</t>
  </si>
  <si>
    <t>Выполнение обязательств по договору доверительного управления государственным имуществом</t>
  </si>
  <si>
    <t>Су көлiгi</t>
  </si>
  <si>
    <t>Водный транспорт</t>
  </si>
  <si>
    <t>Су көлігін және су инфрақұрылымын дамыту, күтіп-ұстау</t>
  </si>
  <si>
    <t>Развитие, содержание водного транспорта и водной инфраструктуры</t>
  </si>
  <si>
    <t>Әуе көлiгi</t>
  </si>
  <si>
    <t>Воздушный транспорт</t>
  </si>
  <si>
    <t>Тұрақты авиатасымалдарды субсидиялау</t>
  </si>
  <si>
    <t>Субсидирование регулярных авиаперевозок</t>
  </si>
  <si>
    <t>Темiр жол көлiгi</t>
  </si>
  <si>
    <t>Железнодорожный транспорт</t>
  </si>
  <si>
    <t>Әлеуметтік маңызы бар облысаралық қатынастар бойынша теміржол жолаушылар тасымалдарын субсидиялау</t>
  </si>
  <si>
    <t>Субсидирование железнодорожных пассажирских перевозок по социально значимым межобластным сообщениям</t>
  </si>
  <si>
    <t>«Астана қаласының жаңа көлік жүйесі. LRT (әуежайдан жаңа теміржол вокзалына дейінгі учаске)» жобасы шеңберінде іс-шараларды іске асыру</t>
  </si>
  <si>
    <t>Шекара бөлімшелерін жобалау және салу</t>
  </si>
  <si>
    <t>Проектирование и строительство пограничных отделений</t>
  </si>
  <si>
    <t>Субсидирование ставок вознаграждения при кредитовании и финансовом лизинге на приобретение вагонов перевозчиками пассажиров по социально значимым сообщениям и операторами вагонов (контейнеров)</t>
  </si>
  <si>
    <t>Көлiк және коммуникациялар саласындағы өзге де қызметтер</t>
  </si>
  <si>
    <t>Прочие услуги в сфере транспорта и коммуникаций</t>
  </si>
  <si>
    <t>«Электрондық үкіметті», инфокоммуникациялық инфрақұрылымды және ақпараттық қауіпсіздікті дамыту</t>
  </si>
  <si>
    <t>Развитие «электронного правительства», инфокоммуникационнойинфраструктуры и информационной безопасности</t>
  </si>
  <si>
    <t>Ғарыш қызметі және ақпараттық қауіпсіздік салаларындағы қолданбалы ғылыми зерттеулер</t>
  </si>
  <si>
    <t>Прикладные научные исследования в области космической деятельности и информационной безопасности</t>
  </si>
  <si>
    <t>Обеспечение сохранности и расширения использования космической инфраструктуры</t>
  </si>
  <si>
    <t>Создание космического ракетного комплекса «Байтерек» на базе ракеты космического назначения среднего класса нового поколения для запусков беспилотных космических аппаратов</t>
  </si>
  <si>
    <t>Создание и ввод в эксплуатацию космической системы дистанционного зондирования Земли среднего разрешения «KazEOSat-MR»</t>
  </si>
  <si>
    <t>Қазақстан Республикасының Мемлекеттiк шекарасы арқылы өткізу пункттерін салу және реконструкциялау</t>
  </si>
  <si>
    <t>Строительство и реконструкция пунктов пропуска через Государственную границу Республики Казахстан</t>
  </si>
  <si>
    <t>Басқалар</t>
  </si>
  <si>
    <t>Экономикалық қызметтерді реттеу</t>
  </si>
  <si>
    <t>Регулирование экономической деятельности</t>
  </si>
  <si>
    <t>026</t>
  </si>
  <si>
    <t>Қазақстан Республикасына инвестициялар тартуға жәрдемдесу</t>
  </si>
  <si>
    <t>Содействие привлечению инвестиций в Республику Казахстан</t>
  </si>
  <si>
    <t>Техникалық реттеу және метрология саласындағы көрсетілетін қызметтер</t>
  </si>
  <si>
    <t>Услуги в сфере технического регулирования и метрологии</t>
  </si>
  <si>
    <t>Кәсiпкерлiк қызметтi қолдау және бәсекелестікті қорғау</t>
  </si>
  <si>
    <t>Поддержка предпринимательской деятельности и защита конкуренции</t>
  </si>
  <si>
    <t>087</t>
  </si>
  <si>
    <t>Мемлекеттік материалдық резервті қалыптастыру және сақтау бойынша іс-шараларды іске асыру</t>
  </si>
  <si>
    <t>Реализация мероприятий по формированию и хранению государственного материального резерва</t>
  </si>
  <si>
    <t>Өкілдік шығындар</t>
  </si>
  <si>
    <t>Представительские затраты</t>
  </si>
  <si>
    <t>Қазақстан Республикасы Үкіметінің  резерві</t>
  </si>
  <si>
    <t>Резерв Правительства Республики Казахстан</t>
  </si>
  <si>
    <t>Жай вексельдерді өтеу</t>
  </si>
  <si>
    <t>Погашение простых векселей</t>
  </si>
  <si>
    <t>099</t>
  </si>
  <si>
    <t>Мемлекеттік-жекешелік әріптестік жобалары бойынша мемлекеттік міндеттемелерді орындау</t>
  </si>
  <si>
    <t>Қазақстан Республикасының инновациялық дамуын қамтамасыз ету</t>
  </si>
  <si>
    <t>Обеспечение инновационного развития Республики Казахстан</t>
  </si>
  <si>
    <t>Құжаттамалардың сақтандыру қорын құру және сақтау бойынша іс-шараларды іске асыру</t>
  </si>
  <si>
    <t>Реализация мероприятий по созданию и сохранению страхового фонда документации</t>
  </si>
  <si>
    <t>Қазақстан Республикасы Президенті Іс Басқармасының объектілерін салу және реконструкциялау</t>
  </si>
  <si>
    <t>Строительство и реконструкция объектов Управления Делами Президента Республики Казахстан</t>
  </si>
  <si>
    <t>Борышқа  қызмет көрсету</t>
  </si>
  <si>
    <t>Борышқа қызмет көрсету</t>
  </si>
  <si>
    <t>Үкіметтік борышқа қызмет көрсету</t>
  </si>
  <si>
    <t>Обслуживание правительственного долга</t>
  </si>
  <si>
    <t>Трансферттер</t>
  </si>
  <si>
    <t>400</t>
  </si>
  <si>
    <t>БЮДЖЕТТІК КРЕДИТТЕР</t>
  </si>
  <si>
    <t>Кредитование областных бюджетов на предоставление микрокредитов сельскому населению для масштабирования проекта по повышению доходов сельского населения</t>
  </si>
  <si>
    <t>Облыстық бюджеттерге, республикалық маңызы бар қалалардың, астананың бюджеттеріне агроөнеркәсіптік кешендегі инвестициялық жобаларға кредит беру</t>
  </si>
  <si>
    <t>Кредитование областных бюджетов, бюджетов городов республиканского значения, столицы на инвестиционные проекты в агропромышленном комплексе</t>
  </si>
  <si>
    <t>Мамандарды әлеуметтік қолдау шараларын іске асыру үшін жергілікті атқарушы органдарға берілетін бюджеттік кредиттер</t>
  </si>
  <si>
    <t>Бюджетные кредиты местным исполнительным органам для реализации мер социальной поддержки специалистов</t>
  </si>
  <si>
    <t>ҚАРЖЫЛЫҚ АКТИВТЕРДІ САТЫП АЛУ</t>
  </si>
  <si>
    <t>Халықаралық қаржы ұйымдарының акцияларын сатып алу</t>
  </si>
  <si>
    <t>Приобретение акций международных финансовых организаций</t>
  </si>
  <si>
    <t>Министерство транспорта Республики Казахстан</t>
  </si>
  <si>
    <t>Министерство промышленности и строительства Республики Казахстан</t>
  </si>
  <si>
    <t>515</t>
  </si>
  <si>
    <t>650</t>
  </si>
  <si>
    <t>Министерство туризма и спорта Республики Казахстан</t>
  </si>
  <si>
    <t>651</t>
  </si>
  <si>
    <t>Министерство культуры и информации Республики Казахстан</t>
  </si>
  <si>
    <t>652</t>
  </si>
  <si>
    <t>Қазақстан Республикасы Президенттік орталығының қызметін қамтамасыз ету жөніндегі көрсетілетін қызметтер</t>
  </si>
  <si>
    <t>Услуги по обеспечению деятельности Президентского центра Республики Казахстан</t>
  </si>
  <si>
    <t>Көлік және коммуникация саласындағы мемлекеттік саясатты қалыптастыру және іске асыру</t>
  </si>
  <si>
    <t>Формирование и реализация политики государства в области транспорта и коммуникаций</t>
  </si>
  <si>
    <t>Су қорын пайдалану және қорғау, сумен жабдықтау, су бұру саласындағы қызметті үйлестіру жөніндегі көрсетілетін қызметтер</t>
  </si>
  <si>
    <t>Услуги по координации деятельности в сфере использования и охраны водного фонда, водоснабжения, водоотведения</t>
  </si>
  <si>
    <t>Обучение и воспитание одаренных в спорте детей</t>
  </si>
  <si>
    <t>Азаматтық қоғам институттары мен мемлекеттің өзара қарым-қатынасын нығайтуды қамтамасыз ету, қоғамдық сананы жаңғырту</t>
  </si>
  <si>
    <t>Спорт және туристік қызмет саласындағы мемлекеттік саясаттықалыптастыру</t>
  </si>
  <si>
    <t>Формирование государственной политики в сфере спорта и туристской деятельности</t>
  </si>
  <si>
    <t>Мәдениет және ақпарат саласындағы мемлекеттік саясатты қалыптастыру</t>
  </si>
  <si>
    <t>Формирование государственной политики в сфере культуры и информации</t>
  </si>
  <si>
    <t>Жамбылская  область</t>
  </si>
  <si>
    <t>740</t>
  </si>
  <si>
    <t>Облыстың  мәдениет және тілдерді дамыту басқармасы</t>
  </si>
  <si>
    <t>Управление культуры и развития языков области</t>
  </si>
  <si>
    <t>Периодичность: месячная</t>
  </si>
  <si>
    <t>II. ИНВЕСТИЦИОННЫЕ ДОХОДЫ ОТ УПРАВЛЕНИЯ НАЦИОНАЛЬНЫМ ФОНДОМ</t>
  </si>
  <si>
    <t>Административные штрафы, пени, санкции, взыскания, налагаемые Министерством экологии и природных ресурсов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</si>
  <si>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</si>
  <si>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транспорта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</si>
  <si>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</si>
  <si>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промышленности и строительства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</si>
  <si>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на 1 января 2024 года</t>
  </si>
  <si>
    <t>2023ж.                4 тоқсан/ 2023г.            4 квартал</t>
  </si>
  <si>
    <t>2023ж.              4 тоқсан/ 2023г.               4 квартал</t>
  </si>
  <si>
    <t>2023ж.                4 тоқсан/ 2023г.           4 квартал</t>
  </si>
  <si>
    <t>Жасасқан шарттар сомасы/ Сумма заключенных договоров (тенге)</t>
  </si>
  <si>
    <t>Жұмыс берушілердің міндетті зейнетақы жарналары</t>
  </si>
  <si>
    <t>Обязательные пенсионные взносы работодателей</t>
  </si>
  <si>
    <t>Нысаналы жарна</t>
  </si>
  <si>
    <t>Целевой взнос</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</si>
  <si>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</si>
  <si>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Плата за пропуск через Государственную границу Республики Казахстан автомобильных транспортных средств, грузов и товаров, а также их прохождение по электронной очереди</t>
  </si>
  <si>
    <t>Әкімшілік сот ісін жүргізу шеңберінде сот салған ақшалай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</si>
  <si>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</si>
  <si>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водных ресурсов и ирригации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</si>
  <si>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Заңды тұлғаларға үкіметтік сыртқы қарыздар қаражаты есебінен республикалық бюджеттен 2005 жылға дейін берілген бюджеттік кредиттерді өтеу</t>
  </si>
  <si>
    <t>Погашение бюджетных кредитов, выданных из республиканского бюджета до 2005 года за счет средств правительственных внешних займов юридическим лицам</t>
  </si>
  <si>
    <t>Высшая аудиторская палата Республики Казахстан</t>
  </si>
  <si>
    <t>Республикалық маңызы бар қаланың, астананың жұмылдыру дайындығы, аумақтық және азаматтық қорғаныс басқармасы</t>
  </si>
  <si>
    <t>517</t>
  </si>
  <si>
    <t>Республикалық маңызы бар қаланың, астананың коммуналдық шаруашылық басқармасы</t>
  </si>
  <si>
    <t>Управление коммунального хозяйства города республиканского значения, столицы</t>
  </si>
  <si>
    <t>518</t>
  </si>
  <si>
    <t>Республикалық маңызы бар қаланың, астананың энергетика басқармасы</t>
  </si>
  <si>
    <t>Управление энергетики города республиканского значения, столицы</t>
  </si>
  <si>
    <t>Қазақстан Республикасы Конституциялық Сотының Аппараты</t>
  </si>
  <si>
    <t>Аппарат Конституционного Суда Республики Казахстан</t>
  </si>
  <si>
    <t>768</t>
  </si>
  <si>
    <t>Облыстың дене шынықтыру, спорт және туризм басқармасы</t>
  </si>
  <si>
    <t>Управление физической культуры, спорта и туризма области</t>
  </si>
  <si>
    <t>Мемлекет басшысының қызметін қамтамасыз ету</t>
  </si>
  <si>
    <t>Обеспечение деятельности Главы государства</t>
  </si>
  <si>
    <t>Мемлекет қызметін құқықтық жағынан қамтамасыз ету</t>
  </si>
  <si>
    <t>Тұрғын үй құрылысы саласындағы іс-шараларды іске асыру</t>
  </si>
  <si>
    <t>Реализация мероприятий в области жилищного строительства</t>
  </si>
  <si>
    <t>Бұқаралық спортты және ұлттық спорт түрлерін дамытуды қолдау</t>
  </si>
  <si>
    <t>016</t>
  </si>
  <si>
    <t>Взносы в Продовольственную и сельскохозяйственную организацию Объединенных Наций</t>
  </si>
  <si>
    <t>Тұран жолбарысын реинтродукциялау үшін жағдайлар жасау жәнеҰлытау таулы алқабының табиғи және тарихи-мәдени объектілерін сақтауға жәрдем көрсету</t>
  </si>
  <si>
    <t>Создание условий для реинтродукции туранского тигра и оказание содействия в сохранении природных и историко-культурных объектов горного массива Улытау</t>
  </si>
  <si>
    <t>Балық шаруашылығы</t>
  </si>
  <si>
    <t>Рыбное хозяйство</t>
  </si>
  <si>
    <t>Управление, обеспечение сохранения и развития рыбных ресурсов</t>
  </si>
  <si>
    <t>Азаматтық авиацияны және әуе көлігін дамыту</t>
  </si>
  <si>
    <t>Развитие гражданской авиации и воздушного транспорта</t>
  </si>
  <si>
    <t>Ғарыш инфрақұрылымының сақталуын және оның пайдаланылуын кеңейтуді қамтамасыз ету</t>
  </si>
  <si>
    <t>Кәсіпкерлік субъектілерін мемлекеттік қолдау шараларын іскеасыру</t>
  </si>
  <si>
    <t>Реализация мер государственной поддержки субъектов предпринимательства</t>
  </si>
  <si>
    <t>Еуразия даму банкінің төленген жарғылық капиталындағы үлесін сатып алу</t>
  </si>
  <si>
    <t>Приобретение доли в оплаченном уставном капитале Евразийского банка развития</t>
  </si>
  <si>
    <t>Қазақстанның Түркі инвестициялық қоры жарғылық капиталындағы үлесін сатып алу</t>
  </si>
  <si>
    <t>Приобретение доли Казахстана в уставном капитале Тюркского инвестиционного фонда</t>
  </si>
  <si>
    <t>Обеспечение обучения и воспитания одаренных в спорте детей</t>
  </si>
  <si>
    <t>Мәдениеттегі және өнердегі дарынды балаларды оқытуды және тәрбиелеуді қамтамасыз ету</t>
  </si>
  <si>
    <t>Обеспечение обучения и воспитания одаренных в культуре и искусстве детей</t>
  </si>
  <si>
    <t>Зейнетақылар мен жәрдемақылар төлеу</t>
  </si>
  <si>
    <t>Выплата пенсий и пособий</t>
  </si>
  <si>
    <t>ҚАҒАЗДАРДЫ БАСТАПҚЫ РЫНОКТА ОРНАЛАСТЫРУ</t>
  </si>
  <si>
    <t xml:space="preserve"> 2023 жылдың 1 қаңтарға</t>
  </si>
  <si>
    <t xml:space="preserve"> 2022 жыл/
2022 год                    </t>
  </si>
  <si>
    <t>Халықтың санитариялық-эпидемиологиялық саламаттылығын қамтамасыз ету</t>
  </si>
  <si>
    <t>Обеспечение санитарно-эпидемиологического благополучия населения</t>
  </si>
  <si>
    <t>I. Сатып алынған қаржылық активтердің жалпы сомасы (заңды тұлғалардың мемлекеттік меншікке қатысу үлесін,  бағалы қағаздарын сатып алу жөніндегі операцияларға байланысты бюджеттің шығыстары)</t>
  </si>
  <si>
    <t>2)  мүліктік кешен, сондай-ақ басқа мемлекеттік мүлік түріндегі мемлекеттік мекемелер және мемлекеттік кәсіпорындар</t>
  </si>
  <si>
    <t>2)  государственных учреждений и государственных предприятий в виде имущественного комплекса, а также иного государственного имущества</t>
  </si>
  <si>
    <t>Таблица - 2</t>
  </si>
  <si>
    <t>Әкімшілік құқық бұзушылық туралы қозғалған істер</t>
  </si>
  <si>
    <t>Возбуждено дел об административных правонарушениях</t>
  </si>
  <si>
    <t>TONIA мөлшерлемесіне индекстелген мемлекеттік қазынашылық міндеттемелері</t>
  </si>
  <si>
    <t>Мемлекеттік орта мерзімді қазынашылық міндеттемелері</t>
  </si>
  <si>
    <t>Мемлекеттік ұзақ мерзімді жинақ қазынашылық міндеттемелері</t>
  </si>
  <si>
    <t>Мемлекеттік ұзақ мерзімді қазынашылық міндеттемелері</t>
  </si>
  <si>
    <t>Халықаралық Қайта құру және Даму Банкі</t>
  </si>
  <si>
    <t>Азия Даму Банкі</t>
  </si>
  <si>
    <t>Еуропа Қайта құру және Даму Банкі</t>
  </si>
  <si>
    <t>Ислам Даму Банкі</t>
  </si>
  <si>
    <t>Жапон халықаралық ынтымақтастық агенттігі</t>
  </si>
  <si>
    <t>Германия Үкіметінің кредит агенттігі</t>
  </si>
  <si>
    <t>Шетел коммерциялық банктер</t>
  </si>
  <si>
    <t>1.2.1.</t>
  </si>
  <si>
    <t>1.2.2.</t>
  </si>
  <si>
    <t>1.2.3.</t>
  </si>
  <si>
    <t>1.2.4.</t>
  </si>
  <si>
    <t>1.2.5.</t>
  </si>
  <si>
    <t>1.2.6.</t>
  </si>
  <si>
    <t>1.2.7.</t>
  </si>
  <si>
    <t>1.2.8.</t>
  </si>
  <si>
    <t>1.2.9.</t>
  </si>
  <si>
    <t>1.2.10.</t>
  </si>
  <si>
    <t>1.2.11.</t>
  </si>
  <si>
    <t>1.2.12.</t>
  </si>
  <si>
    <t xml:space="preserve">                       -</t>
  </si>
  <si>
    <t xml:space="preserve"> 2024 жылғы 1 сәуірге</t>
  </si>
  <si>
    <t>на 1 апреля 2024 года</t>
  </si>
  <si>
    <t>Қазақстан Республикасы Ұлттық Банкінің борышы</t>
  </si>
  <si>
    <t>ішкі</t>
  </si>
  <si>
    <t>сыртқы</t>
  </si>
  <si>
    <r>
      <t>Қазақстан Республикасының жергілікті атқарушы органдарының борышы</t>
    </r>
    <r>
      <rPr>
        <vertAlign val="superscript"/>
        <sz val="10"/>
        <rFont val="Arial"/>
        <family val="2"/>
        <charset val="204"/>
      </rPr>
      <t>2</t>
    </r>
  </si>
  <si>
    <t>Казақстан Республикасының Үкіметі алдындағы</t>
  </si>
  <si>
    <t xml:space="preserve">Мемлекет кепілгерліктері бойынша борыш </t>
  </si>
  <si>
    <t>Барлығы мемлекеттік және мемлекет кепілдік берген борышы, мемлекет кепілгерліктері бойынша борыш  (I+II+III)</t>
  </si>
  <si>
    <t>2023 ж. есеп /_x000D_
2023 г.  отчет</t>
  </si>
  <si>
    <t>2024ж.                1 тоқсан/ 2024г.          1 квартал</t>
  </si>
  <si>
    <t>2024ж.                1 тоқсан/ 2024г.            1 квартал</t>
  </si>
  <si>
    <t>Балама құралдар</t>
  </si>
  <si>
    <t xml:space="preserve">Альтернативные инструменты </t>
  </si>
  <si>
    <t>Нысаналы талаптар</t>
  </si>
  <si>
    <t>Целевые требования</t>
  </si>
  <si>
    <t>Қызметтер мен жұмыстарды сатып алу</t>
  </si>
  <si>
    <t>Приобретение  услуг и работ</t>
  </si>
  <si>
    <t>Форумдар, семинарлар, конференциялар өткізуге және имидждік  іс-шараларға арналған қызметтерге ақы төлеу</t>
  </si>
  <si>
    <t>Оплата услуг на проведение форумов, семинаров, конференций и на имиджевые мероприятия</t>
  </si>
  <si>
    <t>Ақпараттандыру саласындағы жұмыстар мен қызметтерге ақы төлеу</t>
  </si>
  <si>
    <t>Оплата работ  и услуг в сфере информатизации</t>
  </si>
  <si>
    <t>Бюджеттік субсидиялар</t>
  </si>
  <si>
    <t>Бюджетные субсидии</t>
  </si>
  <si>
    <t>в том числе дивиденды на государственные пакеты акций национальных холдингов*</t>
  </si>
  <si>
    <t>* включая дивиденды национальных управляющих холдингов</t>
  </si>
  <si>
    <t>на 1 июля 2024 года</t>
  </si>
  <si>
    <t xml:space="preserve"> 2024 жылғы 1 шілдегі</t>
  </si>
  <si>
    <t>2024ж.                2 тоқсан/ 2024г.          2 квартал</t>
  </si>
  <si>
    <t>2024ж.                2 тоқсан/ 2024г.            2 квартал</t>
  </si>
  <si>
    <t>Саны/  Количество</t>
  </si>
  <si>
    <t>Бекітілген жоспар  сомасы/ Сумма, утвержденных планов (тенге)</t>
  </si>
  <si>
    <t>оның ішінде, шетелдік  өнiм берушілерден/в том числе у зарубежных поставщиков</t>
  </si>
  <si>
    <t>Государственные закупки, проведенные способом аукциона. Всего</t>
  </si>
  <si>
    <t>Государственные закупки, проведенные способом из одного источника  по несостоявшимся закупкам. Всего</t>
  </si>
  <si>
    <t>Бір көзден тәсілімен жүргізілген мемлекеттік сатып алу.  Барлығы</t>
  </si>
  <si>
    <t>Электрондық дүкен арқылы  жүргізілген мемлекеттік сатып алу. Барлығы</t>
  </si>
  <si>
    <t>Балаларды республикалық білім беру ұйымдарында оқыту және тәрбиелеу</t>
  </si>
  <si>
    <t>Обучение и воспитание детей в республиканских организациях образования</t>
  </si>
  <si>
    <t>2022ж. есеп/ 2022г. Отчет</t>
  </si>
  <si>
    <t>2023ж. 1 тоқсан/ 2023г. 1 квартал</t>
  </si>
  <si>
    <t>2024ж.                3 тоқсан/ 2024г.          3 квартал</t>
  </si>
  <si>
    <t>2022ж. есеп / 2022г. отчет</t>
  </si>
  <si>
    <t>2024ж.                3 тоқсан/ 2024г.            3 квартал</t>
  </si>
  <si>
    <t>на 1 октября 2024 года</t>
  </si>
  <si>
    <t xml:space="preserve"> 2024 жылғы 1 қазанға</t>
  </si>
  <si>
    <t>ОБЛАСТЬ АБАЙ</t>
  </si>
  <si>
    <t>ОБЛАСТЬ УЛЫТАУ</t>
  </si>
  <si>
    <t>Әлеуметтік медициналық сақтандыру қоры арқылы қаржыландырылатын бағыттарды қоспағанда, әлеуметтік мәні бар аурулармен ауырған науқастарға медициналық көмек көрсету</t>
  </si>
  <si>
    <t>Коды бюджетной классификации</t>
  </si>
  <si>
    <t>Скорректированный бюджет</t>
  </si>
  <si>
    <t>Исполнение</t>
  </si>
  <si>
    <t>% исполнение</t>
  </si>
  <si>
    <t>2024ж.                4 тоқсан/ 2024г.           4 квартал</t>
  </si>
  <si>
    <t>2024ж.                4 тоқсан/ 2024г.            4 квартал</t>
  </si>
  <si>
    <t>2024ж.                4 тоқсан/ 2024г.          4 квартал</t>
  </si>
  <si>
    <t xml:space="preserve"> 2025 жылғы 1 қаңтарға</t>
  </si>
  <si>
    <t>на 1 января 2025 года</t>
  </si>
  <si>
    <t>2024 ж. есеп/ 2024 г. отчет</t>
  </si>
  <si>
    <t>Қазақстан Республикасының Стратегиялық жоспарлау және реформалар агенттігі</t>
  </si>
  <si>
    <t>Қазақстан Республикасының Орталық сайлау комиссиясы</t>
  </si>
  <si>
    <t>Қазақстан Республикасының Жоғары аудиторлық палатасы</t>
  </si>
  <si>
    <t>Қазақстан Республикасының Сыртқы iстер министрлiгi</t>
  </si>
  <si>
    <t>Қазақстан Республикасының Ұлттық экономика министрлігі</t>
  </si>
  <si>
    <t>Қазақстан Республикасының Төтенше жағдайлар министрлiгi</t>
  </si>
  <si>
    <t>Қазақстан Республикасының Экология және табиғи ресурстар министрлігі</t>
  </si>
  <si>
    <t>Қазақстан Республикасының Ауыл шаруашылығы министрлiгi</t>
  </si>
  <si>
    <t>Қазақстан Республикасының Еңбек және халықты әлеуметтiк қорғау министрлiгi</t>
  </si>
  <si>
    <t>Министерство труда и социальной защиты населения РеспубликиКазахстан</t>
  </si>
  <si>
    <t>Қазақстан Республикасының Денсаулық сақтау министрлігі</t>
  </si>
  <si>
    <t>Қазақстан Республикасының Ғылым және жоғары білім министрлігі</t>
  </si>
  <si>
    <t>Қазақстан Республикасының Көлік министрлігі</t>
  </si>
  <si>
    <t>Қазақстан Республикасының Өнеркәсіп және құрылыс министрлігі</t>
  </si>
  <si>
    <t>Қазақстан Республикасының Су ресурстары және ирригация министрлігі</t>
  </si>
  <si>
    <t>Қазақстан Республикасының Мемлекеттiк қызмет iстерi агенттiгi</t>
  </si>
  <si>
    <t>Қазақстан Республикасының Сауда және интеграция министрлігі</t>
  </si>
  <si>
    <t>Қазақстан Республикасының Бәсекелестікті қорғау және дамытуагенттігі</t>
  </si>
  <si>
    <t>Қазақстан Республикасының Қаржылық мониторинг агенттігі</t>
  </si>
  <si>
    <t>Қазақстан Республикасының Мәдениет және ақпарат министрлігі</t>
  </si>
  <si>
    <t>Табиғи және техногендік сипаттағы төтенше жағдайлардың алдын алу және оларды жою, өнеркәсіптік қауіпсіздік, мемлекеттікматериалдық резерв саласындағы мемлекеттік саясатты қалыптастыру және іске асыруды ұйымдастыру</t>
  </si>
  <si>
    <t>Формирование и организация реализации государственной политики в области предупреждения и ликвидации чрезвычайных ситуаций природного и техногенного характера, промышленной безопасности, государственного материального резерва</t>
  </si>
  <si>
    <t>Бірыңғай ақпараттық талдау жүйесін дамыту</t>
  </si>
  <si>
    <t>Развитие Единой информационной аналитической системы</t>
  </si>
  <si>
    <t>Научное сопровождение нормотворческой деятельности государственных органов</t>
  </si>
  <si>
    <t>Қазақстан Республикасының Жоғарғы Соты</t>
  </si>
  <si>
    <t>Қазақстан Республикасының Бас прокуратурасы</t>
  </si>
  <si>
    <t>Ұлттық қауіпсіздік жүйесін дамыту бағдарламасы</t>
  </si>
  <si>
    <t>Программа развития системы национальной безопасности</t>
  </si>
  <si>
    <t>Қазақстан Республикасының Мемлекеттік күзет қызметі</t>
  </si>
  <si>
    <t>Қазақстан Республикасының Туризм және спорт министрлігі</t>
  </si>
  <si>
    <t>Арнаулы медициналық резервті сақтауды қамтамасыз ету және денсаулық сақтау инфрақұрылымын дамыту</t>
  </si>
  <si>
    <t>Жылумен жабдықтау жүйелерін дамыту</t>
  </si>
  <si>
    <t>Развитие систем теплоснабжения</t>
  </si>
  <si>
    <t>250</t>
  </si>
  <si>
    <t>Қаржылық көрсетілетін қызметтердің қолжетімділігін арттыру</t>
  </si>
  <si>
    <t>Повышение доступности финансовых услуг</t>
  </si>
  <si>
    <t>Ирригациялық және дренаждық жүйелерді жетілдіру</t>
  </si>
  <si>
    <t>Усовершенствование ирригационных и дренажных систем</t>
  </si>
  <si>
    <t>Еліміздің мемлекеттік геодезиялық және картографиялық қамтамасыз етілу деңгейін арттыру</t>
  </si>
  <si>
    <t>Ремонт и организация содержания, направленные на улучшение качества автомобильных дорог общего пользования</t>
  </si>
  <si>
    <t>Қалалық рельстік көліктің дамуын қамтамасыз ету</t>
  </si>
  <si>
    <t>Обеспечение развития городского рельсового транспорта</t>
  </si>
  <si>
    <t>Кредиттер бойынша сыйақы мөлшерлемесінің бір бөлігін субсидиялау және кредиттерге кепілдік беру</t>
  </si>
  <si>
    <t>Субсидирование части ставки вознаграждения по кредитам и предоставление гарантирования кредитов</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</si>
  <si>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</si>
  <si>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Увеличение уставного капитала республиканского государственного предприятия на праве хозяйственного ведения «Жезказганредмет» на развитие переработки импортного сырья в виде отходов металлургического производства сульфида рения и жаропрочны</t>
  </si>
  <si>
    <t>143</t>
  </si>
  <si>
    <t>Заттай мүлiктердi, басқа да киім нысанын және арнаулы киім-кешектер сатып алу, тiгу және жөндеу</t>
  </si>
  <si>
    <t>Приобретение, пошив и ремонт предметов вещевого имущества идругого форменного и специального обмундирования</t>
  </si>
  <si>
    <t>154</t>
  </si>
  <si>
    <t>Зерттеулер бойынша қызметтерге ақы төлеу</t>
  </si>
  <si>
    <t>Оплата услуг по исследованиям</t>
  </si>
  <si>
    <t>Жоғары тұрған бюджеттен жергiлiктi атқарушы органдар алған қарыздар бойынша сыйақы төлемдері</t>
  </si>
  <si>
    <t>Выплаты вознаграждений по займам, полученным из вышестоящего бюджета местными исполнительными органами</t>
  </si>
  <si>
    <t>338</t>
  </si>
  <si>
    <t>Нысаналы трансферттерді қайтару</t>
  </si>
  <si>
    <t>Возврат целевых трансфертов</t>
  </si>
  <si>
    <t>350</t>
  </si>
  <si>
    <t>Қазақстан Республикасының Ұлттық қорынан тартылған қаражаттың бір бөлігін қайтару</t>
  </si>
  <si>
    <t>Возврат части средств, привлеченных из Национального фонда Республики Казахстан</t>
  </si>
  <si>
    <t>416</t>
  </si>
  <si>
    <t>Приобретение нематериальных активов</t>
  </si>
  <si>
    <t>Жануарларды сәйкестендіру үшін ветеринариялық паспорттың, жапсырмалардың (чиптердің) құнын қайтару</t>
  </si>
  <si>
    <t>Возврат стоимости ветеринарного паспорта на животное, бирок(чипов) для идентификации животных</t>
  </si>
  <si>
    <t>Жергілікті бюджеттен берілген пайдаланылмаған бюджеттік кредиттерді қайтару</t>
  </si>
  <si>
    <t>Возврат неиспользованных бюджетных кредитов, выданных из местного бюджета</t>
  </si>
  <si>
    <t>Нысаналы пайдаланылмаған (толық пайдаланылмаған) трансферттерді қайтару</t>
  </si>
  <si>
    <t>Возврат неиспользованных (недоиспользованных) целевых трансфертов</t>
  </si>
  <si>
    <t>Возврат сумм неиспользованных (недоиспользованных) целевых трансфертов, выделенных из республиканского бюджета за счет целевого трансферта из Национального фонда Республики Казахстан</t>
  </si>
  <si>
    <t>31</t>
  </si>
  <si>
    <t>Микроқаржы ұйымдарын есептік тіркеуден өткізгені және оларды микроқаржы ұйымдарының тізіліміне енгізгені үшін алым</t>
  </si>
  <si>
    <t>Сбор за прохождение учетной регистрации микрофинансовых организаций и включение их в реестр микрофинансовых организаций</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</si>
  <si>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қарсы,өтемақы баждарын төлеу жөніндегі міндеттің орындалуын қамтам</t>
  </si>
  <si>
    <t>Авансовые платежи, вносимые в соответствии с таможенным законодательством Евразийского экономического союза и Республики Казахстан, в счет уплаты предстоящих таможенных платежей, налогов, специальных, антидемпинговых, компенсационных пошлин</t>
  </si>
  <si>
    <t>Қазақстан Республикасы Үкіметінің шұғыл шығындарға арналғанрезервінің есебінен ағымды іс-шаралар өткізу</t>
  </si>
  <si>
    <t>Проведение текущих мероприятий за счет резерва Правительства Республики Казахстан на неотложные затраты</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</si>
  <si>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қарсы,өтемақы баждарын төлеу жөніндегі міндеттің орындалуын қамтамасыз ету ретінде Еуразиялық экономикалық одақтың және Қазақстан Республикасының кеден заңнамасына сәйкес енгізілетін аванстық төлемдер</t>
  </si>
  <si>
    <t>Авансовые платежи, вносимые в соответствии с таможенным законодательством Евразийского экономического союза и Республики Казахстан, в счет уплаты предстоящих таможенных платежей, налогов, специальных, антидемпинговых, компенсационных пошлин, а также в качестве обеспечения исполнения обязанности по уплате таможенных пошлин, налогов, специальных, антидемпинговых, компенсационных пошлин</t>
  </si>
  <si>
    <t>Управление по мобилизационной подготовке, территориальной игражданской обороне города республиканского значения, столицы</t>
  </si>
  <si>
    <t>520</t>
  </si>
  <si>
    <t>Республикалық маңызы бар қаланың, астананың қоғамдық кеңістіктерді дамыту басқармасы</t>
  </si>
  <si>
    <t>Управление развития общественных пространств города республиканского значения, столицы</t>
  </si>
  <si>
    <t>769</t>
  </si>
  <si>
    <t>Облыстың сәулет, қала құрылысы және жер қатынастары басқармасы</t>
  </si>
  <si>
    <t>Управление архитектуры, градостроительства и земельных отношений области</t>
  </si>
  <si>
    <t>770</t>
  </si>
  <si>
    <t>Облыстың су ресурстары және ирригация басқармасы</t>
  </si>
  <si>
    <t>Управление водных ресурсов и ирригации области</t>
  </si>
  <si>
    <t>771</t>
  </si>
  <si>
    <t>Облыстың энергетика және сумен жабдықтау басқармасы</t>
  </si>
  <si>
    <t>Управление энергетики и водоснабжения области</t>
  </si>
  <si>
    <t>772</t>
  </si>
  <si>
    <t>Облыстың тұрғын үй-коммуналдық шаруашылық және абаттандыру басқармасы</t>
  </si>
  <si>
    <t>Управление жилищно-коммунального хозяйства и благоустройства области</t>
  </si>
  <si>
    <t>773</t>
  </si>
  <si>
    <t>Облыстың жұмылдыру дайындығы, аумақтық және азаматтық қорғаныс басқармасы</t>
  </si>
  <si>
    <t>Управление по мобилизационной подготовке, территориальной игражданской обороне области</t>
  </si>
  <si>
    <t xml:space="preserve"> 2023 жыл/
2023 год                    </t>
  </si>
  <si>
    <t xml:space="preserve"> 2024 жыл/
2024 год                    </t>
  </si>
  <si>
    <t>166</t>
  </si>
  <si>
    <t>Налог на сверхприбыль, за исключением поступлений от организаций нефтяного сектора</t>
  </si>
  <si>
    <t>Бұрын Қазақстан Республикасының Ұлттық қорынан берілетін нысаналы трансферт есебінен республикалық бюджеттен алынған, пайдаланылмаған (түгел пайдаланылмаған) қаражатты қайтару</t>
  </si>
  <si>
    <t>Возврат неиспользованных (недоиспользованных) средств ранееполученных из республиканского бюджета за счет целевого трансферта из Национального фонда Республики Казахстан</t>
  </si>
  <si>
    <t>365</t>
  </si>
  <si>
    <t>Республикалық маңызы бар қаланың, астананың сәулет және қала құрылысы басқармасы</t>
  </si>
  <si>
    <t>Управление архитектуры и градостроительства города республиканского значения, столицы</t>
  </si>
  <si>
    <t>Нысаналы мақсатқа сай пайдаланылмаған нысаналы трансферттерді қайтару</t>
  </si>
  <si>
    <t>Возврат, использованных не по целевому назначению целевых трансфертов</t>
  </si>
  <si>
    <t>2024 ж. есеп /_x000D_
2024 г.  отчет</t>
  </si>
  <si>
    <t xml:space="preserve">2024 ж. есеп/ 2024 г. отчет </t>
  </si>
  <si>
    <t xml:space="preserve">2023 ж. есеп/ 2023 г. отчет </t>
  </si>
  <si>
    <t>2025ж.                1 тоқсан/ 2025г.          1 квартал</t>
  </si>
  <si>
    <t>2023ж.               4 тоқсан/ 2023г.               4 квартал</t>
  </si>
  <si>
    <t>Государственные долгосрочные индексированные казначейские обязательства</t>
  </si>
  <si>
    <t>1.1.7.</t>
  </si>
  <si>
    <t>Японское агентство международного сотрудничества</t>
  </si>
  <si>
    <t>Мемлекеттік ұзақ мерзімді индекстелген қазынашылық міндеттемелері</t>
  </si>
  <si>
    <t>на 1 апреля 2025 года</t>
  </si>
  <si>
    <t xml:space="preserve"> 2025 жылғы 1 сәуірге</t>
  </si>
  <si>
    <t>1 - Ұлттық статистика бюросы Қазақстан Республикасының Стратегиялық жоспарлау және реформалар агенттігінің  деректері бойынша /Объем ВВП по отчетным данным Бюро национальной статистики Агентства по стратегическому планированию и реформам Республики Казахстан</t>
  </si>
  <si>
    <t>2 - Ұлттық статистика бюросы Қазақстан Республикасының Стратегиялық жоспарлау және реформалар агенттігінің деректері бойынша /По данным Бюро национальной статистики Агентства по стратегическому планированию и реформам Республики Казахстан</t>
  </si>
  <si>
    <t>3 - Ұлттық статистика бюросы Қазақстан Республикасының Стратегиялық жоспарлау және реформалар агенттігінің деректері бойынша /По данным Бюро национальной статистики Агентства по стратегическому планированию и реформам Республики Казахстан</t>
  </si>
  <si>
    <t>Еуразиялық экономикалық одаққа мүше мемлекеттер аумағынан импортталған тауарларға қосылған құн салығы</t>
  </si>
  <si>
    <t>Налог на добавленную стоимость на товары, импортированные стерритории государств-членов Евразийского экономического союза</t>
  </si>
  <si>
    <t>Табачные изделия, ввозимые на территорию Республики Казахстан с территории государств-членов Евразийского экономического союза</t>
  </si>
  <si>
    <t>Все виды спирта и (или) виноматериала, алкогольной продукции, ввозимых на территорию Республики Казахстан с территории государств-членов Евразийского экономического союза</t>
  </si>
  <si>
    <t>Все виды спирта и (или) виноматериала, алкогольной продукции, импортируемых на территорию Республики Казахстан с территории государств, не являющихся членами Евразийского экономического союза</t>
  </si>
  <si>
    <t>Табачные изделия, импортируемые на территорию Республики Казахстан с территории государств, не являющихся членами Евразийского экономического союза</t>
  </si>
  <si>
    <t>Прочие виды подакцизных продукций, импортируемые на территорию Республики Казахстан с территории государств, не являющихся членами Евразийского экономического союза</t>
  </si>
  <si>
    <t>Плата за размещение наружной (визуальной) рекламы на открытом пространстве за пределами помещений в городе областного значения, в полосе отвода автомобильных дорог общего пользования, проходящих через территорию города областного значения</t>
  </si>
  <si>
    <t>Плата за размещение наружной (визуальной) рекламы на открытом пространстве за пределами помещений в городе районного значения, селе, поселке и в полосе отвода автомобильных дорог общего пользования, проходящих через территории города районного значения, села, поселка, сельского округа, а также на открытом пространстве за пределами помещений вне населенных пунктов и вне полосы отвода автомобильных дорог общего пользов</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</si>
  <si>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көлікқұралдарын, мемлекеттік қызметшілер мен өзіне сыбайлас жемқорлыққа қарсы шектеулерді қабылдайтын басқа да адамдар, сондай-ақ олардың отбасы мүшелері беретін заттай дәлелдемелерді,</t>
  </si>
  <si>
    <t>Поступления от реализации конфискованного имущества, имущества, безвозмездно перешедшего в установленном порядке в республиканскую собственность, в том числе товаров и транспортных средств, оформленных в таможенном режиме отказа в пользу государства, вещественных доказательств, подарков, переданныхгосударственными служащими и иными лицами, принимающими на себя антикоррупционные ограничения, а также членами их семей,</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</si>
  <si>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</si>
  <si>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Поступления от реализации конфискованного имущества, имущества, безвозмездно перешедшего в установленном порядке в коммунальную собственность, в том числе бесхозяйного имущества, вещественных доказательств, выморочного имущества, безнадзорных животных, находок, а также имущества, перешедшего по праву наследования к государству, за исключением поступлений в Специальный государственный фонд</t>
  </si>
  <si>
    <t>Мұнай секторы ұйымдарынан, бюджеттен тыс қорларға түсетін түсімдерді қоспағанда, республикалық бюджетке түсетін басқа да салықтық емес түсімдер</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</si>
  <si>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t>
  </si>
  <si>
    <t>36</t>
  </si>
  <si>
    <t>214</t>
  </si>
  <si>
    <t>V. ПОСТУПЛЕНИЯ В ГФСС</t>
  </si>
  <si>
    <t>VII. ЗАТРАТЫ</t>
  </si>
  <si>
    <t>X. РАСХОДЫ ГФСС</t>
  </si>
  <si>
    <t xml:space="preserve"> 2025 жылғы 1 шілдегі</t>
  </si>
  <si>
    <t>на 1 июля 2025 года</t>
  </si>
  <si>
    <t>2025ж.                2 тоқсан/ 2025г.          2 квартал</t>
  </si>
  <si>
    <t>Орманды пайдаланғаны үшiн төлемақы</t>
  </si>
  <si>
    <t>Телевизия және радио хабарларын тарату ұйымдарына радиожиілік спектрін пайдалануға рұқсат бергені үшін алым</t>
  </si>
  <si>
    <t>629</t>
  </si>
  <si>
    <t>Қазақстан Республикасының Атом энергиясы жөніндегі агенттігі</t>
  </si>
  <si>
    <t>Агентство Республики Казахстан по атомной энергии</t>
  </si>
  <si>
    <t>Атом энергиясы саласындағы қызметті үйлестіру жөніндегі көрсетілетін қызметтер</t>
  </si>
  <si>
    <t>Услуги по координации деятельности в сфере атомной энергии</t>
  </si>
  <si>
    <t>Конкурс тәсілімен жүргізілген мемлекеттік сатып алу. Барлығы</t>
  </si>
  <si>
    <t>Государственные закупки, проведенные через электронный магазин. Всего</t>
  </si>
  <si>
    <t>Республикалық бюджеттен қаржыландырылатын мемлекеттiк мекемелердің тауарларды (жұмыстарды, көрсетілетін қызметтерді) өткізуінен түсетін түсiмдер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</si>
  <si>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</si>
  <si>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Республикалық бюджеттен қаржыландырылатын мемлекеттiк мекемелер ұйымдастыратын мемлекеттiк сатып алуды өткiзуден түсетiн ақша түсімдері</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</si>
  <si>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</si>
  <si>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</si>
  <si>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</si>
  <si>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өсімпұлдар,санкциялар, өндіріп алулар</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</si>
  <si>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</si>
  <si>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</si>
  <si>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Қазақстан Республикасының Ұлттық қорынан берілетін нысаналытрансферт есебінен республикалық бюджеттен бөлінген пайдаланылмаған (түгел пайдаланылмаған) нысаналы трансферттердің сомасын қайтару</t>
  </si>
  <si>
    <t>Квазимемлекеттік сектор субъектілерінің уақытша бос бюджет қаражатын қаржы құралдарына орналастырудан алынған сыйақылар</t>
  </si>
  <si>
    <t>Вознаграждения, полученные от размещения в финансовые инструменты временно свободных бюджетных средств cубъектами квазигосударственного сектора</t>
  </si>
  <si>
    <t>521</t>
  </si>
  <si>
    <t>Республикалық маңызы бар қаланың, астананың мемлекеттік сәулет-құрылыс бақылау басқармасы</t>
  </si>
  <si>
    <t>Управление государственного архитектурно-строительного контроля города республиканского значения, столицы</t>
  </si>
  <si>
    <t>на 1 октября 2025 года</t>
  </si>
  <si>
    <t>2025ж.                3 тоқсан/ 2025г.          3 квартал</t>
  </si>
  <si>
    <t>2025ж.            3 тоқсан/ 2025г.         3 квартал</t>
  </si>
  <si>
    <t>2025ж.                3 тоқсан/ 2025г.         3 квартал</t>
  </si>
  <si>
    <t xml:space="preserve"> 2025 жылғы 1 қазандағы</t>
  </si>
  <si>
    <t>1.1.8.</t>
  </si>
  <si>
    <t>Государственные казначейские обязательства, индексированные к индексу TONIA TCI</t>
  </si>
  <si>
    <t>TONIA TCI индексіне индекстелген мемлекеттік қазынашылық міндеттемелері</t>
  </si>
  <si>
    <t>276</t>
  </si>
  <si>
    <t>Облыстың балалар құқықтарын қорғау басқармасы</t>
  </si>
  <si>
    <t>Управление по защите прав детей области</t>
  </si>
  <si>
    <t>328</t>
  </si>
  <si>
    <t>Республикалық маңызы бар қаланың, астананың жол қозғалысы және жолаушылар көлігін ұйымдастыру басқармасы</t>
  </si>
  <si>
    <t>Управление организации дорожного движения и пассажирского транспорта города республиканского значения, столицы</t>
  </si>
  <si>
    <t>329</t>
  </si>
  <si>
    <t>Республикалық маңызы бар қаланың, астананың жол инфрақұрылымын дамыту басқармасы</t>
  </si>
  <si>
    <t>Управление развития дорожной инфраструктуры города республиканского значения, столицы</t>
  </si>
  <si>
    <t>Республикалық маңызы бар қаланың, астананың коммуналдық инфрақұрылым және тұрғын үй инспекциясы басқармасы</t>
  </si>
  <si>
    <t>Управление коммунальной инфраструктуры и жилищной инспекциигорода республиканского значения, столицы</t>
  </si>
  <si>
    <t>523</t>
  </si>
  <si>
    <t>Республикалық маңызы бар қаланың, астананың экономика және қаржы басқармасы</t>
  </si>
  <si>
    <t>Управление экономики и финансов города республиканского значения, столицы</t>
  </si>
  <si>
    <t xml:space="preserve">  корпоративтік табыс салығы</t>
  </si>
  <si>
    <t>Қазақстан Республикасының Жасанды интеллект және цифрлық даму министрлігі</t>
  </si>
  <si>
    <t>Министерство искусственного интеллекта и цифрового развитияРеспублики Казахстан</t>
  </si>
  <si>
    <t>Корпоративтік табыс салығы</t>
  </si>
  <si>
    <t>Тауарларға, жұмыстарға және көрсетілетін қызметтерге салынатын iшкi салықтар</t>
  </si>
  <si>
    <t>Кедендік төлемдер</t>
  </si>
  <si>
    <t>Обязательные платежи, взимаемые за совершение юридически значимых действий и (или) выдачу документов уполномоченными нато государственными органами или должностными лицами</t>
  </si>
  <si>
    <t>Мемлекеттік меншіктен түсетін кірістер</t>
  </si>
  <si>
    <t>Мемлекет меншігіндегі заңды тұлғалардағы қатысу үлесіне кірістер</t>
  </si>
  <si>
    <t>Доходы от аренды  имущества, находящегося в государственнойсобственности</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</si>
  <si>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</si>
  <si>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</si>
  <si>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Штрафы, пени, санкции, взыскания, налагаемые государственными учреждениями, финансируемыми из государственного бюджета,а также содержащимися и финансируемыми из бюджета (сметы расходов) Национального Банка Республики Казахстан</t>
  </si>
  <si>
    <t>Мұнай секторы ұйымдарынан түсетін, бюджеттен тыс қорларға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қаржыландырылтын айыппұлдар, өсімпұлдар, санкциялар, өндіріп алулар</t>
  </si>
  <si>
    <t>Штрафы, пени, санкции, взыскания, налагаемые государственными учреждениями, финансируемыми из государственного бюджета,а также содержащимися и финансируемыми из бюджета (сметы расходов) Национального Банка Республики Казахстан, за исключеннием поступлений от организаций нефтяного сектора</t>
  </si>
  <si>
    <t>Облыстық бюджеттерден, республикалық маңызы бар қалалар, астана бюджеттерінен трансферттер</t>
  </si>
  <si>
    <t>Трансферты из областных бюджетов, бюджетов городов республиканского значения, столицы</t>
  </si>
  <si>
    <t>Бюджеттік кредиттердің сомаларын қайтару</t>
  </si>
  <si>
    <t>Возврат сумм бюджетных кредитов</t>
  </si>
  <si>
    <t>Административные штрафы, пени, санкции, взыскания, налагаемые Министерством искусственного интеллекта и цифрового развития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</si>
  <si>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мерзімділігі:  жыл/ периодичность: год</t>
  </si>
  <si>
    <t>2026 жылдың  1 қантардағыі /на 1 января 2026 года</t>
  </si>
  <si>
    <t>№КБК</t>
  </si>
  <si>
    <t>101110</t>
  </si>
  <si>
    <t>101111</t>
  </si>
  <si>
    <t>101105</t>
  </si>
  <si>
    <t>101201</t>
  </si>
  <si>
    <t>101202</t>
  </si>
  <si>
    <t>103101</t>
  </si>
  <si>
    <t>104101</t>
  </si>
  <si>
    <t>104102</t>
  </si>
  <si>
    <t>104302</t>
  </si>
  <si>
    <t>104501</t>
  </si>
  <si>
    <t>ФЛ/ЮЛ</t>
  </si>
  <si>
    <t>104401</t>
  </si>
  <si>
    <t>104402</t>
  </si>
  <si>
    <t>105101</t>
  </si>
  <si>
    <t>105284</t>
  </si>
  <si>
    <t>105274</t>
  </si>
  <si>
    <t>105305</t>
  </si>
  <si>
    <t>105325</t>
  </si>
  <si>
    <t>105302</t>
  </si>
  <si>
    <t>105304</t>
  </si>
  <si>
    <t>105306</t>
  </si>
  <si>
    <t>105319</t>
  </si>
  <si>
    <t>105309</t>
  </si>
  <si>
    <t>105502</t>
  </si>
  <si>
    <t>мерзімділігі: жылдық / периодичность:  годовой</t>
  </si>
  <si>
    <t>2025ж.                4 тоқсан/ 2025г.         4 квартал</t>
  </si>
  <si>
    <t>2025ж.                4 тоқсан/ 2025г.          4 квартал</t>
  </si>
  <si>
    <t xml:space="preserve"> 2025 жылғы 1 қаңтардағы</t>
  </si>
  <si>
    <t>на 1 января 2026 года</t>
  </si>
  <si>
    <t>2025ж.            4 тоқсан/ 2025г.         4 квартал</t>
  </si>
  <si>
    <t>2023 ж. есеп/ 2023 г. отчет</t>
  </si>
  <si>
    <t>2025 ж. есеп/ 2025 г. отчет</t>
  </si>
  <si>
    <t xml:space="preserve"> Арнаулы түсімдер</t>
  </si>
  <si>
    <t xml:space="preserve">  Специальные поступления</t>
  </si>
  <si>
    <t>Техникалық персоналдың және келісімшарттық қызметшілердің еңбегіне ақы төлеу</t>
  </si>
  <si>
    <t>Оплата труда технического персонала и контрактных служащих</t>
  </si>
  <si>
    <t>Техникалық персонал және келісімшарттық қызметшілер бойыншажұмыс берушілердің жарналары</t>
  </si>
  <si>
    <t>Взносы работодателей по техническому персоналу и контрактным служащим</t>
  </si>
  <si>
    <t>Техникалық персоналдың және келісімшарттық қызметшілердің ел ішіндегі іссапарлары мен қызметтiк жол жүрулері</t>
  </si>
  <si>
    <t>Командировки и служебные разъезды внутри страны технического персонала и контрактных служащих</t>
  </si>
  <si>
    <t>Алқабилердің іссапарлық шығыстары</t>
  </si>
  <si>
    <t>Сайлауға және саяси партиялардың қызметіне арналған шығыстар</t>
  </si>
  <si>
    <t>Расходы на выборы и деятельность политических партий</t>
  </si>
  <si>
    <t>168</t>
  </si>
  <si>
    <t>Айыппұлдар, тұрақсыздық айыбы және басқа төлемдер</t>
  </si>
  <si>
    <t>Штрафы, неустойка и другие платежи</t>
  </si>
  <si>
    <t>Мемлекеттік кәсіпорындарға субсидиялар</t>
  </si>
  <si>
    <t>Субсидии государственным предприятиям</t>
  </si>
  <si>
    <t>Мемлекеттік кәсіпорындар болып табылмайтын заңды тұлғаларғасубсидиялар</t>
  </si>
  <si>
    <t>Субсидии юридическим лицам, не являющимися государственнымипредприятиями</t>
  </si>
  <si>
    <t>Құқық қорғау, арнаулы мемлекеттік органдардың, азаматтық қорғау органдарының қызметкерлеріне және әскери қызметшілерге төленетін тұрғын үй т</t>
  </si>
  <si>
    <t>Жилищные выплаты сотрудникам правоохранительных, специальных государственных органов, органов гражданской защиты и военнослужащим</t>
  </si>
  <si>
    <t>Жайларды, ғимараттарды, құрылыстарды беру қондырғыларын күрделі жөндеу</t>
  </si>
  <si>
    <t>Приложение 29</t>
  </si>
  <si>
    <t>Заңды тұлғаларға берілетін трансферттер</t>
  </si>
  <si>
    <t>Трансферты юридическим лицам</t>
  </si>
  <si>
    <t>Выполнение государственных обязательств по компенсации операционных (эксплуатационных) затрат по проектам государственно-частного п</t>
  </si>
  <si>
    <t>Выполнение государственных обязательств по выплате вознаграждений за осуществление управления объектом государственно-частного парт</t>
  </si>
  <si>
    <t>Қазақстан Республикасы Үкіметінің Аппараты</t>
  </si>
  <si>
    <t>Қаладағы аудан әкімінің аппараты</t>
  </si>
  <si>
    <t>Аппарат акима района в городе</t>
  </si>
  <si>
    <t>Қазақстан Республикасының Ішкі істер министрлігі</t>
  </si>
  <si>
    <t>Қазақстан Республикасының Қорғаныс министрлігі</t>
  </si>
  <si>
    <t>Қазақстан Республикасының Қаржы министрлігі</t>
  </si>
  <si>
    <t>Қазақстан Республикасының Әділет министрлігі</t>
  </si>
  <si>
    <t xml:space="preserve">Қазақстан Республикасының Оқу-ағарту министрлігі
</t>
  </si>
  <si>
    <t xml:space="preserve">Қазақстан Республикасының Энергетика министрлігі
</t>
  </si>
  <si>
    <t xml:space="preserve">Облыстың өнеркәсіп және индустриалдық-инновациялық даму басқармасы
</t>
  </si>
  <si>
    <t xml:space="preserve">Управление промышленности и индустриально-инновационного развития области
</t>
  </si>
  <si>
    <t xml:space="preserve">Управление предпринимательства и торговли области
</t>
  </si>
  <si>
    <t xml:space="preserve">Управление индустриально-инновационного развития области
</t>
  </si>
  <si>
    <t xml:space="preserve">Управление строительства, архитектуры и градостроительства области
</t>
  </si>
  <si>
    <t>Республикалық маңызы бар қаланың, астананың қоршаған ортанықорғау және табиғатты пайдалану басқармасы</t>
  </si>
  <si>
    <t>Республикалық маңызы бар қаланың, астананың тілдерді дамытужәне мұрағат ісі басқармасы</t>
  </si>
  <si>
    <t>Республикалық маңызы бар қаланың, астананың жер қатынастарыбасқармасы</t>
  </si>
  <si>
    <t>376</t>
  </si>
  <si>
    <t>Республикалық маңызы бар қаланың, астананың балалардың құқықтарын қорғау басқармасы</t>
  </si>
  <si>
    <t>Управление по защите прав детей города республиканского значения, столицы</t>
  </si>
  <si>
    <t>Ревизионная комиссия города реcпубликанского значения, столицы</t>
  </si>
  <si>
    <t>Қазақстан Республикасының Ұлттық қауіпсіздік комитеті</t>
  </si>
  <si>
    <t>Ауданның (облыстық маңызы бар қаланың) экономика және қаржыбөлімі</t>
  </si>
  <si>
    <t>Отдел пассажирского транспорта и автомобильных дорог района(города областного значения)</t>
  </si>
  <si>
    <t>Отдел земельных отношений, архитектуры и градостроительстварайона (города областного значения)</t>
  </si>
  <si>
    <t xml:space="preserve">Отдел государственных активов и закупок района (города областного значения)
</t>
  </si>
  <si>
    <t xml:space="preserve">Ауданның (облыстық маңызы бар қаланың) тұрғын үй- коммуналдық шаруашылық бөлімі
</t>
  </si>
  <si>
    <t xml:space="preserve">Отдел жилищно-коммунального хозяйства района (города областного значения)
</t>
  </si>
  <si>
    <t>522</t>
  </si>
  <si>
    <t>Республикалық маңызы бар қаланың, астананың бюджетінен қаржыландырылатын қылмыстық-атқару (пенитенциарлық) жүйесінің атқарушы органы</t>
  </si>
  <si>
    <t>Исполнительный орган уголовно-исполнительной (пенитенциарной) системы, финансируемый из бюджета города республиканскогозначения, столицы</t>
  </si>
  <si>
    <t>Министерство водных ресурсов и ирригации Республики Казахстан</t>
  </si>
  <si>
    <t>Қазақстан Республикасы Президентiнiң Іс Басқармасы</t>
  </si>
  <si>
    <t>Облыстың ақпараттандыру, мемлекеттік қызметтер көрсету жәнеархивтер басқармасы</t>
  </si>
  <si>
    <t>Управление информатизации, оказания государственных услуг иархивов области</t>
  </si>
  <si>
    <t>774</t>
  </si>
  <si>
    <t>Облыстық бюджеттен қаржыландырылатын қылмыстық-атқару (пенитенциарлық) жүйесінің атқарушы органы</t>
  </si>
  <si>
    <t>Исполнительный орган уголовно-исполнительной (пенитенциарной) системы, финансируемый из областного бюджета</t>
  </si>
  <si>
    <t>Отдел культуры, физической культуры и спорта района (городаобластного значения)</t>
  </si>
  <si>
    <t>Ауданның (облыстық маңызы бар қаланың) экономиканың нақты секторы бөлімі</t>
  </si>
  <si>
    <t>Ауданның (облыстық маңызы бар қаланың) ішкі саясат, мәдениет, тілдерді дамыту және спорт бөлімі)</t>
  </si>
  <si>
    <t>Қазақстан Республикасының аумағында өндiрiлген тауарларға, орындалған жұмыстарға және көрсетілген қызметтерге салынатынқосылған құн салығы</t>
  </si>
  <si>
    <t>Ресей Федерациясы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</si>
  <si>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 xml:space="preserve">
Салық төлеушінің бұрын бюджеттен қайтарылған және салықтықтексеру жүргізу барысында қайтарылуы расталмаған қосылған құн салығының асып кеткен сомасын аударуы  (қайтаруы), өсімпұл сомасын аударуы
</t>
  </si>
  <si>
    <t xml:space="preserve">Перечисление (возврат) налогоплательщиком суммы превышения налога на добавленную стоимость, ранее возвращенной из бюджета и не подтвержденной к возврату при проведении налоговой проверки,  перечисление суммы пени
</t>
  </si>
  <si>
    <t>Қазақстан Республикасының аумағына Еуразиялық экономикалық одағына мүше мемлекеттердің аумағынан әкелінетін темекі өнімдері</t>
  </si>
  <si>
    <t>Қазақстан Республикасының аумағына Еуразиялық экономикалық одағына мүше мемлекеттердің аумағынан әкелінетін спирттiң және (немесе) шарап материалының, алкоголь өнімдерінің барлық түрлерi</t>
  </si>
  <si>
    <t>Қазақстан Республикасының аумағына Еуразиялық экономикалық одағына мүше мемлекеттердің аумағынан әкелінетін акцизделетін өнімнің өзге түрлері</t>
  </si>
  <si>
    <t xml:space="preserve">Прочие виды подакцизной продукции, ввозимой на территорию Республики Казахстан с территории государств-членов Евразийского экономического союза
</t>
  </si>
  <si>
    <t xml:space="preserve">Қазақстан Республикасы аумағына Еуразиялық экономикалық одағына мүше мемлекеттердің аумағынан әкелінетін бензин (авиациялықты қоспағанда) және дизель отыны
</t>
  </si>
  <si>
    <t xml:space="preserve">Бензин (за исключением авиационного) и дизельное топливо, ввозимых на территорию Республики Казахстан с территории государств-членов Евразийского экономического союза
</t>
  </si>
  <si>
    <t>Еуразиялық экономикалық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</si>
  <si>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Еуразиялық экономикалық одағына мүше болып табылмайтын мемлекеттердің аумағынан әкелінетін, Қазақстан Республикасының аумағына импортталатын темекі өнімдері</t>
  </si>
  <si>
    <t xml:space="preserve">Еуразиялық экономикалық одағына мүше болып табылмайтын мемлекеттердің аумағынан әкелінетін, Қазақстан Республикасының аумағына импортталатын акцизделетін өнімдердің өзге түрлері
</t>
  </si>
  <si>
    <t xml:space="preserve">Еуразиялық экономикалық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
</t>
  </si>
  <si>
    <t xml:space="preserve">Бензин (за исключением авиационного) и дизельное топливо, импортируемых на территорию Республики Казахстан с территориигосударств, не являющихся членами Евразийского экономического союза
</t>
  </si>
  <si>
    <t xml:space="preserve">Қалааралық және (немесе) халықаралық телефон байланысын, сондай-ақ ұялы байланысты бергені үшін төлемақы
</t>
  </si>
  <si>
    <t xml:space="preserve">Плата за предоставление междугородной и (или) международнойтелефонной связи, а также сотовой связи
</t>
  </si>
  <si>
    <t>Мұнай секторы ұйымдарынан түсетін түсімдерді қоспағанда, үстеме пайдаға салынатын салық</t>
  </si>
  <si>
    <t>Мұнай секторы ұйымдарынан түсетін түсімдерді қоспағанда, бонустар</t>
  </si>
  <si>
    <t>Кең таралған пайдалы қазбаларды, жерасты суларын, емдік балшықтарды және мұнай секторы ұйымдарынан түсетін түсімдерді қоспағанда, пайдалы қазбаларды өндіру салығы</t>
  </si>
  <si>
    <t>Налог на добычу полезных ископаемых, за исключением общераспространенных полезных ископаемых, подземных вод, лечебных грязей и поступлений от организаций нефтяного сектора</t>
  </si>
  <si>
    <t>Мұнай секторы ұйымдарынан түсетін түсімдерді қоспағанда, экспортқа рента салығы</t>
  </si>
  <si>
    <t>Рентный налог на экспорт, за исключением поступлений от организаций нефтяного сектора</t>
  </si>
  <si>
    <t>Мұнай секторы ұйымдарынан түсетін түсімдерді қоспағанда, өнімді бөлу туралы келісімшарт бойынша қызметті жүзеге асыратын жер қойнауын пайдаланушының қосымша төлемі және баламалы салық</t>
  </si>
  <si>
    <t>Дополнительный платеж недропользователя, осуществляющего деятельность по контракту о разделе продукции, и альтернативный налог, за исключением поступлений от организаций нефтяногосектора</t>
  </si>
  <si>
    <t xml:space="preserve">Республикалық бюджетке төленетін тіркелгені үшін алым
</t>
  </si>
  <si>
    <t xml:space="preserve">Регистрационный сбор, зачисляемый в республиканский бюджет
</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</si>
  <si>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 бергені үшін алы</t>
  </si>
  <si>
    <t>Сбор за выдачу документа, подтверждающего резидентство иностранца или лица без гражданства, являющегося инвестиционным резидентом Международного финансового центра "Астана"</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</si>
  <si>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</si>
  <si>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 xml:space="preserve">Республикалық мемлекеттік кәсіпорындардың таза кірісі бөлігінің түсімдері
</t>
  </si>
  <si>
    <t xml:space="preserve">Поступления части чистого дохода республиканских государственных предприятий
</t>
  </si>
  <si>
    <t>Республикалық меншігіндегі акциялардың мемлекеттік пакеттеріне дивидендтер</t>
  </si>
  <si>
    <t>Республикалық меншігіндегі заңды тулғаларға қатысу үлесіне кірістер</t>
  </si>
  <si>
    <t>Республикалық меншіктегі мүлікті жалға беруден түсетін кірістер</t>
  </si>
  <si>
    <t>Доходы от аренды имущества, находящегося в республиканской собственности</t>
  </si>
  <si>
    <t xml:space="preserve">Мамандандырылған ұйымдарға ішкі көздер есебінен республикалық бюджеттен берілген бюджеттік кредиттер бойынша сыйақылар
</t>
  </si>
  <si>
    <t xml:space="preserve">Вознаграждения по бюджетным кредитам, выданным из республиканского бюджета за счет внутренних источников специализированным организациям
</t>
  </si>
  <si>
    <t>Мемлекеттік бюджеттен қаржыландырылатын  мемлекеттік мекемелер ұйымдастыратын мемлекеттік сатып алуды өткізуден түсетінақша түсімдері</t>
  </si>
  <si>
    <t>Другие неналоговые поступления в республиканский бюджет, заисключением поступлений от организаций нефтяного сектора, во внебюджетные фонды</t>
  </si>
  <si>
    <t>Мүлiктi жария еткенi үшiн алым</t>
  </si>
  <si>
    <t>Арнаулы түсімдер</t>
  </si>
  <si>
    <t>Специальные поступления</t>
  </si>
  <si>
    <t>Жер қойнауын пайдаланушылардың Қазақстан Республикасының аумағындағы ғылыми-зерттеу, ғылыми-техникалық және тәжірибелік-конструкторлық жұмыстарға аударымдары</t>
  </si>
  <si>
    <t>Отчисления недропользователей на научно-исследовательские, научно-технические и опытно-конструкторские работы на территории Республики Казахстан</t>
  </si>
  <si>
    <t>Төмен тұрған мемлекеттiк басқару органдарынан трансферттер</t>
  </si>
  <si>
    <t>Атырау облысының облыстық бюджетiнен  алынатын бюджеттік алу</t>
  </si>
  <si>
    <t>Алматы қаласының бюджетiнен  алынатын бюджеттік алу</t>
  </si>
  <si>
    <t xml:space="preserve">Республикалық бюджетке Ұлттық қордан трансферттер
</t>
  </si>
  <si>
    <t xml:space="preserve">Мамандандырылған ұйымдарға  ішкі көздері есебінен республикалық бюджеттен берілген бюджеттік кредиттерді өтеу
</t>
  </si>
  <si>
    <t xml:space="preserve">Погашение бюджетных кредитов, выданных из республиканского бюджета за счет внутренних источников специализированным организациям 
</t>
  </si>
  <si>
    <t xml:space="preserve">Мамандандырылған ұйымдарға үкіметтік сыртқы қарыздар есебінен республикалық бюджеттен берілген бюджеттік кредиттерді өтеу
</t>
  </si>
  <si>
    <t xml:space="preserve">Погашение бюджетных кредитов, выданных из республиканского бюджета за счет средств правительственных внешних займов специализированным организациям 
</t>
  </si>
  <si>
    <t>Ұлттық қордан нысаналы трансферт есебінен республикалық бюджеттен берілген бюджеттік кредиттерді өтеу</t>
  </si>
  <si>
    <t>Погашение бюджетных кредитов, выданных из республиканского бюджета за счет целевого трансферта из Национального фонда</t>
  </si>
  <si>
    <t>Облыстардың, республикалық маңызы бар қаланың,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t>
  </si>
  <si>
    <t>Погашение бюджетных кредитов, выданным из республиканского бюджета за счет целевого трансферта из Национального фонда Республики Казахстан местным исполнительным органам областей,города республиканского значения, столицы</t>
  </si>
  <si>
    <t>Мамандандырылған ұйымдарға Қазақстан Республикасының Ұлттыққорынан нысаналы трансферт есебінен республикалық бюджеттенберілген бюджеттік кредиттерді өтеу</t>
  </si>
  <si>
    <t>Погашение бюджетных кредитов, выданным из республиканского бюджета за счет целевого трансферта из Национального фонда Республики Казахстан специализированным организациям</t>
  </si>
  <si>
    <t>Адамның және азаматтың құқықтары мен бостандықтарының  сақталуын қадағалау жөніндегі көрсетілетін қызметтер</t>
  </si>
  <si>
    <t>Қазақстан Республикасы Жоғары Сот Кеңесінің қызметін қамтамасыз ету жөніндегі көрсетілетін қызметтер</t>
  </si>
  <si>
    <t>Қазақстан Республикасы Президенті Іс Басқармасының мемлекеттік функциялары мен өкілеттіктерін жүзеге асыруды қамтамасызету жөніндегі көрсетілетін қызметтер</t>
  </si>
  <si>
    <t>Услуги по обеспечению осуществления государственных функцийи полномочий Управления Делами Президента Республики Казахстан</t>
  </si>
  <si>
    <t>Халықаралық ұйымдарда, Тәуелсіз Мемлекеттер Достастығының жарғылық және басқа органдарында Қазақстан Республикасының мүдделерін білдіру</t>
  </si>
  <si>
    <t>Представление интересов Республики Казахстан в  международных организациях, уставных и других органах Содружества Независимых Государств</t>
  </si>
  <si>
    <t xml:space="preserve">Ақпараттық-имидждік саясаттың іске асырылуын қамтамасыз ету
</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</si>
  <si>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зерттеулержүргізу</t>
  </si>
  <si>
    <t>Халықаралық ұйымдармен бірлесіп жүзеге асырылатын жобалардызерттеулердің іске асырылуын қамтамасыз ету</t>
  </si>
  <si>
    <t>Статистикалық жүйені жетілдіру</t>
  </si>
  <si>
    <t>Совершенствование статистической системы</t>
  </si>
  <si>
    <t>Услуги по определению и организации реализации государственной политики в области охраны общественного порядка и обеспечения общественной безопасности, уголовно-исполнительной системы</t>
  </si>
  <si>
    <t>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t>
  </si>
  <si>
    <t>Цифрландыру,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t>
  </si>
  <si>
    <t>Формирование и реализация политики государства в сфере цифровизации, аэрокосмической и электронной промышленности, информационной безопасности в сфере информатизации и связи (кибербезопасности), топографо-геодезии и картографии</t>
  </si>
  <si>
    <t>Өнеркәсіп, қорғаныс өнеркәсібі, геология, құрылыс, тұрғын үй-коммуналдық шаруашылық саласындағы мемлекеттік саясатты қалыптастыру және іске асыру</t>
  </si>
  <si>
    <t>Формирование и реализация государственной политики в сфере промышленности, оборонной промышленности, геологии, строительства, жилищно-коммунального хозяйства</t>
  </si>
  <si>
    <t>Энергетика, мұнай-газ және мұнай-химия өнеркәсібі саласындағы қызметті үйлестіру жөніндегі көрсетілетін қызметтер</t>
  </si>
  <si>
    <t>Услуги по координации деятельности в сфере энергетики, нефтегазовой и нефтехимической промышленности</t>
  </si>
  <si>
    <t>Қазақстан Республикасы Қарулы Күштерінің даму бағдарламасы</t>
  </si>
  <si>
    <t>Программа развития Вооруженных Сил Республики Казахстан</t>
  </si>
  <si>
    <t>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t>
  </si>
  <si>
    <t>Жедел-іздестіру қызметін жүзеге асыру</t>
  </si>
  <si>
    <t xml:space="preserve"> Мемлекеттік органдардың нормашығармашылық қызметін ғылыми сүйемелдеу</t>
  </si>
  <si>
    <t>Обеспечение судебными органами судебной защиты прав, свободи законных интересов граждан и организаций</t>
  </si>
  <si>
    <t xml:space="preserve"> 
Ұлттық қауіпсіздікті қамтамасыз ету</t>
  </si>
  <si>
    <t>Күзетілетін адамдар мен объектілердің қауіпсіздігін қамтамасыз ету</t>
  </si>
  <si>
    <t>Спорттағы дарынды балаларды оқыту және тәрбиелеу</t>
  </si>
  <si>
    <t>Обучение и воспитание одаренных в культуре и искусстве детей</t>
  </si>
  <si>
    <t>Құқық қорғау органдары қызметкерлерінің кәсіби деңгейін арттыру және оларға жоғары білімнен кейінгі білім беру</t>
  </si>
  <si>
    <t>Әлеуметтік медициналық сақтандыру қорына трансферттер</t>
  </si>
  <si>
    <t>Трансферты в фонд социального медицинского страхования</t>
  </si>
  <si>
    <t>Тегін медициналық көмектің кепілдік берілген көлемін қамтамасыз ету</t>
  </si>
  <si>
    <t>Қазақстан Республикасы Президенті Іс Басқармасы медициналықұйымдарының қызметін қамтамасыз ету</t>
  </si>
  <si>
    <t>Обеспечение деятельности медицинских организаций УправленияДелами Президента Республики Казахстан</t>
  </si>
  <si>
    <t xml:space="preserve">Услуги по лечению военнослужащих, сотрудников правоохранительных органов 
</t>
  </si>
  <si>
    <t>Әскери қызметшілерді, құқық қорғау органдарының қызметкерлерін және олардың отбасы мүшелерін емдеу және төтенше жағдайлар кезінде зардап шеккендерге медициналық көмек көрсету жөніндегі көрсетілетін қызметтер</t>
  </si>
  <si>
    <t>Услуги по лечению военнослужащих, сотрудников правоохранительных органов и членов их семей и оказанию медицинской помощи пострадавшим от чрезвычайных ситуаций</t>
  </si>
  <si>
    <t>«Назарбаев Университеті» дербес білім беру ұйымына трансферттер</t>
  </si>
  <si>
    <t>Трансферты в автономную организацию образования «Назарбаев Университет»</t>
  </si>
  <si>
    <t>Республикалық деңгейде халықты әлеуметтік қорғау және көмеккөрсету, сондай-ақ әлеуметтік қорғау жүйесін жетілдіру жәнеинфрақұрылымды дамыту</t>
  </si>
  <si>
    <t>Мәдениет және өнер саласының бәсекеге қабілеттілігін арттыру, қазақстандық мәдени мұраны сақтау, зерделеу мен насихаттау және архив ісінің іске асырылу тиімділігін арттыру</t>
  </si>
  <si>
    <t xml:space="preserve">Повышение конкурентоспособности сферы культуры и искусства,сохранение, изучение и популяризация казахстанского культурного наследия и повышение эффективности реализации архивногодела
</t>
  </si>
  <si>
    <t>Стимулирование развития туризма и туристской деятельности</t>
  </si>
  <si>
    <t>Щучинск-Бурабай курорттық аймағының туристік имиджін қалыптастыру</t>
  </si>
  <si>
    <t>Жер қойнауын ұтымды және кешенді пайдалануды қамтамасыз етужәне Қазақстан Республикасы аумағының геологиялық тұрғыдан зерттелуін арттыру</t>
  </si>
  <si>
    <t>Табиғи монополиялар субъектілері алатын қарыздар, сондай-ақжергілікті атқарушы органдар шығаратын мемлекеттік бағалы қағаздар бойынша сыйақы мөлшерлемесін субсидиялау</t>
  </si>
  <si>
    <t>Субсидирование ставки вознаграждения по займам, получаемым субъектами естественных монополий, а также по государственным ценным бумагам, выпускаемым местными исполнительными органами</t>
  </si>
  <si>
    <t>Развитие тепло-, электроэнергетики</t>
  </si>
  <si>
    <t>Сейсмологиялық ақпаратты мониторингтеу</t>
  </si>
  <si>
    <t>Біріккен Ұлттар Ұйымының Азық-түлік және ауыл шаруашылығы ұйымына жарналар</t>
  </si>
  <si>
    <t>Мал шаруашылығын дамыту және мал шаруашылығы өнiмiн өндіру,өткізу үшін жағдайлар жасау</t>
  </si>
  <si>
    <t xml:space="preserve">Өсімдік шаруашылығы өнiмiн өндіруді, өткізуді дамыту үшін жағдайлар жасау
</t>
  </si>
  <si>
    <t>Орман ресурстары мен жануарлар дүниесін сақтау мен дамытудықамтамасыз ету, басқару</t>
  </si>
  <si>
    <t>Балық ресурстарын басқару, сақтау мен дамытуды қамтамасыз ету</t>
  </si>
  <si>
    <t>Қоршаған ортаны тұрақтандыру және сапасын жақсарту</t>
  </si>
  <si>
    <t xml:space="preserve">Технологияларды және үздік практикаларды ілгерілету, бизнеспен инвестицияларды дамыту арқылы Қазақстанның «жасыл экономикаға» жылдам көшуіне жәрдемдесу
</t>
  </si>
  <si>
    <t>Мұнай-газ химиясы өнеркәсібін және жер қойнауын пайдалануғаарналған келісімшарттардағы жергілікті қамтуды дамыту</t>
  </si>
  <si>
    <t>Сәулет, қала құрылысы және құрылыс қызметін жетілдіру  іс-шараларын іске асыру</t>
  </si>
  <si>
    <t>Реализация мероприятий по совершенствованию  архитектурной,градостроительной и строительной деятельности</t>
  </si>
  <si>
    <t xml:space="preserve">Республикалық деңгейдегі автомобиль жолдарын дамыту
</t>
  </si>
  <si>
    <t xml:space="preserve">Жалпыға ортақ пайдаланылатын автомобиль жолдарын жөндеу және олардың сапасын жақсартуға бағытталған күтіп-ұстауды ұйымдастыру
</t>
  </si>
  <si>
    <t>Реализация мероприятий в рамках проекта «Новая транспортнаясистема города Астаны. LRT (участок от аэропорта до нового железнодорожного вокзала)»</t>
  </si>
  <si>
    <t>Әлеуметтік маңызы бар қатынастар бойынша жолаушыларды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t>
  </si>
  <si>
    <t>Пилотсыз ғарыш аппараттарын ұшыру үшін орта сыныптағы ғарыштық мақсаттағы жаңа буын зымыраны базасында «Бәйтерек» ғарыштық зымыран кешенін құру</t>
  </si>
  <si>
    <t>«KazEOSat-MR» айыру қабілеті орташа Жерді қашықтықтан зондтау ғарыштық жүйесін құру және пайдалануға беру</t>
  </si>
  <si>
    <t>Қазақстанның инклюзивті экономикасы үшін жеделдетілген цифрландыру жобасы</t>
  </si>
  <si>
    <t>Проект ускоренной цифровизации для инклюзивной экономики Казахстана</t>
  </si>
  <si>
    <t>«Астана» халықаралық қаржы орталығының әкімшілігі» акционерлік қоғамына трансферттер</t>
  </si>
  <si>
    <t>Трансферты в акционерное общество  «Администрация Международного финансового центра «Астана»</t>
  </si>
  <si>
    <t>206</t>
  </si>
  <si>
    <t>Қазақстан Республикасы Президентінің бастамаларына арналғанрезерв</t>
  </si>
  <si>
    <t>Резерв на инициативы Президента Республики Казахстан</t>
  </si>
  <si>
    <t>«Қазақстан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t>
  </si>
  <si>
    <t>Обеспечение реализации проекта «Соглашение об инвестициях по строительству сетей высокоскоростного доступа к сети Интернет в Республике Казахстан»</t>
  </si>
  <si>
    <t>Жасанды интеллектінің және инновациялардың экожүйесін дамытуды қамтамасыз ету</t>
  </si>
  <si>
    <t>Обеспечение развития экосистемы искусственного интеллекта иинноваций</t>
  </si>
  <si>
    <t>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t>
  </si>
  <si>
    <t>Кредитование акционерного общества «Национальный управляющий холдинг «Байтерек» с последующим кредитованием акционерного общества «Казахстанская Жилищная Компания» для модернизации энергетической и коммунальной инфраструктуры (сетей и объек</t>
  </si>
  <si>
    <t>055</t>
  </si>
  <si>
    <t>Қазақстан Республикасының туристік саласының жобаларын қаржыландыру үшін кейіннен «Қазақстанның Даму Банкі» акционерлікқоғамына кредит бере отырып, «Бәйтерек» ұлттық басқарушы холдингі» акционерлік қоғамына кредит беру</t>
  </si>
  <si>
    <t>Кредитование акционерного общества «Национальный управляющий холдинг «Байтерек» с последующим кредитованием акционерного общества «Банк Развития Казахстана» для финансирования проектов туристской отрасли Республики Казахстан</t>
  </si>
  <si>
    <t>Қазақстан Республикасындағы энергетикалық және коммуналдық инфрақұрылымды (желілер мен нысандарды) жаңғырту мақсатында,халыққа коммуналдық қызметтердің сенімді әрі сапалы көрсетілуін қамтамасыз ету және ел экономикасының орнықты дамуын қол</t>
  </si>
  <si>
    <t>Агроөнеркәсіптік кешен субъектілерін қаржыландыру үшін инвестициялық жобаларға «Аграрлық несие корпорациясы» акционерлік қоғамына кредит беру</t>
  </si>
  <si>
    <t>Кредитование акционерного общества «Аграрная кредитная корпорация» для финансирования субъектов агропромышленного комплекса на инвестиционные проекты</t>
  </si>
  <si>
    <t>Агроөнеркәсіптік кешен жобаларын қаржыландыру үшін кейіннен«Қазақстанның Даму банкі» акционерлік қоғамына кредит бере отырып, «Бәйтерек» ұлттық басқарушы холдингі» акционерлік қоғамына кредит беру</t>
  </si>
  <si>
    <t>Кредитование акционерного общества «Национальный управляющий холдинг «Байтерек» с последующим кредитованием акционерного общества «Банк Развития Казахстана» для финансирования проектов агропромышленного комплекса</t>
  </si>
  <si>
    <t>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қоғамынакредит бере отырып, «Аграрлық несие корпорациясы» акционерлі</t>
  </si>
  <si>
    <t>Кредитование акционерного общества «Аграрная кредитная корпорация» с последующим кредитованием акционерного общества «КазАгроФинанс» для финансирования приобретения сельскохозяйственной техники казахстанского производства и/или сборки для п</t>
  </si>
  <si>
    <t>Агроөнеркәсіптік кешен субъектілерін қолдау жөніндегі іс-шараларды жүргізу үшін «Аграрлық несие корпорациясы» акционерлік қоғамына кредит беру</t>
  </si>
  <si>
    <t>Кредитование акционерного общества «Аграрная кредитная корпорация» для проведения мероприятий по поддержке субъектов агропромышленного комплекса</t>
  </si>
  <si>
    <t>Өңдеуші өнеркәсіптің ірі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</si>
  <si>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Кредитование акционерного общества  «Национальный управляющий холдинг «Байтерек» с последующим кредитованием акционерного общества  «Банк Развития Казахстана» для финансирования крупных проектов обрабатывающей промышленности</t>
  </si>
  <si>
    <t>«Қазақстан темір жолы» ұлттық компаниясы» акционерлік қоғамының кейіннен «Жолаушылар тасымалы» акционерлік қоғамына жолаушылар вагондары паркін жаңартуды қаржыландыруға кредит беруі үшін «Самұрық-Қазына» ұлттық әл-ауқат қоры» акционерлік қо</t>
  </si>
  <si>
    <t>Кредитование акционерного общества «Фонд национального благосостояния «Самрук-Қазына» с последующим кредитованием акционерного общества «Национальная компания «Қазақстан темір жолы» с последующим кредитованием акционерного общества «Пассажи</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</si>
  <si>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</si>
  <si>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t>
  </si>
  <si>
    <t>Кредитование акционерного общества «Национальный управляющий холдинг «Байтерек» с последующим кредитованием акционерного общества  «Фонд развития предпринимательства «Даму» для расширения финансирования малого и среднего бизнеса и обеспечен</t>
  </si>
  <si>
    <t>Алдын ала және аралық тұрғын үй қарыздарын беру үшін «Отбасы банк» тұрғын үй құрылыс жинақ банкі» акционерлік қоғамына бюджеттік кредит беру</t>
  </si>
  <si>
    <t>Бюджетное кредитование акционерного общества «Жилищный строительный сберегательный банк «Отбасы банк» для предоставления предварительных и промежуточных жилищных займов</t>
  </si>
  <si>
    <t>Ғылыми ұйымдарды жаңғырту үшін «Ұлттық аграрлық ғылыми-білім беру орталығы» коммерциялық емес акционерлік қоғамының жарғылық капиталын ұлғайту</t>
  </si>
  <si>
    <t>Увеличение уставного капитала некоммерческого акционерного общества «Национальный аграрный научно-образовательный центр» для модернизации научных организаций</t>
  </si>
  <si>
    <t>«Қазсушар» шаруашылық жүргізу құқығындағы республикалық мемлекеттік кәсіпорнының жарғылық капиталын ұлғайту</t>
  </si>
  <si>
    <t>Увеличение уставного капитала республиканского государственного предприятия на праве хозяйственного ведения «Казводхоз»</t>
  </si>
  <si>
    <t>Рений және басқа сирек металдарды ала отырып, рений сульфиді мен ыстыққа төзімді никель қорытпалары металлургиялық өндірісінің қалдықтары түріндегі импорттық шикізатты қайта өңдеуді дамытуға «Жезқазғансирекмет» шаруашылық жүргізу құқығындағ</t>
  </si>
  <si>
    <t>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t>
  </si>
  <si>
    <t>Увеличение уставного капитала акционерного общества «Национальный управляющий холдинг «Байтерек» с последующим увеличением уставного капитала акционерного общества «Банк Развития Казахстана» с последующим увеличением уставного капитала акци</t>
  </si>
  <si>
    <t>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t>
  </si>
  <si>
    <t>Увеличение уставного капитала акционерного общества «Национальный управляющий холдинг «Байтерек» с последующим увеличением уставного капитала акционерного общества «Qazaqstan Investment Corporation» для фондирования фонда (фондов) прямых ин</t>
  </si>
  <si>
    <t>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t>
  </si>
  <si>
    <t>Увеличение уставного капитала акционерного общества «Национальный управляющий холдинг «Байтерек» для последующего увеличения уставного капитала акционерного общества «Экспортно-кредитное агентство Казахстана» с целью поддержки перспективных</t>
  </si>
  <si>
    <t>Заңды тұлғалардан көлік құралы салығы</t>
  </si>
  <si>
    <t>Жеке тұлғалардан көлік құралы салығы</t>
  </si>
  <si>
    <t xml:space="preserve">Қазақстан Республикасының аумағында өндірілген спирттiң және (немесе) шарап материалының, алкоголь өнімдерінің барлық түрлерi 
</t>
  </si>
  <si>
    <t xml:space="preserve">Все виды спирта и (или) виноматериала, алкогольной продукции, произведенных на территории Республики Казахстан
</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</si>
  <si>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</si>
  <si>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</si>
  <si>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Бензин (за исключением авиационного) и дизельное топливо, газохол, бензанол, нефрас, смесь легких углеводородов и экологическое топливо, произведенных и реализованных на территории Республики Казахстан</t>
  </si>
  <si>
    <t>Жерүсті көздерінің су ресурстарын пайдаланғаны үшін төлемақы</t>
  </si>
  <si>
    <t>Плата за лесные пользования</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</si>
  <si>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</si>
  <si>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Налог на добычу полезных ископаемых на общераспространенныеполезные ископаемые, подземные воды и лечебные грязи, за исключением поступлений от организаций нефтяного сектора</t>
  </si>
  <si>
    <t>Жануарлар дүниесін пайдаланғаны үшін төлемақы </t>
  </si>
  <si>
    <t>Жер учаскелерін пайдаланғаны үшін төлемақы </t>
  </si>
  <si>
    <t>Өсімдіктер дүниесін арнаулы пайдалану тәртібімен өсімдіктерресурстарын пайдаланғаны үшін төлемақы</t>
  </si>
  <si>
    <t>Плата за пользование растительными ресурсами в порядке специального пользования растительным миром</t>
  </si>
  <si>
    <t>Тарихи шығындарды өтеу бойынша төлем </t>
  </si>
  <si>
    <t>Сбор за право занятия  отдельными видами деятельности (сборза выдачу лицензий на занятие отдельными видами деятельности)</t>
  </si>
  <si>
    <t xml:space="preserve">Автокөлік құралдарының Қазақстан Республикасының аумағымен жүріп өткені үшін алым
</t>
  </si>
  <si>
    <t>Сыртқы (көрнекі) жарнаманы республикалық маңызы бар қаладағы, астанадағы үй-жайлардың шегінен тыс ашық кеңістікте, республикалық маңызы бар қала, астана аумағы арқылы өтетін жалпыға ортақ пайдаланылатын автомобиль жолдарының бөлінген белдеуінде орналастырғаны үшін төлемақы</t>
  </si>
  <si>
    <t>Плата за размещение наружной (визуальной) рекламы на открытом пространстве за пределами помещений в городе республиканского значения, столице, в полосе отвода автомобильных дорог общего пользования, проходящих через территории города республиканского значения, столицы</t>
  </si>
  <si>
    <t>Облыстық маңызы бар қаладағы үй-жайлардан тыс ашық кеңістікте, облыстық маңызы бар қаланың аумағы арқылы өтетін жалпығаортақ пайдаланылатын автомобиль жолдарының бөлінген белдеуінде сыртқы (көрнекі) жарнаманы орналастырғаны үшін төлемақы</t>
  </si>
  <si>
    <t xml:space="preserve">Жергілікті бюджетке төленетін тіркелгені үшін алым
</t>
  </si>
  <si>
    <t xml:space="preserve">Регистрационный сбор, зачисляемый в местный бюджет
</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</si>
  <si>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t>
  </si>
  <si>
    <t>Жекелеген қызмет түрлерімен айналысуға арналған лицензияларды пайдаланғаны үшін төлемақы</t>
  </si>
  <si>
    <t>Ойын бизнесі салығы</t>
  </si>
  <si>
    <t xml:space="preserve">Жергілікті бюджетке төленетін мемлекеттік баж
</t>
  </si>
  <si>
    <t xml:space="preserve">Государственная пошлина, зачисляемая в местный бюджет
</t>
  </si>
  <si>
    <t xml:space="preserve">Коммуналдық мемлекеттік кәсіпорындардың таза кірісінің бөлігінің түсімдері
</t>
  </si>
  <si>
    <t xml:space="preserve">Поступления части чистого дохода коммунальных государственных предприятий
</t>
  </si>
  <si>
    <t xml:space="preserve">Коммуналдық меншігіндегі акциялардың мемлекеттік пакеттеріне дивидендтер
</t>
  </si>
  <si>
    <t xml:space="preserve">Дивиденды на государственные пакеты акций, находящиеся в коммунальной собственности
</t>
  </si>
  <si>
    <t>Коммуналдық меншігіндегі заңды тулғаларға қатысу үлесіне кірістер</t>
  </si>
  <si>
    <t>Облыстың коммуналдық меншігіндегі тұрғын үй қорынан тұрғынжайларды жалға беруден түсетін кірістер</t>
  </si>
  <si>
    <t>Республикалық маңызы бар қаланың, астананың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</si>
  <si>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</si>
  <si>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 xml:space="preserve">Мамандандырылған ұйымдарға жергілікті бюджеттен берілген бюджеттік кредиттер бойынша сыйақылар
</t>
  </si>
  <si>
    <t xml:space="preserve">Вознаграждения по бюджетным кредитам, выданным из местного бюджета специализированным организациям
</t>
  </si>
  <si>
    <t>Қаржы агенттіктеріне ішкі көздер есебінен жергілікті бюджеттен берілген бюджеттік кредиттер бойынша сыйақылар</t>
  </si>
  <si>
    <t>Поступления от реализации товаров (работ, услуг), предоставляемых государственными  учреждениями, финансируемыми из местного бюджета</t>
  </si>
  <si>
    <t>Жергілікті бюджеттен қаржыландырылатын мемлекеттік мекемелер ұйымдастыратын мемлекеттік сатып алуды өткізуден түсетін ақша түсімдері</t>
  </si>
  <si>
    <t>Облыстық бюджеттен қаржыландыратын мемлекеттік мекемелер  салатын әкімшілік айыппұлдар, өсімпұлдар, санкциялар, өндіріпалулар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</si>
  <si>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</si>
  <si>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Административные штрафы, пени, санкции, взыскания, налагаемые Министерством здравоохранения Республики Казахстан, его территориальными органами финансируемые из республиканского бюджета,  за исключением поступлений от организаций нефтяногосектора</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</si>
  <si>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</si>
  <si>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Административные штрафы, пени, санкции, взыскания, налагаемые Министерством труда и социальной защиты населения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</si>
  <si>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</si>
  <si>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бөлімшелерісалатын әкiмшiлiк айыппұлдар, өсімпұлдар, санкциялар, өндіріп алулар</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</si>
  <si>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</si>
  <si>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Административные штрафы, пени, санкции, взыскания, налагаемые государственными учреждениями, за исключением поступленийот организаций нефтяного сектора и во внебюджетные фонды, формируемые за счет неналоговых платежей</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</si>
  <si>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өндіріпалулар</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</si>
  <si>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салатынәкiмшiлiк айыппұлдар, өсімпұлдар, санкциялар, өндіріп алулар</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</si>
  <si>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</si>
  <si>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акимами города районного значения, села, поселка, сельского округа</t>
  </si>
  <si>
    <t>Мұнай секторы ұйымдарынан түсетін түсімдерді қоспағанда, Қазақстан Республикасының каржы нарығын реттеу және дамыту Агенттігі салатын әкiмшiлiк айыппұлдар, өсімпұлдар, санкциялар,өндіріп алулар</t>
  </si>
  <si>
    <t>Административные штрафы, пени, санкции, взыскания, налагаемые Агентством по стратегическому планированию и реформам Республики Казахстан, его территориальными органами финансируемыми из республиканского бюджета, за исключением поступлений от организаций нефтяного сектора</t>
  </si>
  <si>
    <t>Административные штрафы, пени, санкции, взыскания, налагаемые Агентством по защите и развитию конкуренции Республики Казахстан, его территориальными органами финансируемыми из республиканского бюджета, за исключением поступлений от организаций нефтяного сектора</t>
  </si>
  <si>
    <t>Арнаулы мемлекеттік қорға түсетін түсімдерді қоспағанда, жергіліктік бюджетке түсетін басқа да салықтық емес түсімдер</t>
  </si>
  <si>
    <t>Другие неналоговые поступления в местный бюджет, за исключением поступлений в Специальный государственный фонд</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</si>
  <si>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</si>
  <si>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</si>
  <si>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</si>
  <si>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 учаскелерін жалдау құқығын сатқаны үшін төлемақы</t>
  </si>
  <si>
    <t>Жер қойнауын пайдаланушылардың өңірдің әлеуметтік-экономикалық дамуына, оның инфрақұрылымын дамытуға аударымдары</t>
  </si>
  <si>
    <t>Отчисления недропользователей на социально-экономическое развитие региона, развитие его инфраструктуры</t>
  </si>
  <si>
    <t>Жер қойнауын пайдаланушылардың қазақстандық кадрларды оқытуды қаржыландыруға аударымдары</t>
  </si>
  <si>
    <t>Отчисления недропользователей на финансирование обучения казахстанских кадров</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</si>
  <si>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</si>
  <si>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Средства, полученные от недропользователей и организаций нефтяного сектора по искам о возмещении вреда, штрафы в области охраны окружающей среды, налагаемые в соответствии с законодательством Республики Казахстан об административных правонарушениях, подлежащие зачислению по месту нахождения объекта, оказывающего негативное воздействие на окружающую среду</t>
  </si>
  <si>
    <t xml:space="preserve">Мамандандырылған ұйымдарға жергілікті бюджеттен берілген бюджеттік кредиттерді өтеу
</t>
  </si>
  <si>
    <t xml:space="preserve">Погашение бюджетных кредитов, выданных из местного бюджета специализированным организациям 
</t>
  </si>
  <si>
    <t>ұсыныс көлемі/объем предложений/quantity supplied</t>
  </si>
  <si>
    <t>орналастыру көлемі/объем размещения/ flotation value</t>
  </si>
  <si>
    <t xml:space="preserve">сураныстардың көлемі/объем спроса/quantity demanded </t>
  </si>
  <si>
    <t xml:space="preserve">2025 ж. есеп/ 2025 г. отчет </t>
  </si>
  <si>
    <t>СПЕЦИАЛЬНЫЕ ПОСТУПЛЕНИЯ</t>
  </si>
  <si>
    <t>XII. РАСХОДЫ СГФ</t>
  </si>
  <si>
    <t>XIII. ЧИСТОЕ БЮДЖЕТНОЕ КРЕДИТОВАНИЕ</t>
  </si>
  <si>
    <t>XIV. САЛЬДО ПО ОПЕРАЦИЯМ С ФИНАНСОВЫМИ АКТИВАМИ</t>
  </si>
  <si>
    <t>XV. ДЕФИЦИТ (ПРОФИЦИТ) БЮДЖЕТА</t>
  </si>
  <si>
    <t>XVII. ФИНАНСИРОВАНИЕ ДЕФИЦИТА (ИСПОЛЬЗОВАНИЕ ПРОФИЦИТА) БЮДЖЕТА</t>
  </si>
  <si>
    <t>2026 жылға түзету енгізілген бюджет (млн. теңге)/ скорректированный бюджет на 2026 год (млн.тенге)</t>
  </si>
  <si>
    <t>Налоги на имущество</t>
  </si>
  <si>
    <t>Налог на транспортные средства</t>
  </si>
  <si>
    <t>Налог на добавленную стоимость</t>
  </si>
  <si>
    <t>Мемлекеттің қаржы активтерін сатудан түсетін түсімдер</t>
  </si>
  <si>
    <t>Қаржы активтерін ел  ішінде  сатудан түсетін түсімдер</t>
  </si>
  <si>
    <t>Поступления от продажи финансовых активов внутри страны</t>
  </si>
  <si>
    <t>Коммуналдық меншіктегі заңды тұлғалардың қатысу үлестерін, бағалы қағаздарын сатудан түсетін түсімдер</t>
  </si>
  <si>
    <t>Поступления от продажи доли участия, ценных бумаг юридических лиц, находящихся в коммунальной собственности</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</si>
  <si>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</si>
  <si>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 xml:space="preserve">Поступления от продажи коммунальных государственных учреждений и государственных предприятий в виде имущественного комплекса, иного государственного имущества, находящегося в оперативном управлении или хозяйственном ведении коммунальных государственных предприятий
</t>
  </si>
  <si>
    <t xml:space="preserve">  Поступление трансфертов</t>
  </si>
  <si>
    <t>Спорттағы дарынды балаларды оқытуды және тәрбиелеуді қамтамасыз ету</t>
  </si>
  <si>
    <t>Оказание медицинской помощи больным социально значимыми заболеваниями, за исключением направлений, финансируемых через фонд социального медицинского страхования</t>
  </si>
  <si>
    <t xml:space="preserve">  налог на добавленную стоимость</t>
  </si>
  <si>
    <t xml:space="preserve">Мұнай секторы ұйымдарынан түсетін түсімдерді қоспағанда, жасалған келісімшарттар бойынша өнімді бөлу жөніндегі Қазақстан Республикасының үлесі
</t>
  </si>
  <si>
    <t xml:space="preserve">Доля Республики Казахстан по разделу продукции по заключенным контрактам, за исключением поступлений от организаций нефтяного сектора </t>
  </si>
  <si>
    <t>Бөлуге жатпайтын арнайы, демпингке қарсы, өтемақы баждары</t>
  </si>
  <si>
    <t>Специальные, антидемпинговые, компенсационные пошлины, не подлежащие распределению</t>
  </si>
  <si>
    <t>Жер қойнауы туралы ақпаратты пайдалануға берілгені үшін ақы</t>
  </si>
  <si>
    <t>Плата за предоставление в пользование информации о недрах</t>
  </si>
  <si>
    <t>Мемлекеттiк  резервтерден алынған тауарлар үшiн берешектi өтеуден түсетiн түсiмдер</t>
  </si>
  <si>
    <t>Поступления от погашения задолженности за полученные товарыиз государственных  резервов</t>
  </si>
  <si>
    <t>Бюджет заңнамасымен қарастырылған жағдайларда жалпы сипаттағы трансферттерды қайтару</t>
  </si>
  <si>
    <t>Возврат трансфертов общего характера в случаях, предусмотренных бюджетным законодательством</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</si>
  <si>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</si>
  <si>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Возврат сумм  неиспользованных (недоиспользованных) целевыхтрансфертов на развитие, выделенных в истекшем финансовом году, разрешенных доиспользовать по решению Правительства Республики Казахстан</t>
  </si>
  <si>
    <t>Республикалық бюджеттен берілген пайдаланылмаған бюджеттік кредиттерді облыстық бюджеттерінен, республикалық маңызы барқалалардың, астананың бюджеттерінен қайтару</t>
  </si>
  <si>
    <t>Возврат из областных бюджетов, бюджетов города республиканского значения, столицы неиспользованных бюджетных кредитов, выданных из республиканского бюджета</t>
  </si>
  <si>
    <t>Қазақстан Республикасы Президентінің бастамаларына арналғанрезервінің есебінен бюджеттік инвестициялық жобаларды іске асыру</t>
  </si>
  <si>
    <t>Реализация бюджетных инвестиционных проектов за счет резерва на инициативы Президента Республики Казахстан</t>
  </si>
  <si>
    <t>Қазақстан Республикасы Үкіметінің төтенше резерві есебінен ағымды іс-шаралар өткізу</t>
  </si>
  <si>
    <t>Проведение текущих мероприятий за счет чрезвычайного резерва Правительства Республики Казахстан</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</si>
  <si>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</si>
  <si>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Обеспечение участия Казахстана в инициативах и инструментахОрганизации экономического сотрудничества и развития в рамках сотрудничества Казахстана с Организацией экономического сотрудничества и развития</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</si>
  <si>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зерттеулержүргізуді қамтамасыз ету</t>
  </si>
  <si>
    <t>Обеспечение проведения исследований социально-экономического положения Республики Казахстан в рамках сотрудничества между Республикой Казахстан и Организацией экономического сотрудничества и развития</t>
  </si>
  <si>
    <t>Ғылыми және (немесе) ғылыми-техникалық қызмет субъектілерінбазалық қаржыландыруды қамтамасыз ету</t>
  </si>
  <si>
    <t>Обеспечение базового финансирования субъектов научной и (или) научно-технической деятельности</t>
  </si>
  <si>
    <t>Қазақстан Республикасы Үкіметі резервінің қаражаты есебіненсоттардың шешімдері бойынша орталық мемлекеттік органдардыңміндеттемелерін орындау</t>
  </si>
  <si>
    <t>Выполнение обязательств центральных государственных органовпо решениям судов за счет средств резерва Правительства Республики Казахстан</t>
  </si>
  <si>
    <t>Бюджеттік кредиттер</t>
  </si>
  <si>
    <t>Бюджетные кредиты</t>
  </si>
  <si>
    <t>510</t>
  </si>
  <si>
    <t>Ішкі бюджеттік кредиттер</t>
  </si>
  <si>
    <t>Внутренние бюджетные кредиты</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</si>
  <si>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</si>
  <si>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туризма и спорта Республики Казахстан, его территориальными органами финансируемые из республиканского бюджета, за исключением поступлений от организаций нефтяногосектора</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</si>
  <si>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</si>
  <si>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Министерством культуры и информации Республики Казахстан,его территориальными органами финансируемые из республиканского бюджета, за исключением поступлений от организаций нефтяного сектора</t>
  </si>
  <si>
    <t>Қоршаған ортаға жағымсыз әсер ететін объектінің орналасқан жері бойынша есепке жатқызылуға тиісті, жер қойнауын пайдаланушылардан қоршаған ортаға жол берілетін антропогендік әсер ету нормативтерін бұзғаны үшін айыппұлдар</t>
  </si>
  <si>
    <t>Штрафы за нарушение нормативов допустимого антропогенного воздействия на окружающую среду от недропользователей</t>
  </si>
  <si>
    <t xml:space="preserve">Жергілікті бюджеттен берілген нысаналы мақсаты бойынша пайдаланылмаған кредиттерді жеке және заңды тұлғалардың қайтаруы
</t>
  </si>
  <si>
    <t xml:space="preserve">Возврат физическими и юридическими лицами использованных непо целевому назначению кредитов, выданных из местного бюджета
</t>
  </si>
  <si>
    <t>156</t>
  </si>
  <si>
    <t>Консалтингтік қызметтерге ақы төлеу</t>
  </si>
  <si>
    <t>Оплата консалтинговых услуг</t>
  </si>
  <si>
    <t>Мемлекеттiк басқарудың басқа деңгейлерiне берiлетiн ағымдағы трансферттер</t>
  </si>
  <si>
    <t>435</t>
  </si>
  <si>
    <t>Мемлекеттік кәсіпорындардың жаңа объектілерін салу және қолдағы бар объектілерін реконструкциялау</t>
  </si>
  <si>
    <t>Строительство новых объектов и реконструкция имеющихся объектов государственных предприятий</t>
  </si>
  <si>
    <t>440</t>
  </si>
  <si>
    <t>Дамуға арналған нысаналы трансферттер</t>
  </si>
  <si>
    <t>Целевые трансферты на развитие</t>
  </si>
  <si>
    <t>441</t>
  </si>
  <si>
    <t>Мемлекеттік басқарудың басқа деңгейлерін дамытуға арналған нысаналы трансферттер</t>
  </si>
  <si>
    <t>Целевые трансферты на развитие другим уровням государственного управления</t>
  </si>
  <si>
    <t>Бюджеттік инвестициялық жобаларды іске асыруға арналған бюджеттік кредиттерді қоспағанда, жергілікті атқарушы органдарға бюджеттік кредиттер</t>
  </si>
  <si>
    <t>Бюджетные кредиты местным исполнительным органам, за исключением бюджетных кредитов на реализацию бюджетных инвестиционных проектов</t>
  </si>
  <si>
    <t>133</t>
  </si>
  <si>
    <t>Негізгі жұмыс орны бойынша мәслихат депутаттарына орташа жалақыны өтеу</t>
  </si>
  <si>
    <t>Возмещение средней заработной платы депутатам маслихата по их основному месту работы</t>
  </si>
  <si>
    <t>413</t>
  </si>
  <si>
    <t>Көлік құралдарын сатып алу</t>
  </si>
  <si>
    <t>Приобретение транспортных средств</t>
  </si>
  <si>
    <t>417</t>
  </si>
  <si>
    <t>Биологиялық активтерді сатып алу</t>
  </si>
  <si>
    <t>Приобретение биологических  активов</t>
  </si>
  <si>
    <t>419</t>
  </si>
  <si>
    <t>Өзге де негізгі құралдарды сатып алу</t>
  </si>
  <si>
    <t>Приобретение прочих основных средств</t>
  </si>
  <si>
    <t>422</t>
  </si>
  <si>
    <t>Жолдарды күрделі жөндеу</t>
  </si>
  <si>
    <t>Капитальный ремонт дорог</t>
  </si>
  <si>
    <t>Мамандандырылған ұйымдарға бюджеттік кредиттер</t>
  </si>
  <si>
    <t>Бюджетные кредиты специализированным организациям</t>
  </si>
  <si>
    <t>Назарбаев Зияткерлік мектептерінде мемлекеттік білім беру тапсырысын іске асыру</t>
  </si>
  <si>
    <t>Реализация государственного образовательного заказа в Назарбаев Интеллектуальных школах</t>
  </si>
  <si>
    <t>Тегін медициналық көмектің кепілдік берілген көлемі шеңберінде көрсетілген қызметтерге ақы төлеу</t>
  </si>
  <si>
    <t>Оплата услуг, оказанных в рамках гарантированного объема бесплатной медицинской помощи</t>
  </si>
  <si>
    <t>Санитариялық авиация нысанында медициналық көмек көрсету</t>
  </si>
  <si>
    <t>Оказание медицинской помощи в форме санитарной авиации</t>
  </si>
  <si>
    <t xml:space="preserve"> 2025 жыл/
2025 год                    </t>
  </si>
  <si>
    <t>519</t>
  </si>
  <si>
    <t>Өзге де ішкі бюджеттік кредиттер</t>
  </si>
  <si>
    <t>Прочие внутренние бюджетные кредиты</t>
  </si>
  <si>
    <t>370</t>
  </si>
  <si>
    <t>371</t>
  </si>
  <si>
    <t>Білім беру гранты</t>
  </si>
  <si>
    <t>Образовательный грант</t>
  </si>
  <si>
    <t>434</t>
  </si>
  <si>
    <t>Ақпараттық жүйелерді құру, енгізу және дамыту</t>
  </si>
  <si>
    <t>Создание, внедрение и развитие информационных систем</t>
  </si>
  <si>
    <t>Қазақстан Республикасының Ұлттық қорынан берілетін нысаналытрансферт есебінен республикалық бюджеттен бөлінген мақсатқа сай пайдаланылмаған нысаналы трансферттерді қайтару</t>
  </si>
  <si>
    <t>Возврат, использованных не по целевому назначению целевых трансфертов, выделенных из республиканского бюджета за счет целевого трансферта из Национального фонда Республики Казахстан</t>
  </si>
  <si>
    <t>138</t>
  </si>
  <si>
    <t>Мемлекеттік қызметшілердің біліктілігін арттыруын қамтамасыз ету</t>
  </si>
  <si>
    <t>Обеспечение повышения квалификации государственных служащих</t>
  </si>
  <si>
    <t xml:space="preserve">Мемлекеттік қызметшілердің біліктілігін арттыруын қамтамасыз ету
</t>
  </si>
  <si>
    <t xml:space="preserve">Обеспечение повышения квалификации государственных служащих
</t>
  </si>
  <si>
    <t>Қазақстан Республикасы Үкіметінің шұғыл шығындарға арналғанрезервінің есебінен іс-шаралар өткізуге арналған мемлекеттік басқарудың басқа деңгейлеріне берілетін ағымдағы нысаналы трансферттер</t>
  </si>
  <si>
    <t>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t>
  </si>
  <si>
    <t>Жергілікті өкілді органдардың шешімдері бойынша өткізілетінмемлекеттік лотереялардан түсетін кірістердің түсімі</t>
  </si>
  <si>
    <t>Поступления доходов от государственных лотерей, проводимых по решениям местных представительных органов</t>
  </si>
  <si>
    <t>Мамандандырылған ұйымдарға, шет мемлекеттерге, жеке тұлғаларға бюджеттік кредиттер (қарыздар) бойынша республикалық бюджеттен берілген айыппұлдар, өсімпұлдар, санкциялар, өндіріп алулар</t>
  </si>
  <si>
    <t>Штрафы, пени, санкции, взыскания по бюджетным кредитам (займам),  выданным из республиканского бюджета специализированным организациям, иностранным государствам, физическим лицам</t>
  </si>
  <si>
    <t>64</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</si>
  <si>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</si>
  <si>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Административные штрафы, пени, санкции, взыскания, налагаемые Службой государственной охраны Республики Казахстан, за исключением поступлений от организаций нефтяного сектора</t>
  </si>
  <si>
    <t>Шетелдіктер үшін туристік жарналар</t>
  </si>
  <si>
    <t>Туристские взносы для иностранцев</t>
  </si>
  <si>
    <t>104</t>
  </si>
  <si>
    <t>Саламатты өмір салтын насихаттау</t>
  </si>
  <si>
    <t>Пропаганда здорового образа жизни</t>
  </si>
  <si>
    <t>105</t>
  </si>
  <si>
    <t>ЖИТС профилактикасы және оған қарсы күрес жөніндегі іс-шараларды іске асыру</t>
  </si>
  <si>
    <t>Реализация мероприятий по профилактике и борьбе со СПИД</t>
  </si>
  <si>
    <t>96 ай/96 мес/96 monthes</t>
  </si>
  <si>
    <t>2026ж.           1 тоқсан/ 2026г.           1 квартал</t>
  </si>
  <si>
    <t>2026ж.                1 тоқсан/ 2026г.          1 квартал</t>
  </si>
  <si>
    <t xml:space="preserve"> 2026 жылғы 1 сәуірдегі</t>
  </si>
  <si>
    <t>на 1 апреля 2026 года</t>
  </si>
  <si>
    <t>базы данных по долговым обязательствам местных исполнительных органов</t>
  </si>
  <si>
    <t>Көзі:</t>
  </si>
  <si>
    <t>Қазақстан Республикасы Қаржы министрлігі</t>
  </si>
  <si>
    <t>Ескерту:</t>
  </si>
  <si>
    <t>2026ж.                1 тоқсан/ 2026г.         1 квартал</t>
  </si>
  <si>
    <t>2025 ж. есеп /_x000D_
2025 г.  отчет</t>
  </si>
  <si>
    <t>Единица измерения: тыс.тг</t>
  </si>
  <si>
    <t>Беларусь Республикасынан түскен кедендік баждарды, салықтарды төлеуді қамтамасыз етудің өндіріп алынған сомалары</t>
  </si>
  <si>
    <t>Взысканные суммы обеспечения уплаты таможенных пошлин, налогов, поступающие из Республики Беларусь</t>
  </si>
  <si>
    <t>Ұйымдастырылған бағалы қағаздар рыногында сатып алынған мемлекеттік эмиссиялық бағалы қағаздардан түсетін сыйақылар</t>
  </si>
  <si>
    <t>Вознаграждения от государственных эмиссионных ценных бумаг,приобретенных на организованном рынке ценных бумаг</t>
  </si>
  <si>
    <t>Мемлекеттік мекемелермен алынатын өзге де айыппұлдар, өсімпұлдар, санкциялар</t>
  </si>
  <si>
    <t>Прочие штрафы, пени, санкции, взыскания, налагаемые государственными учреждениями</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</si>
  <si>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</si>
  <si>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Административные штрафы, пени, санкции, взыскания, налагаемые Министерством науки и высшего образования Республики Казахстан, финансируемым из республиканского бюджета, за исключением поступлений от организаций нефтяного сектора</t>
  </si>
  <si>
    <t>Жергілікті атқарушы органдар тарататын гранттар</t>
  </si>
  <si>
    <t>Гранты, привлекаемые местными исполнительными органами</t>
  </si>
  <si>
    <t>Төленген мемлекеттік кепілдіктер бойынша талаптарды қайтару</t>
  </si>
  <si>
    <t>Возврат требований по оплаченным государственным гарантиям</t>
  </si>
  <si>
    <t>Төленген мемлекеттік кепілдіктер бойынша талаптарды заңды тұлғалардың қайтаруы</t>
  </si>
  <si>
    <t>Возврат юридическими лицами требований по оплаченным государственным гарантиям</t>
  </si>
  <si>
    <t>Бюджеттік кредиттер, сондай-ақ мемлекеттік кепілдіктер бойынша міндеттемелерді орындауға бағытталған бюджеттік қаражат бойынша берешекті өтеу есебіне мемлекет пайдасына алынған неөндіріп алынған мүлікті сатудан түсетін түсімдер</t>
  </si>
  <si>
    <t>Поступления от реализации имущества, полученного или взысканного в пользу государства в счет погашения задолженности побюджетным кредитам, а также бюджетным средствам, направленным на исполнение обязательств по государственным гарантиям</t>
  </si>
  <si>
    <t>Қазақстан Республикасы Үкіметінің шұғыл шығындарға арналғанрезервінің есебінен іс-шаралар өткізуге арналған мемлекеттік басқарудың басқа деңгейлеріне берілетін нысаналы даму трансферттер</t>
  </si>
  <si>
    <t>Целевые трансферты на развитие другим уровням государственного управления на проведение мероприятий за счет резерва Правительства Республики Казахстан на неотложные затраты</t>
  </si>
  <si>
    <t>Қазақстан Республикасы Президентінің бастамаларына арналғанрезервінің есебінен заңды тұлғалардың жарғылық капиталын қалыптастыру немесе ұлғайту</t>
  </si>
  <si>
    <t>Формирование или увеличение уставного капитала юридических лиц за счет резерва на инициативы Президента Республики Казахстан</t>
  </si>
  <si>
    <t>Студенттерді, магистранттарды және докторанттарды жатақханаларда жаңа енгізілетін орындармен қамтамасыз ету</t>
  </si>
  <si>
    <t>Обеспечение студентов, магистрантов и докторантов вновь вводимыми местами в общежитиях</t>
  </si>
  <si>
    <t>ҚАЗАҚСТАН РЕСПУБЛИКАСЫНЫҢ ҚАРЖЫ МИНИСТРЛІГІ ЭМИССИЯЛАЙТЫН МЕМЛЕКЕТТІК БАҒАЛЫ</t>
  </si>
  <si>
    <t>156 ай/156 мес/156 monthes</t>
  </si>
  <si>
    <t>Жеке тұлғаларға республикалық бюджеттен берілген бюджеттік кредиттерді өтеу</t>
  </si>
  <si>
    <t>Погашение бюджетных кредитов, выданных из республиканского бюджета физическим лицам</t>
  </si>
  <si>
    <t>Қазақстан Республикасы Президентінің бастамаларына арналғанрезервінің есебінен іс-шаралар өткізуге арналған мемлекеттік басқарудың басқа деңгейлеріне берілетін нысаналы даму трансферттері</t>
  </si>
  <si>
    <t>Целевые трансферты на развитие другим уровням государственного управления на проведение мероприятий за счет резерва на инициативы Президента Республики Казахстан</t>
  </si>
  <si>
    <t>Материалдық емес активтерді сатып алу</t>
  </si>
  <si>
    <t>Ішкі қарыздары бойынша сыйақыларды төлеу</t>
  </si>
  <si>
    <t>Жеке тұлғаларға субсидиялар</t>
  </si>
  <si>
    <t>Субсидии физическим лицам</t>
  </si>
  <si>
    <t>Өзге де ағымдағы трансферттер</t>
  </si>
  <si>
    <t>Прочие текущие трансферты</t>
  </si>
  <si>
    <t>359</t>
  </si>
  <si>
    <t xml:space="preserve">Капитальный ремонт помещений, зданий, сооружений государственных предприятий
</t>
  </si>
  <si>
    <t>429</t>
  </si>
  <si>
    <t>Өзге де негізгі қаражатты күрделі жөндеу</t>
  </si>
  <si>
    <t>Капитальный ремонт прочих основных средств</t>
  </si>
  <si>
    <t>Колледж студенттерін жатақханаларда жаңа енгізілетін орындармен қамтамасыз ету</t>
  </si>
  <si>
    <t>Обеспечение студентов колледжей вновь вводимыми местами в общежитиях</t>
  </si>
  <si>
    <t>МЕТИСКАМ (млн. тенге)/  МЕТИСКАМ (mln)</t>
  </si>
  <si>
    <t>84 ай/84 мес/84 monthes</t>
  </si>
  <si>
    <t>Среднемесячная номинальная заработная плата 1 работника, тенге (1 квартал 2026г.)</t>
  </si>
  <si>
    <t>Тұтыну бағасының индексі 2026 жылғы мамыр 2025 жылғы мамырға %</t>
  </si>
  <si>
    <t>Ресей Федерацисынан түскен кедендік баждарды, салықтарды төлеуді қамтамасыз етудің өндіріп алынған сомалары</t>
  </si>
  <si>
    <t>Взысканные суммы обеспечения уплаты таможенных пошлин, налогов, поступающие из Российской Федерации</t>
  </si>
  <si>
    <t>Уақытша бос бюджет ақшасын депозиттерге орналастырудан алынған сыйақылар</t>
  </si>
  <si>
    <t>Вознаграждения, полученные от размещения в депозиты временно свободных бюджетных денег</t>
  </si>
  <si>
    <t>Мемлекеттік-жекешелік әріптестік жобалар және "Толық бітіріп берілетін" құрылыс жобалары (EPC-F) бойынша мемлекеттік міндет</t>
  </si>
  <si>
    <t>Выполнение государственных обязательств по проектам государственно-частного партнерства и проектам строительства "под ключ" (EPC-F)</t>
  </si>
  <si>
    <t xml:space="preserve">Таблица 11
ИСПОЛНЕНИЕ МЕСТНОГО
БЮДЖЕТА ПО ЭКОНОМИЧЕСКОЙ
КЛАССИФИКАЦИИ РАСХОДОВ
(млн. теңге) </t>
  </si>
  <si>
    <t>374</t>
  </si>
  <si>
    <t>Өзге де гранттар</t>
  </si>
  <si>
    <t>Прочие гранты</t>
  </si>
  <si>
    <t xml:space="preserve">Республикалық бюджеттен берілген нысаналы мақсаты бойынша пайдаланылмаған кредиттерді облыстардың, республикалық маңызыбар қаланың, астананың жергілікті атқару органдарының қайтаруы
</t>
  </si>
  <si>
    <t xml:space="preserve">Возврат местными исполнительными органами областей,  городареспубликанского значения, столицы использованных не по целевому назначению кредитов, выданных из республиканского бюджета
</t>
  </si>
  <si>
    <t>РЕСПУБЛИКАЛЫҚ МЕНШІКТЕГІ АКЦИЯЛАРДЫҢ МЕМЛЕКЕТТІК ПАКЕТТЕРІНЕ ДИВИДЕНДТЕРДІҢ ТҮСУІ / ПОСТУПЛЕНИЕ ДИВИДЕНДОВ НА ГОСУДАРСТВЕННЫЕ ПАКЕТЫ АКЦИЙ, НАХОДЯЩИХСЯ В РЕСПУБЛИКАНСКОЙ СОБСТВЕННОСТИ</t>
  </si>
  <si>
    <t>2026 жылдың қаңтар-маусым айларындағы жоспары / план на  январь-июнь месяцы 2026 года</t>
  </si>
  <si>
    <t>2026 жылдың қаңтар-маусым айларындағы орындалу /исполнение за январь - июнь месяцы 2026 года</t>
  </si>
  <si>
    <t>75945,7**</t>
  </si>
  <si>
    <t>** разница за счет возврата ошибочно перечисленных средств в республиканский бюджет на КБК 201301 «Дивиденды на государственные пакеты акций, находящиеся в республиканской собственности» АО  «НАК «Казатомпром» в размере 39 364,7 млн.тенге</t>
  </si>
  <si>
    <t xml:space="preserve">                                           Таблица 18</t>
  </si>
  <si>
    <t>МЕМЛЕКЕТТІҢ ҚАРЖЫЛЫҚ АКТИВТЕРІН САТЫП АЛУ ЖӘНЕ САТУ /
ПРИОБРЕТЕНИЕ И ПРОДАЖА ФИНАНСОВЫХ АКТИВОВ ГОСУДАРСТВА</t>
  </si>
  <si>
    <t>на 1 июля 2026 года</t>
  </si>
  <si>
    <t>III. ПОСТУПЛЕНИЯ ОТ ПРОДАЖИ ОРГАНИЗАЦИЕЙ, СПЕЦИАЛИЗИРУЮЩЕЙСЯ НА УЛУЧШЕНИИ КАЧЕСТВА КРЕДИТНЫХ ПОРТФЕЛЕЙ БАНКОВ ВТОРОГО УРОВНЯ, АКТИВОВ</t>
  </si>
  <si>
    <t>IV. ИНЫЕ ПОСТУПЛЕНИЯ И ДОХОДЫ, НЕ ЗАПРЕЩЕННЫЕ ЗАКОНОДАТЕЛЬСТВОМ РЕСПУБЛИКИ КАЗАХСТАН</t>
  </si>
  <si>
    <t>VI.  ПОСТУПЛЕНИЯ В ФСМС</t>
  </si>
  <si>
    <t>VIII. ВЫПЛАТЫ С КСН ФКП</t>
  </si>
  <si>
    <t>IX. ПОКРЫТИЕ РАСХОДОВ, СВЯЗАННЫХ С УПРАВЛЕНИЕМ НАЦИОНАЛЬНЫМ ФОНДОМ И ПРОВЕДЕНИЕМ ЕЖЕГОДНОГО ВНЕШНЕГО АУДИТА</t>
  </si>
  <si>
    <t>XI. РАСХОДЫ ФСМС</t>
  </si>
  <si>
    <t>Топливно-энергетический комплекс
и недропользование</t>
  </si>
  <si>
    <t>XVI. НЕНЕФТЯНОЙ ДЕФИЦИТ (ПРОФИЦИТ) БЮДЖЕТА</t>
  </si>
  <si>
    <t>2026ж.           2 тоқсан/ 2026г.           2 квартал</t>
  </si>
  <si>
    <t>2026ж.                2 тоқсан/ 2026г.          2 квартал</t>
  </si>
  <si>
    <t>2026ж.                2 тоқсан/ 2026г.         2 квартал</t>
  </si>
  <si>
    <t xml:space="preserve"> 2026 жылғы 1 шілдегі</t>
  </si>
  <si>
    <t>Панда-облигации</t>
  </si>
  <si>
    <t>курс доллара США на 30.06.2026г. - 485,82 тенге</t>
  </si>
  <si>
    <r>
      <t>2</t>
    </r>
    <r>
      <rPr>
        <sz val="10"/>
        <rFont val="Arial"/>
        <family val="2"/>
        <charset val="204"/>
      </rPr>
      <t xml:space="preserve"> - оценка долга подлежит уточнению по завершению процесса формирования и сверки базы данных по долговым </t>
    </r>
  </si>
  <si>
    <t>обязательствам местных исполнительных органов</t>
  </si>
  <si>
    <t>30.06.2026 жылғы АҚШ долларының бағамы - 485,82 теңге</t>
  </si>
  <si>
    <r>
      <t xml:space="preserve">1 </t>
    </r>
    <r>
      <rPr>
        <sz val="10"/>
        <rFont val="Arial"/>
        <family val="2"/>
        <charset val="204"/>
      </rPr>
      <t>- екі жақты талаптарды есептемегенде (Қазақстан Республикасы Үкіметінің алдындағы</t>
    </r>
  </si>
  <si>
    <t xml:space="preserve"> жергілікті атқарушы органдарының борышы)</t>
  </si>
  <si>
    <r>
      <t>2</t>
    </r>
    <r>
      <rPr>
        <sz val="10"/>
        <rFont val="Arial"/>
        <family val="2"/>
        <charset val="204"/>
      </rPr>
      <t xml:space="preserve"> - жергілікті атқарушы органдарының қарыз борышының міндеттемелері бойынша деректер базасын қалыптастыру </t>
    </r>
  </si>
  <si>
    <t>және салыстыру процесі аяқталған соң қарызды бағалау нақтылануға тиіс</t>
  </si>
  <si>
    <t>МЕОКАМ (млн. тенге)/MEОКAM (mln)</t>
  </si>
  <si>
    <t>МЕОКАМ (млн. тенге)/MEОKAM (mln)</t>
  </si>
  <si>
    <t>60 ай/60 мес/60 monthes</t>
  </si>
  <si>
    <t>2026 жылдың  1 шілдедегі /на 1 июля 2026 года</t>
  </si>
  <si>
    <t>2025 жылдың  1 шілдедегі /на 1 июля 2025 года</t>
  </si>
  <si>
    <t>Сведения о государственных закупках за первое полугодие 2026 года</t>
  </si>
  <si>
    <t>барлығы/всего</t>
  </si>
  <si>
    <t>2026 жылдың қаңтар-шілде айларына мемлекеттік меншік, барлығы/ Государственная собственность на январь-июль 2026 года, всего</t>
  </si>
  <si>
    <t>2026 ж. қантар-шілде есеп/январь-июль отчет 2026 г.</t>
  </si>
  <si>
    <t>қантар-шілде/январь-июль</t>
  </si>
  <si>
    <t>2026 ж. қаңтар-шілде есеп/_x000D_
  январь-июль отчет 2026 г.</t>
  </si>
  <si>
    <t>Нормативтен тыс қорларды сатудан түсетін түсімдер</t>
  </si>
  <si>
    <t>Поступления от реализации сверхнормативных запасов</t>
  </si>
  <si>
    <t>Мемлекеттік кепілдіктер бойынша міндеттемелерді орындауға бағытталған қаражатты қайтару</t>
  </si>
  <si>
    <t>Возврат средств, направленных на исполнение обязательств погосударственным гарантиям</t>
  </si>
  <si>
    <t>2026 қаңтар-шілде есеп/_x000D_
  январь-июль отчет 2026г.</t>
  </si>
  <si>
    <t>139</t>
  </si>
  <si>
    <t>Қазақстан Республикасы Үкіметінің шұғыл шығындарға арналғанрезервінің есебінен дамуға бағытталған іс-шаралар өткізу</t>
  </si>
  <si>
    <t>Проведение мероприятий, направленных на развитие за счет резерва Правительства Республики Казахстан на неотложные затраты</t>
  </si>
  <si>
    <t>2026 ж. қаңтар-шілде/_x000D_
январь-июль отчет 2026 г.</t>
  </si>
  <si>
    <t>125</t>
  </si>
  <si>
    <t>Міндетті сақтандыруға арналған жарналар</t>
  </si>
  <si>
    <t>Жеке тұлғаларға берілетін бюджеттік кредиттер</t>
  </si>
  <si>
    <t>Бюджетные кредиты физическим лицам</t>
  </si>
  <si>
    <t>2026 ж. қаңтар-шілде есеп/_x000D_
январь-июль 2026 г.</t>
  </si>
  <si>
    <t>2026 ж. қаңтар-шілде/январь-июль отчет 2026 г.</t>
  </si>
  <si>
    <t>на 1 августа 2026 года</t>
  </si>
  <si>
    <t>XII. РАСХОДЫ ФПИО</t>
  </si>
  <si>
    <t>2026 ж. қаңтар-шілде есеп/
  январь-июль отчет 2026 г.</t>
  </si>
  <si>
    <t>2026 жылғы қаңтар-шілде атқарылуы (млн. теңге)/ исполнение за январь-июль 2026 года (млн.тенге)</t>
  </si>
  <si>
    <t>2025 ж. қаңтар-шілде %-бен 2026 ж. қаңтар-шілдеге/
2026 г. январь-июль в % к январю-июлю 2025 г.</t>
  </si>
  <si>
    <t>2026 жылдың шілде айына</t>
  </si>
  <si>
    <t>МЕККАМ (млн. тенге)/MEККAM (mln)</t>
  </si>
  <si>
    <t>МЕТИКАМ (млн. тенге)/MEТИKAM (mln)</t>
  </si>
  <si>
    <t>МЕТИКАМ (млн. тенге)/  МЕТИКАМ (mln)</t>
  </si>
  <si>
    <t>12 ай/12 мес/12 monthes</t>
  </si>
  <si>
    <t>36 ай/36 мес/36 monthes</t>
  </si>
  <si>
    <t>72 ай/72 мес/72 monthes</t>
  </si>
  <si>
    <t>300 ай/300 мес/300 monthes</t>
  </si>
  <si>
    <t>МЕОКАМ-36  07.07.2026 жаңа/новая/new</t>
  </si>
  <si>
    <t>МЕУКАМ-156  07.07.2026 қайта/повтор/repeat</t>
  </si>
  <si>
    <t>МЕУКАМ-96  07.07.2026 қайта/повтор/repeat</t>
  </si>
  <si>
    <t>МЕУКАМ-72  07.07.2026 қайта/повтор/repeat</t>
  </si>
  <si>
    <t>МЕККАМ-012  14.07.2026 қайта/повтор/repeat</t>
  </si>
  <si>
    <t>МЕТИКАМ-96  14.07.2026  қайта/повтор/repeat</t>
  </si>
  <si>
    <t>МЕТИСКАМ-84  14.07.2026 қайта/повтор/repeat</t>
  </si>
  <si>
    <t>МЕУКАМ-300  14.07.2026 қайта/повтор/repeat</t>
  </si>
  <si>
    <t>МЕУКАМ-72  21.07.2026 қайта/повтор/repeat</t>
  </si>
  <si>
    <t>МЕУКАМ-96  21.07.2026 қайта/повтор/repeat</t>
  </si>
  <si>
    <t>МЕОКАМ-36  21.07.2026 қайта/повтор/repeat</t>
  </si>
  <si>
    <t>МЕУКАМ-156  28.07.2026 қайта/повтор/repeat</t>
  </si>
  <si>
    <t>МЕОКАМ-60  28.07.2026 қайта/повтор/repeat</t>
  </si>
  <si>
    <t>МЕККАМ-012  28.07.2026 қайта/повтор/repeat</t>
  </si>
  <si>
    <t>Итого шілде 2026/июль 2026г./Total for july  2026</t>
  </si>
  <si>
    <t xml:space="preserve">2026 ж. қантар - шілде  есеп / январь - июль 2026 г. отчет </t>
  </si>
  <si>
    <t xml:space="preserve">2025 ж. қантар - шілде  есеп / январь - июль 2025 г. отчет </t>
  </si>
  <si>
    <t>2026 жылдың           1 тамызына /на 1 августа 2026 года</t>
  </si>
  <si>
    <t>Валовой внутренний продукт,  млрд.тенге январь-июнь 2026 года (оперативные данные)</t>
  </si>
  <si>
    <t>Объем промышленного производства, млрд.тенге (январь-июль 2026г.)</t>
  </si>
  <si>
    <t xml:space="preserve">Индекс потребительских цен в % июль 2026г. к июлю  2025г. </t>
  </si>
  <si>
    <t>Экспорт, млн. долл. США  (январь -июнь 2026г.)</t>
  </si>
  <si>
    <t>Импорт, млн. долл. США (январь -июнь 2026г.)</t>
  </si>
  <si>
    <t>в среднем за июль 2026 года</t>
  </si>
  <si>
    <t xml:space="preserve">2026 ж. 1 тамыздағы есеп/ 
отчет на 1 августа
 2026 г. </t>
  </si>
  <si>
    <t>2026 ж. қаңтар-маусым / 
январь-июнь отчет 2026 г.</t>
  </si>
  <si>
    <t xml:space="preserve">2026 ЖЫЛДЫҢ 2 ТОҚСАНЫ БОЙЫНША </t>
  </si>
  <si>
    <t>ЗА 2 КВАРТАЛ 2026 ГОДА</t>
  </si>
  <si>
    <t xml:space="preserve">  % январь-июль 2026г. к январю-июлю 2025г.</t>
  </si>
</sst>
</file>

<file path=xl/styles.xml><?xml version="1.0" encoding="utf-8"?>
<styleSheet xmlns="http://schemas.openxmlformats.org/spreadsheetml/2006/main" xmlns:mc="http://schemas.openxmlformats.org/markup-compatibility/2006" xmlns:x14ac="http://schemas.microsoft.com/office/spreadsheetml/2009/9/ac" mc:Ignorable="x14ac">
  <numFmts count="42">
    <numFmt numFmtId="43" formatCode="_-* #,##0.00\ _₸_-;\-* #,##0.00\ _₸_-;_-* &quot;-&quot;??\ _₸_-;_-@_-"/>
    <numFmt numFmtId="164" formatCode="_-* #,##0_-;\-* #,##0_-;_-* &quot;-&quot;_-;_-@_-"/>
    <numFmt numFmtId="165" formatCode="_-* #,##0.00_-;\-* #,##0.00_-;_-* &quot;-&quot;??_-;_-@_-"/>
    <numFmt numFmtId="166" formatCode="_-* #,##0.00\ _₽_-;\-* #,##0.00\ _₽_-;_-* &quot;-&quot;??\ _₽_-;_-@_-"/>
    <numFmt numFmtId="167" formatCode="#,##0&quot;р.&quot;;\-#,##0&quot;р.&quot;"/>
    <numFmt numFmtId="168" formatCode="#,##0.00&quot;р.&quot;;\-#,##0.00&quot;р.&quot;"/>
    <numFmt numFmtId="169" formatCode="_-* #,##0&quot;р.&quot;_-;\-* #,##0&quot;р.&quot;_-;_-* &quot;-&quot;&quot;р.&quot;_-;_-@_-"/>
    <numFmt numFmtId="170" formatCode="_-* #,##0_р_._-;\-* #,##0_р_._-;_-* &quot;-&quot;_р_._-;_-@_-"/>
    <numFmt numFmtId="171" formatCode="_-* #,##0.00&quot;р.&quot;_-;\-* #,##0.00&quot;р.&quot;_-;_-* &quot;-&quot;??&quot;р.&quot;_-;_-@_-"/>
    <numFmt numFmtId="172" formatCode="_-* #,##0.00_р_._-;\-* #,##0.00_р_._-;_-* &quot;-&quot;??_р_._-;_-@_-"/>
    <numFmt numFmtId="173" formatCode="_-* #,##0.0_р_._-;\-* #,##0.0_р_._-;_-* &quot;-&quot;_р_._-;_-@_-"/>
    <numFmt numFmtId="174" formatCode="0.0"/>
    <numFmt numFmtId="175" formatCode="_-* #,##0_р_._-;\-* #,##0_р_._-;_-* &quot;-&quot;??_р_._-;_-@_-"/>
    <numFmt numFmtId="176" formatCode="#,##0.0"/>
    <numFmt numFmtId="177" formatCode="_-* #,##0.0_р_._-;\-* #,##0.0_р_._-;_-* &quot;-&quot;?_р_._-;_-@_-"/>
    <numFmt numFmtId="178" formatCode="#,##0_ ;\-#,##0\ "/>
    <numFmt numFmtId="179" formatCode="#\ ###\ ###\ ##0"/>
    <numFmt numFmtId="180" formatCode="_(* #,##0_);_(* \(#,##0\);_(* &quot;-&quot;_);_(@_)"/>
    <numFmt numFmtId="181" formatCode="_(* #,##0.00_);_(* \(#,##0.00\);_(* &quot;-&quot;_);_(@_)"/>
    <numFmt numFmtId="182" formatCode="_(* #,##0_);_(* \(#,##0\);_(* &quot;-&quot;??_);_(@_)"/>
    <numFmt numFmtId="183" formatCode="_-* #,##0_р_._-;\-* #,##0_р_._-;_-* &quot;-&quot;?_р_._-;_-@_-"/>
    <numFmt numFmtId="184" formatCode="mmmm\ d\,\ yyyy"/>
    <numFmt numFmtId="185" formatCode="0.000000"/>
    <numFmt numFmtId="186" formatCode="_-* #,##0_?_._-;\-* #,##0_?_._-;_-* &quot;-&quot;_?_._-;_-@_-"/>
    <numFmt numFmtId="187" formatCode="_-* #,##0.00_?_._-;\-* #,##0.00_?_._-;_-* &quot;-&quot;??_?_._-;_-@_-"/>
    <numFmt numFmtId="188" formatCode="_-* #,##0_ð_._-;\-* #,##0_ð_._-;_-* &quot;-&quot;_ð_._-;_-@_-"/>
    <numFmt numFmtId="189" formatCode="_-* #,##0.00_ð_._-;\-* #,##0.00_ð_._-;_-* &quot;-&quot;??_ð_._-;_-@_-"/>
    <numFmt numFmtId="190" formatCode="_(* #,##0.00_);_(* \(#,##0.00\);_(* &quot;-&quot;??_);_(@_)"/>
    <numFmt numFmtId="191" formatCode="#\ ###\ ###\ ###\ ##0.0;\-#\ ###\ ###\ ###\ ##0.0"/>
    <numFmt numFmtId="192" formatCode="_-* #,##0_т_-;\-* #,##0_т_-;_-* &quot;-&quot;_т_-;_-@_-"/>
    <numFmt numFmtId="193" formatCode="_-* #,##0.00_т_-;\-* #,##0.00_т_-;_-* &quot;-&quot;??_т_-;_-@_-"/>
    <numFmt numFmtId="194" formatCode="00"/>
    <numFmt numFmtId="195" formatCode="#.00"/>
    <numFmt numFmtId="196" formatCode="000"/>
    <numFmt numFmtId="197" formatCode="#\ ###\ ###\ ##0.0;\-#\ ###\ ###\ ##0.0;#\ ###\ ###\ ##0.0"/>
    <numFmt numFmtId="198" formatCode="_-* #,##0.00_р_._-;\-* #,##0.00_р_._-;_-* &quot;-&quot;_р_._-;_-@_-"/>
    <numFmt numFmtId="199" formatCode="#\ ###\ ###.#;\-#\ ###\ ###.#;0"/>
    <numFmt numFmtId="200" formatCode="#,##0;\-#,##0;0"/>
    <numFmt numFmtId="201" formatCode="#\ ###\ ###\ ##0.0;#\ ###\ ###\ ##0.0"/>
    <numFmt numFmtId="202" formatCode="###\ ###\ ###\ ###"/>
    <numFmt numFmtId="203" formatCode="_-* #,##0.000_-;\-* #,##0.000_-;_-* &quot;-&quot;_-;_-@_-"/>
    <numFmt numFmtId="204" formatCode="#\ ###\ ###\ ##0.0"/>
  </numFmts>
  <fonts count="238">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8"/>
      <name val="Arial Cyr"/>
      <charset val="204"/>
    </font>
    <font>
      <sz val="10"/>
      <color indexed="8"/>
      <name val="MS Sans Serif"/>
      <family val="2"/>
      <charset val="204"/>
    </font>
    <font>
      <sz val="10"/>
      <name val="Helv"/>
    </font>
    <font>
      <sz val="10"/>
      <name val="Arial"/>
      <family val="2"/>
      <charset val="204"/>
    </font>
    <font>
      <sz val="10"/>
      <name val="Arial"/>
      <family val="2"/>
      <charset val="204"/>
    </font>
    <font>
      <b/>
      <vertAlign val="superscript"/>
      <sz val="11"/>
      <name val="Arial"/>
      <family val="2"/>
      <charset val="204"/>
    </font>
    <font>
      <b/>
      <sz val="10"/>
      <name val="Arial"/>
      <family val="2"/>
      <charset val="204"/>
    </font>
    <font>
      <i/>
      <sz val="10"/>
      <name val="Arial"/>
      <family val="2"/>
      <charset val="204"/>
    </font>
    <font>
      <b/>
      <i/>
      <sz val="10"/>
      <name val="Arial"/>
      <family val="2"/>
      <charset val="204"/>
    </font>
    <font>
      <sz val="11"/>
      <name val="Arial"/>
      <family val="2"/>
      <charset val="204"/>
    </font>
    <font>
      <b/>
      <sz val="11"/>
      <name val="Arial"/>
      <family val="2"/>
      <charset val="204"/>
    </font>
    <font>
      <sz val="10"/>
      <color indexed="8"/>
      <name val="Arial"/>
      <family val="2"/>
      <charset val="204"/>
    </font>
    <font>
      <vertAlign val="superscript"/>
      <sz val="10"/>
      <name val="Arial"/>
      <family val="2"/>
      <charset val="204"/>
    </font>
    <font>
      <vertAlign val="superscript"/>
      <sz val="10"/>
      <color indexed="8"/>
      <name val="Arial"/>
      <family val="2"/>
      <charset val="204"/>
    </font>
    <font>
      <sz val="8"/>
      <name val="Arial"/>
      <family val="2"/>
      <charset val="204"/>
    </font>
    <font>
      <sz val="12"/>
      <name val="Arial"/>
      <family val="2"/>
      <charset val="204"/>
    </font>
    <font>
      <b/>
      <sz val="12"/>
      <name val="Arial"/>
      <family val="2"/>
      <charset val="204"/>
    </font>
    <font>
      <b/>
      <i/>
      <sz val="12"/>
      <name val="Arial"/>
      <family val="2"/>
      <charset val="204"/>
    </font>
    <font>
      <sz val="9"/>
      <name val="Arial"/>
      <family val="2"/>
      <charset val="204"/>
    </font>
    <font>
      <sz val="12"/>
      <color indexed="8"/>
      <name val="Arial"/>
      <family val="2"/>
      <charset val="204"/>
    </font>
    <font>
      <b/>
      <vertAlign val="superscript"/>
      <sz val="10"/>
      <name val="Arial"/>
      <family val="2"/>
      <charset val="204"/>
    </font>
    <font>
      <b/>
      <sz val="10"/>
      <name val="Arial Cyr"/>
      <charset val="204"/>
    </font>
    <font>
      <sz val="12"/>
      <color indexed="9"/>
      <name val="Arial"/>
      <family val="2"/>
      <charset val="204"/>
    </font>
    <font>
      <sz val="12"/>
      <name val="Arial Cyr"/>
      <charset val="204"/>
    </font>
    <font>
      <b/>
      <sz val="12"/>
      <name val="Arial Cyr"/>
      <charset val="204"/>
    </font>
    <font>
      <b/>
      <vertAlign val="superscript"/>
      <sz val="12"/>
      <name val="Arial Cyr"/>
      <charset val="204"/>
    </font>
    <font>
      <b/>
      <i/>
      <sz val="12"/>
      <name val="Arial Cyr"/>
      <charset val="204"/>
    </font>
    <font>
      <vertAlign val="superscript"/>
      <sz val="12"/>
      <name val="Arial Cyr"/>
      <charset val="204"/>
    </font>
    <font>
      <vertAlign val="superscript"/>
      <sz val="12"/>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name val="Arial Cyr"/>
      <charset val="204"/>
    </font>
    <font>
      <sz val="9"/>
      <color rgb="FF333333"/>
      <name val="Arial"/>
      <family val="2"/>
      <charset val="204"/>
    </font>
    <font>
      <sz val="10"/>
      <name val="Arial"/>
      <family val="2"/>
      <charset val="204"/>
    </font>
    <font>
      <sz val="10"/>
      <color rgb="FF000000"/>
      <name val="Arial"/>
      <family val="2"/>
      <charset val="204"/>
    </font>
    <font>
      <b/>
      <sz val="9"/>
      <name val="Arial Cyr"/>
      <charset val="204"/>
    </font>
    <font>
      <sz val="10"/>
      <color rgb="FF000000"/>
      <name val="Arial"/>
      <family val="2"/>
      <charset val="204"/>
    </font>
    <font>
      <sz val="10"/>
      <color rgb="FF000000"/>
      <name val="Arial"/>
      <family val="2"/>
      <charset val="204"/>
    </font>
    <font>
      <sz val="10"/>
      <color rgb="FF000000"/>
      <name val="Arial"/>
      <family val="2"/>
      <charset val="204"/>
    </font>
    <font>
      <sz val="10"/>
      <color rgb="FF000000"/>
      <name val="Arial"/>
      <family val="2"/>
      <charset val="204"/>
    </font>
    <font>
      <sz val="10"/>
      <name val="Arial"/>
      <family val="2"/>
      <charset val="204"/>
    </font>
    <font>
      <sz val="10"/>
      <color rgb="FF000000"/>
      <name val="Arial"/>
      <family val="2"/>
      <charset val="204"/>
    </font>
    <font>
      <sz val="10"/>
      <color rgb="FF000000"/>
      <name val="Arial"/>
      <family val="2"/>
      <charset val="204"/>
    </font>
    <font>
      <sz val="10"/>
      <name val="Arial"/>
      <family val="2"/>
      <charset val="204"/>
    </font>
    <font>
      <sz val="10"/>
      <color rgb="FF000000"/>
      <name val="Arial"/>
      <family val="2"/>
      <charset val="204"/>
    </font>
    <font>
      <b/>
      <sz val="18"/>
      <name val="Arial"/>
      <family val="2"/>
      <charset val="204"/>
    </font>
    <font>
      <sz val="12"/>
      <name val="Academy"/>
    </font>
    <font>
      <sz val="8"/>
      <name val="Academy"/>
    </font>
    <font>
      <sz val="10"/>
      <name val="Helv"/>
      <charset val="204"/>
    </font>
    <font>
      <sz val="10"/>
      <name val="NTHarmonica"/>
      <charset val="204"/>
    </font>
    <font>
      <sz val="10"/>
      <color indexed="8"/>
      <name val="Times New Roman"/>
      <family val="1"/>
      <charset val="204"/>
    </font>
    <font>
      <b/>
      <sz val="10"/>
      <color indexed="8"/>
      <name val="Times New Roman"/>
      <family val="1"/>
      <charset val="204"/>
    </font>
    <font>
      <b/>
      <sz val="10"/>
      <color indexed="8"/>
      <name val="Arial"/>
      <family val="2"/>
    </font>
    <font>
      <sz val="10"/>
      <color indexed="8"/>
      <name val="Arial"/>
      <family val="2"/>
    </font>
    <font>
      <u/>
      <sz val="11"/>
      <color theme="10"/>
      <name val="Calibri"/>
      <family val="2"/>
    </font>
    <font>
      <sz val="11"/>
      <color theme="1"/>
      <name val="Calibri"/>
      <family val="2"/>
      <scheme val="minor"/>
    </font>
    <font>
      <sz val="9"/>
      <color theme="1"/>
      <name val="Calibri"/>
      <family val="2"/>
      <charset val="204"/>
      <scheme val="minor"/>
    </font>
    <font>
      <sz val="10"/>
      <color rgb="FF000000"/>
      <name val="Arial"/>
      <family val="2"/>
      <charset val="204"/>
    </font>
    <font>
      <sz val="8"/>
      <name val="Times New Roman"/>
      <family val="1"/>
      <charset val="204"/>
    </font>
    <font>
      <sz val="10"/>
      <name val="Times New Roman"/>
      <family val="1"/>
      <charset val="204"/>
    </font>
    <font>
      <sz val="10"/>
      <color rgb="FF000000"/>
      <name val="Arial"/>
      <family val="2"/>
      <charset val="204"/>
    </font>
    <font>
      <sz val="10"/>
      <name val="Arial"/>
      <family val="2"/>
      <charset val="204"/>
    </font>
    <font>
      <sz val="14"/>
      <name val="Times New Roman"/>
      <family val="1"/>
      <charset val="204"/>
    </font>
    <font>
      <b/>
      <sz val="12"/>
      <name val="Times New Roman"/>
      <family val="1"/>
      <charset val="204"/>
    </font>
    <font>
      <sz val="10"/>
      <color rgb="FF000000"/>
      <name val="Arial"/>
      <family val="2"/>
      <charset val="204"/>
    </font>
    <font>
      <b/>
      <sz val="8"/>
      <color rgb="FF333333"/>
      <name val="Times New Roman"/>
      <family val="1"/>
      <charset val="204"/>
    </font>
    <font>
      <vertAlign val="superscript"/>
      <sz val="8"/>
      <name val="Arial"/>
      <family val="2"/>
      <charset val="204"/>
    </font>
    <font>
      <sz val="10"/>
      <color rgb="FF000000"/>
      <name val="Arial"/>
      <family val="2"/>
      <charset val="204"/>
    </font>
    <font>
      <sz val="10"/>
      <color rgb="FF000000"/>
      <name val="Arial"/>
      <family val="2"/>
      <charset val="204"/>
    </font>
    <font>
      <sz val="10"/>
      <name val="Arial"/>
      <family val="2"/>
      <charset val="204"/>
    </font>
    <font>
      <sz val="10"/>
      <name val="Arial"/>
      <family val="2"/>
    </font>
    <font>
      <sz val="10"/>
      <color rgb="FF000000"/>
      <name val="Arial"/>
      <family val="2"/>
      <charset val="204"/>
    </font>
    <font>
      <b/>
      <sz val="8"/>
      <name val="Arial"/>
      <family val="2"/>
      <charset val="204"/>
    </font>
    <font>
      <i/>
      <sz val="9"/>
      <name val="Arial"/>
      <family val="2"/>
      <charset val="204"/>
    </font>
    <font>
      <sz val="11"/>
      <name val="Calibri"/>
      <family val="2"/>
      <charset val="204"/>
    </font>
    <font>
      <sz val="10"/>
      <color theme="1"/>
      <name val="Arial"/>
      <family val="2"/>
      <charset val="204"/>
    </font>
    <font>
      <sz val="10"/>
      <color rgb="FF000000"/>
      <name val="Arial"/>
      <family val="2"/>
      <charset val="204"/>
    </font>
    <font>
      <b/>
      <sz val="12"/>
      <color rgb="FF000000"/>
      <name val="Times New Roman"/>
      <family val="1"/>
      <charset val="204"/>
    </font>
    <font>
      <sz val="9"/>
      <color rgb="FFFF0000"/>
      <name val="Arial"/>
      <family val="2"/>
      <charset val="204"/>
    </font>
    <font>
      <sz val="10"/>
      <color rgb="FFFF0000"/>
      <name val="Arial"/>
      <family val="2"/>
      <charset val="204"/>
    </font>
    <font>
      <sz val="10"/>
      <color rgb="FF000000"/>
      <name val="Arial"/>
      <family val="2"/>
      <charset val="204"/>
    </font>
    <font>
      <sz val="12"/>
      <color theme="1"/>
      <name val="Calibri"/>
      <family val="2"/>
      <charset val="204"/>
      <scheme val="minor"/>
    </font>
    <font>
      <b/>
      <sz val="10"/>
      <name val="Times New Roman"/>
      <family val="1"/>
      <charset val="204"/>
    </font>
    <font>
      <b/>
      <sz val="14"/>
      <color theme="1"/>
      <name val="Times New Roman"/>
      <family val="1"/>
      <charset val="204"/>
    </font>
    <font>
      <b/>
      <sz val="10"/>
      <color theme="1"/>
      <name val="Times New Roman"/>
      <family val="1"/>
      <charset val="204"/>
    </font>
    <font>
      <sz val="12"/>
      <name val="Times New Roman"/>
      <family val="1"/>
      <charset val="204"/>
    </font>
    <font>
      <b/>
      <sz val="12"/>
      <color theme="1"/>
      <name val="Times New Roman"/>
      <family val="1"/>
      <charset val="204"/>
    </font>
    <font>
      <sz val="12"/>
      <name val="KZ Times New Roman"/>
      <family val="1"/>
      <charset val="204"/>
    </font>
    <font>
      <sz val="1"/>
      <color indexed="8"/>
      <name val="Courier"/>
      <family val="3"/>
    </font>
    <font>
      <sz val="12"/>
      <name val="Univers (WN)"/>
      <family val="2"/>
    </font>
    <font>
      <b/>
      <sz val="1"/>
      <color indexed="8"/>
      <name val="Courier"/>
      <family val="3"/>
    </font>
    <font>
      <u/>
      <sz val="12"/>
      <color indexed="12"/>
      <name val="Times New Roman"/>
      <family val="1"/>
      <charset val="204"/>
    </font>
    <font>
      <b/>
      <i/>
      <sz val="12"/>
      <name val="KZ Times New Roman"/>
      <family val="1"/>
      <charset val="204"/>
    </font>
    <font>
      <sz val="10"/>
      <name val="Times New Roman"/>
      <family val="1"/>
    </font>
    <font>
      <b/>
      <sz val="12"/>
      <name val="Univers (WN)"/>
      <family val="2"/>
    </font>
    <font>
      <sz val="12"/>
      <color indexed="9"/>
      <name val="KZ Times New Roman"/>
      <family val="1"/>
      <charset val="204"/>
    </font>
    <font>
      <sz val="10"/>
      <name val="Times New Roman Cyr"/>
      <charset val="204"/>
    </font>
    <font>
      <sz val="8"/>
      <color indexed="0"/>
      <name val="Arial"/>
      <family val="2"/>
      <charset val="204"/>
    </font>
    <font>
      <sz val="9"/>
      <color indexed="8"/>
      <name val="Calibri"/>
      <family val="2"/>
      <charset val="204"/>
    </font>
    <font>
      <sz val="12"/>
      <color theme="1"/>
      <name val="Times New Roman"/>
      <family val="2"/>
      <charset val="204"/>
    </font>
    <font>
      <b/>
      <sz val="8"/>
      <color indexed="8"/>
      <name val="Arial KZ"/>
      <charset val="204"/>
    </font>
    <font>
      <sz val="8"/>
      <color indexed="8"/>
      <name val="Arial KZ"/>
      <charset val="204"/>
    </font>
    <font>
      <b/>
      <sz val="8"/>
      <color rgb="FF222222"/>
      <name val="Arial"/>
      <family val="2"/>
      <charset val="204"/>
    </font>
    <font>
      <b/>
      <sz val="11"/>
      <color indexed="8"/>
      <name val="Arial KZ"/>
      <charset val="204"/>
    </font>
    <font>
      <sz val="10"/>
      <color indexed="8"/>
      <name val="Arial KZ"/>
      <charset val="204"/>
    </font>
    <font>
      <sz val="10"/>
      <color rgb="FF000000"/>
      <name val="Times New Roman"/>
      <family val="1"/>
      <charset val="204"/>
    </font>
    <font>
      <sz val="9"/>
      <color rgb="FF333333"/>
      <name val="Arial"/>
      <family val="2"/>
      <charset val="204"/>
    </font>
    <font>
      <b/>
      <sz val="10"/>
      <color rgb="FF000000"/>
      <name val="Times New Roman"/>
      <family val="1"/>
      <charset val="204"/>
    </font>
    <font>
      <b/>
      <sz val="10"/>
      <color rgb="FF333333"/>
      <name val="Times New Roman"/>
      <family val="1"/>
      <charset val="204"/>
    </font>
    <font>
      <sz val="10"/>
      <color rgb="FF000000"/>
      <name val="Arial"/>
      <family val="2"/>
      <charset val="204"/>
    </font>
    <font>
      <i/>
      <sz val="10"/>
      <color rgb="FF000000"/>
      <name val="Times New Roman"/>
      <family val="1"/>
      <charset val="204"/>
    </font>
    <font>
      <b/>
      <sz val="16"/>
      <name val="Times New Roman"/>
      <family val="1"/>
      <charset val="204"/>
    </font>
    <font>
      <sz val="11"/>
      <color indexed="8"/>
      <name val="Arial KZ"/>
      <charset val="204"/>
    </font>
    <font>
      <b/>
      <sz val="10"/>
      <color indexed="8"/>
      <name val="Arial KZ"/>
      <charset val="204"/>
    </font>
    <font>
      <sz val="8"/>
      <name val="Arial KZ"/>
      <charset val="204"/>
    </font>
    <font>
      <b/>
      <sz val="8"/>
      <name val="Arial KZ"/>
      <charset val="204"/>
    </font>
    <font>
      <sz val="10"/>
      <color rgb="FF333333"/>
      <name val="Times New Roman"/>
      <family val="1"/>
      <charset val="204"/>
    </font>
    <font>
      <sz val="8"/>
      <color rgb="FF333333"/>
      <name val="Times New Roman"/>
      <family val="1"/>
      <charset val="204"/>
    </font>
    <font>
      <sz val="8"/>
      <color rgb="FF000000"/>
      <name val="Times New Roman"/>
      <family val="1"/>
      <charset val="204"/>
    </font>
    <font>
      <b/>
      <i/>
      <sz val="10"/>
      <color rgb="FF333333"/>
      <name val="Times New Roman"/>
      <family val="1"/>
      <charset val="204"/>
    </font>
    <font>
      <b/>
      <i/>
      <sz val="10"/>
      <color rgb="FF000000"/>
      <name val="Times New Roman"/>
      <family val="1"/>
      <charset val="204"/>
    </font>
    <font>
      <i/>
      <sz val="10"/>
      <color rgb="FF333333"/>
      <name val="Times New Roman"/>
      <family val="1"/>
      <charset val="204"/>
    </font>
    <font>
      <b/>
      <sz val="16"/>
      <color rgb="FFFF0000"/>
      <name val="Times New Roman"/>
      <family val="1"/>
      <charset val="204"/>
    </font>
    <font>
      <b/>
      <sz val="10"/>
      <color rgb="FFFFFFFF"/>
      <name val="Times New Roman"/>
      <family val="1"/>
      <charset val="204"/>
    </font>
    <font>
      <b/>
      <sz val="14"/>
      <color rgb="FF333333"/>
      <name val="Times New Roman"/>
      <family val="1"/>
      <charset val="204"/>
    </font>
    <font>
      <b/>
      <sz val="12"/>
      <color rgb="FFFFFFFF"/>
      <name val="Times New Roman"/>
      <family val="1"/>
      <charset val="204"/>
    </font>
    <font>
      <sz val="12"/>
      <color rgb="FFFFFFFF"/>
      <name val="Times New Roman"/>
      <family val="1"/>
      <charset val="204"/>
    </font>
    <font>
      <sz val="12"/>
      <color rgb="FF000000"/>
      <name val="Times New Roman"/>
      <family val="1"/>
      <charset val="204"/>
    </font>
    <font>
      <sz val="9"/>
      <color rgb="FF333333"/>
      <name val="Times New Roman"/>
      <family val="1"/>
      <charset val="204"/>
    </font>
    <font>
      <b/>
      <sz val="9"/>
      <color rgb="FF333333"/>
      <name val="Times New Roman"/>
      <family val="1"/>
      <charset val="204"/>
    </font>
    <font>
      <sz val="9"/>
      <color rgb="FF000000"/>
      <name val="Times New Roman"/>
      <family val="1"/>
      <charset val="204"/>
    </font>
    <font>
      <b/>
      <sz val="7"/>
      <color rgb="FF000000"/>
      <name val="Times New Roman"/>
      <family val="1"/>
      <charset val="204"/>
    </font>
    <font>
      <b/>
      <sz val="9"/>
      <color rgb="FF000000"/>
      <name val="Times New Roman"/>
      <family val="1"/>
      <charset val="204"/>
    </font>
    <font>
      <b/>
      <sz val="9"/>
      <color rgb="FFFFFFFF"/>
      <name val="Times New Roman"/>
      <family val="1"/>
      <charset val="204"/>
    </font>
    <font>
      <b/>
      <i/>
      <sz val="7"/>
      <color rgb="FF000000"/>
      <name val="Times New Roman"/>
      <family val="1"/>
      <charset val="204"/>
    </font>
    <font>
      <sz val="9"/>
      <color rgb="FFFFFFFF"/>
      <name val="Times New Roman"/>
      <family val="1"/>
      <charset val="204"/>
    </font>
    <font>
      <sz val="7"/>
      <color rgb="FF000000"/>
      <name val="Times New Roman"/>
      <family val="1"/>
      <charset val="204"/>
    </font>
    <font>
      <i/>
      <sz val="9"/>
      <color rgb="FF000000"/>
      <name val="Times New Roman"/>
      <family val="1"/>
      <charset val="204"/>
    </font>
    <font>
      <sz val="7"/>
      <color rgb="FF333333"/>
      <name val="Times New Roman"/>
      <family val="1"/>
      <charset val="204"/>
    </font>
    <font>
      <b/>
      <sz val="8"/>
      <color rgb="FF000000"/>
      <name val="Times New Roman"/>
      <family val="1"/>
      <charset val="204"/>
    </font>
    <font>
      <sz val="8"/>
      <color rgb="FFFFFFFF"/>
      <name val="Times New Roman"/>
      <family val="1"/>
      <charset val="204"/>
    </font>
    <font>
      <b/>
      <sz val="11"/>
      <name val="Times New Roman"/>
      <family val="1"/>
      <charset val="204"/>
    </font>
    <font>
      <sz val="11"/>
      <name val="Times New Roman"/>
      <family val="1"/>
      <charset val="204"/>
    </font>
    <font>
      <sz val="10"/>
      <color rgb="FF000000"/>
      <name val="Arial"/>
      <family val="2"/>
      <charset val="204"/>
    </font>
    <font>
      <sz val="9"/>
      <color indexed="63"/>
      <name val="Arial"/>
      <family val="2"/>
      <charset val="204"/>
    </font>
    <font>
      <b/>
      <sz val="9"/>
      <color indexed="8"/>
      <name val="Times New Roman"/>
      <family val="1"/>
      <charset val="204"/>
    </font>
    <font>
      <i/>
      <sz val="9"/>
      <color indexed="8"/>
      <name val="Times New Roman"/>
      <family val="1"/>
      <charset val="204"/>
    </font>
    <font>
      <sz val="10"/>
      <color rgb="FF000000"/>
      <name val="Times New Roman"/>
      <family val="1"/>
      <charset val="204"/>
    </font>
    <font>
      <sz val="9"/>
      <color rgb="FF333333"/>
      <name val="Arial"/>
      <family val="2"/>
      <charset val="204"/>
    </font>
    <font>
      <b/>
      <sz val="10"/>
      <color rgb="FF000000"/>
      <name val="Times New Roman"/>
      <family val="1"/>
      <charset val="204"/>
    </font>
    <font>
      <b/>
      <sz val="10"/>
      <color rgb="FF333333"/>
      <name val="Times New Roman"/>
      <family val="1"/>
      <charset val="204"/>
    </font>
    <font>
      <sz val="8"/>
      <color rgb="FF333333"/>
      <name val="Times New Roman"/>
      <family val="1"/>
      <charset val="204"/>
    </font>
    <font>
      <sz val="10"/>
      <color rgb="FF333333"/>
      <name val="Times New Roman"/>
      <family val="1"/>
      <charset val="204"/>
    </font>
    <font>
      <b/>
      <sz val="8"/>
      <color rgb="FF333333"/>
      <name val="Times New Roman"/>
      <family val="1"/>
      <charset val="204"/>
    </font>
    <font>
      <b/>
      <i/>
      <sz val="8"/>
      <color rgb="FF333333"/>
      <name val="Times New Roman"/>
      <family val="1"/>
      <charset val="204"/>
    </font>
    <font>
      <sz val="8"/>
      <color rgb="FF000000"/>
      <name val="Times New Roman"/>
      <family val="1"/>
      <charset val="204"/>
    </font>
    <font>
      <i/>
      <sz val="8"/>
      <color rgb="FF333333"/>
      <name val="Times New Roman"/>
      <family val="1"/>
      <charset val="204"/>
    </font>
    <font>
      <i/>
      <sz val="8"/>
      <color rgb="FF000000"/>
      <name val="Times New Roman"/>
      <family val="1"/>
      <charset val="204"/>
    </font>
    <font>
      <b/>
      <i/>
      <sz val="10"/>
      <color rgb="FF333333"/>
      <name val="Times New Roman"/>
      <family val="1"/>
      <charset val="204"/>
    </font>
    <font>
      <b/>
      <i/>
      <sz val="10"/>
      <color rgb="FF000000"/>
      <name val="Times New Roman"/>
      <family val="1"/>
      <charset val="204"/>
    </font>
    <font>
      <i/>
      <sz val="10"/>
      <color rgb="FF333333"/>
      <name val="Times New Roman"/>
      <family val="1"/>
      <charset val="204"/>
    </font>
    <font>
      <b/>
      <sz val="16"/>
      <color rgb="FFFF0000"/>
      <name val="Times New Roman"/>
      <family val="1"/>
      <charset val="204"/>
    </font>
    <font>
      <sz val="10"/>
      <color indexed="63"/>
      <name val="Times New Roman"/>
      <family val="1"/>
      <charset val="204"/>
    </font>
    <font>
      <b/>
      <sz val="11"/>
      <color indexed="63"/>
      <name val="Times New Roman"/>
      <family val="1"/>
      <charset val="204"/>
    </font>
    <font>
      <sz val="9"/>
      <color indexed="63"/>
      <name val="Times New Roman"/>
      <family val="1"/>
      <charset val="204"/>
    </font>
    <font>
      <sz val="9"/>
      <color indexed="8"/>
      <name val="Times New Roman"/>
      <family val="1"/>
      <charset val="204"/>
    </font>
    <font>
      <sz val="9"/>
      <color indexed="8"/>
      <name val="Arial"/>
      <family val="2"/>
      <charset val="204"/>
    </font>
    <font>
      <b/>
      <sz val="9"/>
      <color indexed="8"/>
      <name val="Arial"/>
      <family val="2"/>
      <charset val="204"/>
    </font>
    <font>
      <sz val="9"/>
      <color indexed="9"/>
      <name val="Arial"/>
      <family val="2"/>
      <charset val="204"/>
    </font>
    <font>
      <b/>
      <sz val="9"/>
      <color indexed="9"/>
      <name val="Arial"/>
      <family val="2"/>
      <charset val="204"/>
    </font>
    <font>
      <b/>
      <sz val="9"/>
      <color indexed="63"/>
      <name val="Times New Roman"/>
      <family val="1"/>
      <charset val="204"/>
    </font>
    <font>
      <b/>
      <sz val="14"/>
      <color rgb="FF000000"/>
      <name val="Times New Roman"/>
      <family val="1"/>
      <charset val="204"/>
    </font>
    <font>
      <sz val="9"/>
      <color rgb="FF000000"/>
      <name val="Times New Roman"/>
      <family val="1"/>
      <charset val="204"/>
    </font>
    <font>
      <b/>
      <sz val="9"/>
      <color rgb="FF000000"/>
      <name val="Times New Roman"/>
      <family val="1"/>
      <charset val="204"/>
    </font>
    <font>
      <b/>
      <i/>
      <sz val="9"/>
      <color rgb="FF000000"/>
      <name val="Times New Roman"/>
      <family val="1"/>
      <charset val="204"/>
    </font>
    <font>
      <sz val="10"/>
      <color rgb="FFFFFFFF"/>
      <name val="Times New Roman"/>
      <family val="1"/>
      <charset val="204"/>
    </font>
    <font>
      <i/>
      <sz val="10"/>
      <color rgb="FF000000"/>
      <name val="Times New Roman"/>
      <family val="1"/>
      <charset val="204"/>
    </font>
    <font>
      <i/>
      <sz val="9"/>
      <color rgb="FF000000"/>
      <name val="Times New Roman"/>
      <family val="1"/>
      <charset val="204"/>
    </font>
    <font>
      <sz val="9"/>
      <color rgb="FF333333"/>
      <name val="Arial"/>
    </font>
    <font>
      <sz val="10"/>
      <color rgb="FF333333"/>
      <name val="Times New Roman"/>
    </font>
    <font>
      <b/>
      <sz val="10"/>
      <color rgb="FF333333"/>
      <name val="Times New Roman"/>
    </font>
    <font>
      <sz val="10"/>
      <color rgb="FF333333"/>
      <name val="Arial"/>
    </font>
    <font>
      <sz val="10"/>
      <color rgb="FF000000"/>
      <name val="Times New Roman"/>
    </font>
    <font>
      <b/>
      <sz val="10"/>
      <color rgb="FF000000"/>
      <name val="Times New Roman"/>
    </font>
    <font>
      <i/>
      <sz val="10"/>
      <color rgb="FF000000"/>
      <name val="Times New Roman"/>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FFFFFF"/>
      </patternFill>
    </fill>
    <fill>
      <patternFill patternType="solid">
        <fgColor rgb="FFF8FBFC"/>
        <bgColor rgb="FFFFFFFF"/>
      </patternFill>
    </fill>
    <fill>
      <patternFill patternType="solid">
        <fgColor indexed="41"/>
      </patternFill>
    </fill>
    <fill>
      <patternFill patternType="solid">
        <fgColor rgb="FFFFFFFF"/>
        <bgColor indexed="64"/>
      </patternFill>
    </fill>
    <fill>
      <patternFill patternType="solid">
        <fgColor rgb="FFFFFFCC"/>
      </patternFill>
    </fill>
    <fill>
      <patternFill patternType="solid">
        <fgColor indexed="22"/>
        <bgColor indexed="64"/>
      </patternFill>
    </fill>
    <fill>
      <patternFill patternType="solid">
        <fgColor theme="0"/>
        <bgColor rgb="FFFFFFFF"/>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rgb="FF000000"/>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2"/>
        <bgColor indexed="64"/>
      </patternFill>
    </fill>
    <fill>
      <patternFill patternType="solid">
        <fgColor indexed="9"/>
        <bgColor indexed="9"/>
      </patternFill>
    </fill>
    <fill>
      <patternFill patternType="solid">
        <fgColor theme="7" tint="0.59999389629810485"/>
        <bgColor indexed="64"/>
      </patternFill>
    </fill>
    <fill>
      <patternFill patternType="solid">
        <fgColor theme="5" tint="0.59999389629810485"/>
        <bgColor indexed="64"/>
      </patternFill>
    </fill>
  </fills>
  <borders count="10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right style="thin">
        <color rgb="FF000000"/>
      </right>
      <top/>
      <bottom style="thin">
        <color rgb="FF000000"/>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style="thin">
        <color rgb="FFC0C0C0"/>
      </left>
      <right style="thin">
        <color rgb="FFC0C0C0"/>
      </right>
      <top/>
      <bottom style="thin">
        <color rgb="FF3877A6"/>
      </bottom>
      <diagonal/>
    </border>
    <border>
      <left style="thin">
        <color rgb="FFC0C0C0"/>
      </left>
      <right style="thin">
        <color rgb="FFC0C0C0"/>
      </right>
      <top/>
      <bottom style="thin">
        <color rgb="FFA5A5B1"/>
      </bottom>
      <diagonal/>
    </border>
    <border>
      <left style="thin">
        <color rgb="FFC0C0C0"/>
      </left>
      <right style="thin">
        <color rgb="FFC0C0C0"/>
      </right>
      <top style="thin">
        <color rgb="FFCAC9D9"/>
      </top>
      <bottom/>
      <diagonal/>
    </border>
    <border>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right/>
      <top style="double">
        <color indexed="64"/>
      </top>
      <bottom/>
      <diagonal/>
    </border>
    <border>
      <left/>
      <right style="thin">
        <color rgb="FF000000"/>
      </right>
      <top style="thin">
        <color rgb="FF000000"/>
      </top>
      <bottom style="thin">
        <color rgb="FF000000"/>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hair">
        <color indexed="64"/>
      </left>
      <right/>
      <top style="hair">
        <color indexed="64"/>
      </top>
      <bottom style="hair">
        <color indexed="64"/>
      </bottom>
      <diagonal/>
    </border>
    <border>
      <left style="thin">
        <color rgb="FF999999"/>
      </left>
      <right style="thin">
        <color rgb="FF999999"/>
      </right>
      <top style="thin">
        <color rgb="FF999999"/>
      </top>
      <bottom style="thin">
        <color rgb="FF999999"/>
      </bottom>
      <diagonal/>
    </border>
    <border>
      <left/>
      <right/>
      <top style="thin">
        <color theme="0" tint="-0.14996795556505021"/>
      </top>
      <bottom style="thin">
        <color theme="0" tint="-0.14996795556505021"/>
      </bottom>
      <diagonal/>
    </border>
    <border>
      <left style="hair">
        <color indexed="64"/>
      </left>
      <right/>
      <top style="hair">
        <color indexed="64"/>
      </top>
      <bottom/>
      <diagonal/>
    </border>
    <border>
      <left style="thin">
        <color indexed="64"/>
      </left>
      <right style="thin">
        <color indexed="64"/>
      </right>
      <top style="thin">
        <color theme="0" tint="-0.14996795556505021"/>
      </top>
      <bottom/>
      <diagonal/>
    </border>
    <border>
      <left style="thin">
        <color rgb="FFB2B2B2"/>
      </left>
      <right style="thin">
        <color rgb="FFB2B2B2"/>
      </right>
      <top style="thin">
        <color rgb="FFB2B2B2"/>
      </top>
      <bottom style="thin">
        <color rgb="FFB2B2B2"/>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style="thin">
        <color rgb="FF000000"/>
      </top>
      <bottom style="thin">
        <color rgb="FF000000"/>
      </bottom>
      <diagonal/>
    </border>
    <border>
      <left style="double">
        <color rgb="FFFFFFFF"/>
      </left>
      <right style="double">
        <color rgb="FFFFFFFF"/>
      </right>
      <top style="double">
        <color rgb="FFFFFFFF"/>
      </top>
      <bottom style="double">
        <color rgb="FFFFFFFF"/>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hair">
        <color indexed="64"/>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style="thin">
        <color rgb="FF000000"/>
      </left>
      <right style="thin">
        <color rgb="FFEBEBEB"/>
      </right>
      <top style="thin">
        <color rgb="FFEBEBEB"/>
      </top>
      <bottom style="thin">
        <color rgb="FFEBEBEB"/>
      </bottom>
      <diagonal/>
    </border>
    <border>
      <left style="thin">
        <color rgb="FFEBEBEB"/>
      </left>
      <right style="thin">
        <color rgb="FFEBEBEB"/>
      </right>
      <top style="thin">
        <color rgb="FFEBEBEB"/>
      </top>
      <bottom style="thin">
        <color rgb="FFEBEBEB"/>
      </bottom>
      <diagonal/>
    </border>
    <border>
      <left style="thin">
        <color rgb="FFEBEBEB"/>
      </left>
      <right style="thin">
        <color rgb="FF000000"/>
      </right>
      <top style="thin">
        <color rgb="FFEBEBEB"/>
      </top>
      <bottom style="thin">
        <color rgb="FFEBEBEB"/>
      </bottom>
      <diagonal/>
    </border>
    <border>
      <left style="thin">
        <color rgb="FF000000"/>
      </left>
      <right style="thin">
        <color rgb="FFEBEBEB"/>
      </right>
      <top style="thin">
        <color rgb="FFEBEBEB"/>
      </top>
      <bottom style="thin">
        <color rgb="FF000000"/>
      </bottom>
      <diagonal/>
    </border>
    <border>
      <left style="thin">
        <color rgb="FFEBEBEB"/>
      </left>
      <right style="thin">
        <color rgb="FFEBEBEB"/>
      </right>
      <top style="thin">
        <color rgb="FFEBEBEB"/>
      </top>
      <bottom style="thin">
        <color rgb="FF000000"/>
      </bottom>
      <diagonal/>
    </border>
    <border>
      <left style="thin">
        <color rgb="FFEBEBEB"/>
      </left>
      <right style="thin">
        <color rgb="FF000000"/>
      </right>
      <top style="thin">
        <color rgb="FFEBEBEB"/>
      </top>
      <bottom style="thin">
        <color rgb="FF000000"/>
      </bottom>
      <diagonal/>
    </border>
    <border>
      <left style="thin">
        <color rgb="FFEBEBEB"/>
      </left>
      <right/>
      <top style="thin">
        <color rgb="FFEBEBEB"/>
      </top>
      <bottom style="thin">
        <color rgb="FF000000"/>
      </bottom>
      <diagonal/>
    </border>
    <border>
      <left/>
      <right style="thin">
        <color rgb="FFEBEBEB"/>
      </right>
      <top style="thin">
        <color rgb="FFEBEBEB"/>
      </top>
      <bottom style="thin">
        <color rgb="FF000000"/>
      </bottom>
      <diagonal/>
    </border>
    <border>
      <left style="thin">
        <color rgb="FFEBEBEB"/>
      </left>
      <right/>
      <top style="thin">
        <color rgb="FFEBEBEB"/>
      </top>
      <bottom style="thin">
        <color rgb="FFEBEBEB"/>
      </bottom>
      <diagonal/>
    </border>
    <border>
      <left/>
      <right style="thin">
        <color rgb="FFEBEBEB"/>
      </right>
      <top style="thin">
        <color rgb="FFEBEBEB"/>
      </top>
      <bottom style="thin">
        <color rgb="FFEBEBEB"/>
      </bottom>
      <diagonal/>
    </border>
    <border>
      <left style="thin">
        <color rgb="FFEBEBEB"/>
      </left>
      <right/>
      <top style="thin">
        <color rgb="FF000000"/>
      </top>
      <bottom style="thin">
        <color rgb="FFEBEBEB"/>
      </bottom>
      <diagonal/>
    </border>
    <border>
      <left/>
      <right style="thin">
        <color rgb="FFEBEBEB"/>
      </right>
      <top style="thin">
        <color rgb="FF000000"/>
      </top>
      <bottom style="thin">
        <color rgb="FFEBEBEB"/>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9348">
    <xf numFmtId="0" fontId="0" fillId="0" borderId="0"/>
    <xf numFmtId="0" fontId="40"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40" fillId="0" borderId="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39" fillId="0" borderId="0" applyNumberFormat="0" applyFont="0" applyFill="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170" fontId="42" fillId="0" borderId="0" applyFont="0" applyFill="0" applyBorder="0" applyAlignment="0" applyProtection="0"/>
    <xf numFmtId="0" fontId="83" fillId="4" borderId="0" applyNumberFormat="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37" fillId="0" borderId="0"/>
    <xf numFmtId="9" fontId="37" fillId="0" borderId="0" applyFont="0" applyFill="0" applyBorder="0" applyAlignment="0" applyProtection="0"/>
    <xf numFmtId="170" fontId="37" fillId="0" borderId="0" applyFont="0" applyFill="0" applyBorder="0" applyAlignment="0" applyProtection="0"/>
    <xf numFmtId="172"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9" fontId="37" fillId="0" borderId="0" applyFont="0" applyFill="0" applyBorder="0" applyAlignment="0" applyProtection="0"/>
    <xf numFmtId="172" fontId="37" fillId="0" borderId="0" applyFont="0" applyFill="0" applyBorder="0" applyAlignment="0" applyProtection="0"/>
    <xf numFmtId="0" fontId="37" fillId="0" borderId="0"/>
    <xf numFmtId="170" fontId="37" fillId="0" borderId="0" applyFont="0" applyFill="0" applyBorder="0" applyAlignment="0" applyProtection="0"/>
    <xf numFmtId="0" fontId="86" fillId="0" borderId="0"/>
    <xf numFmtId="9" fontId="86" fillId="0" borderId="0" applyFont="0" applyFill="0" applyBorder="0" applyAlignment="0" applyProtection="0"/>
    <xf numFmtId="0" fontId="36" fillId="0" borderId="0"/>
    <xf numFmtId="172" fontId="67" fillId="0" borderId="0" applyFont="0" applyFill="0" applyBorder="0" applyAlignment="0" applyProtection="0"/>
    <xf numFmtId="0" fontId="37" fillId="0" borderId="0"/>
    <xf numFmtId="182" fontId="41" fillId="0" borderId="0"/>
    <xf numFmtId="0" fontId="37" fillId="0" borderId="0"/>
    <xf numFmtId="0" fontId="35" fillId="0" borderId="0"/>
    <xf numFmtId="0" fontId="34" fillId="0" borderId="0"/>
    <xf numFmtId="172" fontId="34" fillId="0" borderId="0" applyFont="0" applyFill="0" applyBorder="0" applyAlignment="0" applyProtection="0"/>
    <xf numFmtId="0" fontId="37" fillId="0" borderId="0"/>
    <xf numFmtId="0" fontId="87" fillId="0" borderId="0"/>
    <xf numFmtId="0" fontId="87" fillId="0" borderId="0"/>
    <xf numFmtId="0" fontId="41" fillId="0" borderId="0"/>
    <xf numFmtId="0" fontId="33" fillId="0" borderId="0"/>
    <xf numFmtId="0" fontId="33" fillId="0" borderId="0"/>
    <xf numFmtId="0" fontId="33" fillId="0" borderId="0"/>
    <xf numFmtId="0" fontId="87" fillId="0" borderId="0"/>
    <xf numFmtId="172" fontId="33" fillId="0" borderId="0" applyFont="0" applyFill="0" applyBorder="0" applyAlignment="0" applyProtection="0"/>
    <xf numFmtId="172" fontId="33" fillId="0" borderId="0" applyFont="0" applyFill="0" applyBorder="0" applyAlignment="0" applyProtection="0"/>
    <xf numFmtId="0" fontId="89" fillId="0" borderId="0"/>
    <xf numFmtId="0" fontId="32" fillId="0" borderId="0"/>
    <xf numFmtId="170" fontId="37" fillId="0" borderId="0" applyFont="0" applyFill="0" applyBorder="0" applyAlignment="0" applyProtection="0"/>
    <xf numFmtId="172" fontId="37" fillId="0" borderId="0" applyFont="0" applyFill="0" applyBorder="0" applyAlignment="0" applyProtection="0"/>
    <xf numFmtId="170" fontId="37" fillId="0" borderId="0" applyFont="0" applyFill="0" applyBorder="0" applyAlignment="0" applyProtection="0"/>
    <xf numFmtId="0" fontId="90" fillId="0" borderId="0"/>
    <xf numFmtId="170" fontId="37" fillId="0" borderId="0" applyFont="0" applyFill="0" applyBorder="0" applyAlignment="0" applyProtection="0"/>
    <xf numFmtId="172" fontId="37" fillId="0" borderId="0" applyFont="0" applyFill="0" applyBorder="0" applyAlignment="0" applyProtection="0"/>
    <xf numFmtId="170" fontId="37" fillId="0" borderId="0" applyFont="0" applyFill="0" applyBorder="0" applyAlignment="0" applyProtection="0"/>
    <xf numFmtId="0" fontId="91"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170" fontId="37" fillId="0" borderId="0" applyFont="0" applyFill="0" applyBorder="0" applyAlignment="0" applyProtection="0"/>
    <xf numFmtId="172"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0" fontId="67" fillId="3" borderId="0" applyNumberFormat="0" applyBorder="0" applyAlignment="0" applyProtection="0"/>
    <xf numFmtId="172" fontId="37" fillId="0" borderId="0" applyFont="0" applyFill="0" applyBorder="0" applyAlignment="0" applyProtection="0"/>
    <xf numFmtId="170" fontId="37" fillId="0" borderId="0" applyFont="0" applyFill="0" applyBorder="0" applyAlignment="0" applyProtection="0"/>
    <xf numFmtId="9" fontId="41" fillId="0" borderId="0" applyFont="0" applyFill="0" applyBorder="0" applyAlignment="0" applyProtection="0"/>
    <xf numFmtId="0" fontId="31" fillId="0" borderId="0"/>
    <xf numFmtId="172" fontId="67" fillId="0" borderId="0" applyFont="0" applyFill="0" applyBorder="0" applyAlignment="0" applyProtection="0"/>
    <xf numFmtId="170" fontId="37" fillId="0" borderId="0" applyFont="0" applyFill="0" applyBorder="0" applyAlignment="0" applyProtection="0"/>
    <xf numFmtId="0" fontId="31" fillId="0" borderId="0"/>
    <xf numFmtId="0" fontId="31" fillId="0" borderId="0"/>
    <xf numFmtId="172" fontId="31" fillId="0" borderId="0" applyFont="0" applyFill="0" applyBorder="0" applyAlignment="0" applyProtection="0"/>
    <xf numFmtId="0" fontId="31" fillId="0" borderId="0"/>
    <xf numFmtId="0" fontId="31" fillId="0" borderId="0"/>
    <xf numFmtId="0" fontId="31" fillId="0" borderId="0"/>
    <xf numFmtId="172" fontId="31" fillId="0" borderId="0" applyFont="0" applyFill="0" applyBorder="0" applyAlignment="0" applyProtection="0"/>
    <xf numFmtId="172" fontId="31" fillId="0" borderId="0" applyFont="0" applyFill="0" applyBorder="0" applyAlignment="0" applyProtection="0"/>
    <xf numFmtId="172" fontId="37"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172" fontId="37" fillId="0" borderId="0" applyFont="0" applyFill="0" applyBorder="0" applyAlignment="0" applyProtection="0"/>
    <xf numFmtId="0" fontId="67" fillId="2" borderId="0" applyNumberFormat="0" applyBorder="0" applyAlignment="0" applyProtection="0"/>
    <xf numFmtId="0" fontId="68" fillId="13" borderId="0" applyNumberFormat="0" applyBorder="0" applyAlignment="0" applyProtection="0"/>
    <xf numFmtId="0" fontId="67" fillId="9" borderId="0" applyNumberFormat="0" applyBorder="0" applyAlignment="0" applyProtection="0"/>
    <xf numFmtId="0" fontId="68" fillId="10" borderId="0" applyNumberFormat="0" applyBorder="0" applyAlignment="0" applyProtection="0"/>
    <xf numFmtId="0" fontId="68" fillId="9" borderId="0" applyNumberFormat="0" applyBorder="0" applyAlignment="0" applyProtection="0"/>
    <xf numFmtId="0" fontId="68" fillId="12" borderId="0" applyNumberFormat="0" applyBorder="0" applyAlignment="0" applyProtection="0"/>
    <xf numFmtId="0" fontId="67" fillId="11" borderId="0" applyNumberFormat="0" applyBorder="0" applyAlignment="0" applyProtection="0"/>
    <xf numFmtId="0" fontId="67" fillId="8" borderId="0" applyNumberFormat="0" applyBorder="0" applyAlignment="0" applyProtection="0"/>
    <xf numFmtId="0" fontId="67" fillId="5" borderId="0" applyNumberFormat="0" applyBorder="0" applyAlignment="0" applyProtection="0"/>
    <xf numFmtId="0" fontId="67" fillId="10" borderId="0" applyNumberFormat="0" applyBorder="0" applyAlignment="0" applyProtection="0"/>
    <xf numFmtId="0" fontId="68" fillId="15" borderId="0" applyNumberFormat="0" applyBorder="0" applyAlignment="0" applyProtection="0"/>
    <xf numFmtId="0" fontId="68" fillId="14" borderId="0" applyNumberFormat="0" applyBorder="0" applyAlignment="0" applyProtection="0"/>
    <xf numFmtId="0" fontId="67" fillId="8" borderId="0" applyNumberFormat="0" applyBorder="0" applyAlignment="0" applyProtection="0"/>
    <xf numFmtId="0" fontId="67" fillId="7" borderId="0" applyNumberFormat="0" applyBorder="0" applyAlignment="0" applyProtection="0"/>
    <xf numFmtId="0" fontId="67" fillId="6" borderId="0" applyNumberFormat="0" applyBorder="0" applyAlignment="0" applyProtection="0"/>
    <xf numFmtId="0" fontId="67" fillId="5" borderId="0" applyNumberFormat="0" applyBorder="0" applyAlignment="0" applyProtection="0"/>
    <xf numFmtId="0" fontId="67" fillId="4" borderId="0" applyNumberFormat="0" applyBorder="0" applyAlignment="0" applyProtection="0"/>
    <xf numFmtId="172" fontId="37" fillId="0" borderId="0" applyFont="0" applyFill="0" applyBorder="0" applyAlignment="0" applyProtection="0"/>
    <xf numFmtId="0" fontId="92" fillId="0" borderId="0"/>
    <xf numFmtId="0" fontId="93" fillId="0" borderId="0"/>
    <xf numFmtId="0" fontId="94" fillId="0" borderId="0"/>
    <xf numFmtId="0" fontId="95" fillId="0" borderId="0"/>
    <xf numFmtId="0" fontId="96"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30" fillId="0" borderId="0"/>
    <xf numFmtId="0" fontId="30" fillId="0" borderId="0"/>
    <xf numFmtId="0" fontId="30" fillId="0" borderId="0"/>
    <xf numFmtId="172" fontId="30" fillId="0" borderId="0" applyFont="0" applyFill="0" applyBorder="0" applyAlignment="0" applyProtection="0"/>
    <xf numFmtId="0" fontId="30" fillId="0" borderId="0"/>
    <xf numFmtId="0" fontId="30" fillId="0" borderId="0"/>
    <xf numFmtId="0" fontId="30" fillId="0" borderId="0"/>
    <xf numFmtId="172" fontId="30" fillId="0" borderId="0" applyFont="0" applyFill="0" applyBorder="0" applyAlignment="0" applyProtection="0"/>
    <xf numFmtId="172" fontId="30" fillId="0" borderId="0" applyFont="0" applyFill="0" applyBorder="0" applyAlignment="0" applyProtection="0"/>
    <xf numFmtId="0" fontId="87" fillId="0" borderId="0"/>
    <xf numFmtId="0" fontId="30" fillId="0" borderId="0"/>
    <xf numFmtId="172" fontId="37" fillId="0" borderId="0" applyFont="0" applyFill="0" applyBorder="0" applyAlignment="0" applyProtection="0"/>
    <xf numFmtId="0" fontId="87" fillId="0" borderId="0"/>
    <xf numFmtId="0" fontId="87" fillId="0" borderId="0"/>
    <xf numFmtId="0" fontId="30" fillId="0" borderId="0"/>
    <xf numFmtId="0" fontId="30" fillId="0" borderId="0"/>
    <xf numFmtId="0" fontId="30" fillId="0" borderId="0"/>
    <xf numFmtId="172" fontId="30" fillId="0" borderId="0" applyFont="0" applyFill="0" applyBorder="0" applyAlignment="0" applyProtection="0"/>
    <xf numFmtId="0" fontId="30" fillId="0" borderId="0"/>
    <xf numFmtId="0" fontId="30" fillId="0" borderId="0"/>
    <xf numFmtId="0" fontId="30" fillId="0" borderId="0"/>
    <xf numFmtId="172" fontId="30" fillId="0" borderId="0" applyFont="0" applyFill="0" applyBorder="0" applyAlignment="0" applyProtection="0"/>
    <xf numFmtId="172" fontId="30" fillId="0" borderId="0" applyFont="0" applyFill="0" applyBorder="0" applyAlignment="0" applyProtection="0"/>
    <xf numFmtId="0" fontId="87" fillId="0" borderId="0"/>
    <xf numFmtId="0" fontId="41" fillId="0" borderId="0"/>
    <xf numFmtId="0" fontId="87" fillId="0" borderId="0"/>
    <xf numFmtId="0" fontId="87" fillId="0" borderId="0"/>
    <xf numFmtId="0" fontId="41" fillId="0" borderId="0"/>
    <xf numFmtId="0" fontId="29" fillId="0" borderId="0"/>
    <xf numFmtId="0" fontId="29" fillId="0" borderId="0"/>
    <xf numFmtId="0" fontId="29" fillId="0" borderId="0"/>
    <xf numFmtId="172" fontId="29" fillId="0" borderId="0" applyFont="0" applyFill="0" applyBorder="0" applyAlignment="0" applyProtection="0"/>
    <xf numFmtId="0" fontId="29" fillId="0" borderId="0"/>
    <xf numFmtId="0" fontId="29" fillId="0" borderId="0"/>
    <xf numFmtId="0" fontId="29" fillId="0" borderId="0"/>
    <xf numFmtId="172" fontId="29" fillId="0" borderId="0" applyFont="0" applyFill="0" applyBorder="0" applyAlignment="0" applyProtection="0"/>
    <xf numFmtId="172" fontId="29" fillId="0" borderId="0" applyFont="0" applyFill="0" applyBorder="0" applyAlignment="0" applyProtection="0"/>
    <xf numFmtId="0" fontId="29" fillId="0" borderId="0"/>
    <xf numFmtId="0" fontId="29" fillId="0" borderId="0"/>
    <xf numFmtId="0" fontId="29" fillId="0" borderId="0"/>
    <xf numFmtId="0" fontId="29" fillId="0" borderId="0"/>
    <xf numFmtId="172" fontId="29" fillId="0" borderId="0" applyFont="0" applyFill="0" applyBorder="0" applyAlignment="0" applyProtection="0"/>
    <xf numFmtId="0" fontId="29" fillId="0" borderId="0"/>
    <xf numFmtId="0" fontId="29" fillId="0" borderId="0"/>
    <xf numFmtId="0" fontId="29" fillId="0" borderId="0"/>
    <xf numFmtId="172" fontId="29" fillId="0" borderId="0" applyFont="0" applyFill="0" applyBorder="0" applyAlignment="0" applyProtection="0"/>
    <xf numFmtId="172" fontId="29" fillId="0" borderId="0" applyFont="0" applyFill="0" applyBorder="0" applyAlignment="0" applyProtection="0"/>
    <xf numFmtId="0" fontId="87" fillId="0" borderId="0"/>
    <xf numFmtId="0" fontId="97"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172" fontId="28" fillId="0" borderId="0" applyFont="0" applyFill="0" applyBorder="0" applyAlignment="0" applyProtection="0"/>
    <xf numFmtId="0" fontId="28" fillId="0" borderId="0"/>
    <xf numFmtId="172" fontId="37"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172" fontId="28"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172" fontId="28" fillId="0" borderId="0" applyFont="0" applyFill="0" applyBorder="0" applyAlignment="0" applyProtection="0"/>
    <xf numFmtId="0" fontId="28" fillId="0" borderId="0"/>
    <xf numFmtId="0" fontId="28" fillId="0" borderId="0"/>
    <xf numFmtId="0" fontId="28" fillId="0" borderId="0"/>
    <xf numFmtId="0" fontId="28" fillId="0" borderId="0"/>
    <xf numFmtId="172" fontId="28"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172" fontId="28"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172" fontId="28" fillId="0" borderId="0" applyFont="0" applyFill="0" applyBorder="0" applyAlignment="0" applyProtection="0"/>
    <xf numFmtId="0" fontId="28" fillId="0" borderId="0"/>
    <xf numFmtId="0" fontId="28" fillId="0" borderId="0"/>
    <xf numFmtId="0" fontId="28" fillId="0" borderId="0"/>
    <xf numFmtId="0" fontId="28" fillId="0" borderId="0"/>
    <xf numFmtId="172" fontId="28" fillId="0" borderId="0" applyFont="0" applyFill="0" applyBorder="0" applyAlignment="0" applyProtection="0"/>
    <xf numFmtId="0" fontId="28" fillId="0" borderId="0"/>
    <xf numFmtId="0" fontId="28" fillId="0" borderId="0"/>
    <xf numFmtId="0" fontId="28" fillId="0" borderId="0"/>
    <xf numFmtId="172" fontId="28" fillId="0" borderId="0" applyFont="0" applyFill="0" applyBorder="0" applyAlignment="0" applyProtection="0"/>
    <xf numFmtId="172" fontId="28" fillId="0" borderId="0" applyFont="0" applyFill="0" applyBorder="0" applyAlignment="0" applyProtection="0"/>
    <xf numFmtId="0" fontId="87" fillId="0" borderId="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68" fillId="9" borderId="0" applyNumberFormat="0" applyBorder="0" applyAlignment="0" applyProtection="0"/>
    <xf numFmtId="0" fontId="70" fillId="20" borderId="2" applyNumberFormat="0" applyAlignment="0" applyProtection="0"/>
    <xf numFmtId="0" fontId="68" fillId="12" borderId="0" applyNumberFormat="0" applyBorder="0" applyAlignment="0" applyProtection="0"/>
    <xf numFmtId="0" fontId="68" fillId="17" borderId="0" applyNumberFormat="0" applyBorder="0" applyAlignment="0" applyProtection="0"/>
    <xf numFmtId="0" fontId="81" fillId="0" borderId="9" applyNumberFormat="0" applyFill="0" applyAlignment="0" applyProtection="0"/>
    <xf numFmtId="0" fontId="68" fillId="14" borderId="0" applyNumberFormat="0" applyBorder="0" applyAlignment="0" applyProtection="0"/>
    <xf numFmtId="0" fontId="79" fillId="3" borderId="0" applyNumberFormat="0" applyBorder="0" applyAlignment="0" applyProtection="0"/>
    <xf numFmtId="0" fontId="68" fillId="14" borderId="0" applyNumberFormat="0" applyBorder="0" applyAlignment="0" applyProtection="0"/>
    <xf numFmtId="0" fontId="68" fillId="13"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8" fillId="16" borderId="0" applyNumberFormat="0" applyBorder="0" applyAlignment="0" applyProtection="0"/>
    <xf numFmtId="0" fontId="27" fillId="0" borderId="0"/>
    <xf numFmtId="0" fontId="82" fillId="0" borderId="0" applyNumberFormat="0" applyFill="0" applyBorder="0" applyAlignment="0" applyProtection="0"/>
    <xf numFmtId="0" fontId="77" fillId="0" borderId="0" applyNumberFormat="0" applyFill="0" applyBorder="0" applyAlignment="0" applyProtection="0"/>
    <xf numFmtId="0" fontId="27" fillId="0" borderId="0"/>
    <xf numFmtId="0" fontId="27" fillId="0" borderId="0"/>
    <xf numFmtId="172" fontId="27" fillId="0" borderId="0" applyFont="0" applyFill="0" applyBorder="0" applyAlignment="0" applyProtection="0"/>
    <xf numFmtId="0" fontId="67" fillId="2" borderId="0" applyNumberFormat="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27" fillId="0" borderId="0"/>
    <xf numFmtId="0" fontId="67" fillId="5" borderId="0" applyNumberFormat="0" applyBorder="0" applyAlignment="0" applyProtection="0"/>
    <xf numFmtId="0" fontId="74" fillId="0" borderId="5" applyNumberFormat="0" applyFill="0" applyAlignment="0" applyProtection="0"/>
    <xf numFmtId="0" fontId="67" fillId="7" borderId="0" applyNumberFormat="0" applyBorder="0" applyAlignment="0" applyProtection="0"/>
    <xf numFmtId="0" fontId="67" fillId="11" borderId="0" applyNumberFormat="0" applyBorder="0" applyAlignment="0" applyProtection="0"/>
    <xf numFmtId="0" fontId="80" fillId="0" borderId="0" applyNumberForma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73" fillId="0" borderId="4" applyNumberFormat="0" applyFill="0" applyAlignment="0" applyProtection="0"/>
    <xf numFmtId="0" fontId="67" fillId="9" borderId="0" applyNumberFormat="0" applyBorder="0" applyAlignment="0" applyProtection="0"/>
    <xf numFmtId="0" fontId="68" fillId="10" borderId="0" applyNumberFormat="0" applyBorder="0" applyAlignment="0" applyProtection="0"/>
    <xf numFmtId="0" fontId="78" fillId="22" borderId="0" applyNumberFormat="0" applyBorder="0" applyAlignment="0" applyProtection="0"/>
    <xf numFmtId="0" fontId="68" fillId="13" borderId="0" applyNumberFormat="0" applyBorder="0" applyAlignment="0" applyProtection="0"/>
    <xf numFmtId="0" fontId="74" fillId="0" borderId="0" applyNumberFormat="0" applyFill="0" applyBorder="0" applyAlignment="0" applyProtection="0"/>
    <xf numFmtId="0" fontId="67" fillId="6" borderId="0" applyNumberFormat="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27" fillId="0" borderId="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68" fillId="18" borderId="0" applyNumberFormat="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27" fillId="0" borderId="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83" fillId="4" borderId="0" applyNumberFormat="0" applyBorder="0" applyAlignment="0" applyProtection="0"/>
    <xf numFmtId="0" fontId="67" fillId="10" borderId="0" applyNumberFormat="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27" fillId="0" borderId="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27" fillId="0" borderId="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0" fontId="27" fillId="0" borderId="0"/>
    <xf numFmtId="0" fontId="27" fillId="0" borderId="0"/>
    <xf numFmtId="0" fontId="27" fillId="0" borderId="0"/>
    <xf numFmtId="0" fontId="27" fillId="0" borderId="0"/>
    <xf numFmtId="172" fontId="27" fillId="0" borderId="0" applyFont="0" applyFill="0" applyBorder="0" applyAlignment="0" applyProtection="0"/>
    <xf numFmtId="0" fontId="27" fillId="0" borderId="0"/>
    <xf numFmtId="0" fontId="27" fillId="0" borderId="0"/>
    <xf numFmtId="0" fontId="27" fillId="0" borderId="0"/>
    <xf numFmtId="172" fontId="27" fillId="0" borderId="0" applyFont="0" applyFill="0" applyBorder="0" applyAlignment="0" applyProtection="0"/>
    <xf numFmtId="172" fontId="27" fillId="0" borderId="0" applyFont="0" applyFill="0" applyBorder="0" applyAlignment="0" applyProtection="0"/>
    <xf numFmtId="43" fontId="37"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7" fillId="6" borderId="0" applyNumberFormat="0" applyBorder="0" applyAlignment="0" applyProtection="0"/>
    <xf numFmtId="0" fontId="67" fillId="5"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2" borderId="0" applyNumberFormat="0" applyBorder="0" applyAlignment="0" applyProtection="0"/>
    <xf numFmtId="0" fontId="67" fillId="9" borderId="0" applyNumberFormat="0" applyBorder="0" applyAlignment="0" applyProtection="0"/>
    <xf numFmtId="0" fontId="67" fillId="8" borderId="0" applyNumberFormat="0" applyBorder="0" applyAlignment="0" applyProtection="0"/>
    <xf numFmtId="0" fontId="67" fillId="7" borderId="0" applyNumberFormat="0" applyBorder="0" applyAlignment="0" applyProtection="0"/>
    <xf numFmtId="0" fontId="68" fillId="12" borderId="0" applyNumberFormat="0" applyBorder="0" applyAlignment="0" applyProtection="0"/>
    <xf numFmtId="0" fontId="68" fillId="15" borderId="0" applyNumberFormat="0" applyBorder="0" applyAlignment="0" applyProtection="0"/>
    <xf numFmtId="0" fontId="67" fillId="8" borderId="0" applyNumberFormat="0" applyBorder="0" applyAlignment="0" applyProtection="0"/>
    <xf numFmtId="0" fontId="68" fillId="13" borderId="0" applyNumberFormat="0" applyBorder="0" applyAlignment="0" applyProtection="0"/>
    <xf numFmtId="0" fontId="67" fillId="10" borderId="0" applyNumberFormat="0" applyBorder="0" applyAlignment="0" applyProtection="0"/>
    <xf numFmtId="0" fontId="68" fillId="9" borderId="0" applyNumberFormat="0" applyBorder="0" applyAlignment="0" applyProtection="0"/>
    <xf numFmtId="0" fontId="67" fillId="11" borderId="0" applyNumberFormat="0" applyBorder="0" applyAlignment="0" applyProtection="0"/>
    <xf numFmtId="0" fontId="68" fillId="14" borderId="0" applyNumberFormat="0" applyBorder="0" applyAlignment="0" applyProtection="0"/>
    <xf numFmtId="0" fontId="67" fillId="5" borderId="0" applyNumberFormat="0" applyBorder="0" applyAlignment="0" applyProtection="0"/>
    <xf numFmtId="0" fontId="68" fillId="10"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67" fillId="8" borderId="0" applyNumberFormat="0" applyBorder="0" applyAlignment="0" applyProtection="0"/>
    <xf numFmtId="0" fontId="69" fillId="7" borderId="1" applyNumberFormat="0" applyAlignment="0" applyProtection="0"/>
    <xf numFmtId="0" fontId="67" fillId="3" borderId="0" applyNumberFormat="0" applyBorder="0" applyAlignment="0" applyProtection="0"/>
    <xf numFmtId="0" fontId="37" fillId="23" borderId="8" applyNumberFormat="0" applyFont="0" applyAlignment="0" applyProtection="0"/>
    <xf numFmtId="0" fontId="67" fillId="4" borderId="0" applyNumberFormat="0" applyBorder="0" applyAlignment="0" applyProtection="0"/>
    <xf numFmtId="0" fontId="75" fillId="0" borderId="6" applyNumberFormat="0" applyFill="0" applyAlignment="0" applyProtection="0"/>
    <xf numFmtId="0" fontId="72" fillId="0" borderId="3" applyNumberFormat="0" applyFill="0" applyAlignment="0" applyProtection="0"/>
    <xf numFmtId="0" fontId="68" fillId="15" borderId="0" applyNumberFormat="0" applyBorder="0" applyAlignment="0" applyProtection="0"/>
    <xf numFmtId="0" fontId="68" fillId="19" borderId="0" applyNumberFormat="0" applyBorder="0" applyAlignment="0" applyProtection="0"/>
    <xf numFmtId="0" fontId="71" fillId="20" borderId="1" applyNumberFormat="0" applyAlignment="0" applyProtection="0"/>
    <xf numFmtId="0" fontId="76" fillId="21" borderId="7" applyNumberFormat="0" applyAlignment="0" applyProtection="0"/>
    <xf numFmtId="43" fontId="37"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43" fontId="37"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26" fillId="0" borderId="0"/>
    <xf numFmtId="0" fontId="26" fillId="0" borderId="0"/>
    <xf numFmtId="0" fontId="26" fillId="0" borderId="0"/>
    <xf numFmtId="0" fontId="26" fillId="0" borderId="0"/>
    <xf numFmtId="172" fontId="26" fillId="0" borderId="0" applyFont="0" applyFill="0" applyBorder="0" applyAlignment="0" applyProtection="0"/>
    <xf numFmtId="0" fontId="26" fillId="0" borderId="0"/>
    <xf numFmtId="0" fontId="26" fillId="0" borderId="0"/>
    <xf numFmtId="0" fontId="26" fillId="0" borderId="0"/>
    <xf numFmtId="172" fontId="26" fillId="0" borderId="0" applyFont="0" applyFill="0" applyBorder="0" applyAlignment="0" applyProtection="0"/>
    <xf numFmtId="172" fontId="26"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43" fontId="37" fillId="0" borderId="0" applyFont="0" applyFill="0" applyBorder="0" applyAlignment="0" applyProtection="0"/>
    <xf numFmtId="172" fontId="67" fillId="0" borderId="0" applyFont="0" applyFill="0" applyBorder="0" applyAlignment="0" applyProtection="0"/>
    <xf numFmtId="170" fontId="41" fillId="0" borderId="0" applyFont="0" applyFill="0" applyBorder="0" applyAlignment="0" applyProtection="0"/>
    <xf numFmtId="172" fontId="41" fillId="0" borderId="0" applyFont="0" applyFill="0" applyBorder="0" applyAlignment="0" applyProtection="0"/>
    <xf numFmtId="3" fontId="41" fillId="0" borderId="0" applyFill="0" applyBorder="0" applyAlignment="0" applyProtection="0"/>
    <xf numFmtId="168" fontId="41" fillId="0" borderId="0" applyFill="0" applyBorder="0" applyAlignment="0" applyProtection="0"/>
    <xf numFmtId="169" fontId="41" fillId="0" borderId="0" applyFont="0" applyFill="0" applyBorder="0" applyAlignment="0" applyProtection="0"/>
    <xf numFmtId="171" fontId="41" fillId="0" borderId="0" applyFont="0" applyFill="0" applyBorder="0" applyAlignment="0" applyProtection="0"/>
    <xf numFmtId="167" fontId="41" fillId="0" borderId="0" applyFill="0" applyBorder="0" applyAlignment="0" applyProtection="0"/>
    <xf numFmtId="184" fontId="41" fillId="0" borderId="0" applyFill="0" applyBorder="0" applyAlignment="0" applyProtection="0"/>
    <xf numFmtId="2" fontId="41" fillId="0" borderId="0" applyFill="0" applyBorder="0" applyAlignment="0" applyProtection="0"/>
    <xf numFmtId="0" fontId="98" fillId="0" borderId="0" applyNumberFormat="0" applyFill="0" applyBorder="0" applyAlignment="0" applyProtection="0"/>
    <xf numFmtId="0" fontId="54" fillId="0" borderId="0" applyNumberFormat="0" applyFill="0" applyBorder="0" applyAlignment="0" applyProtection="0"/>
    <xf numFmtId="0" fontId="99" fillId="0" borderId="0">
      <alignment wrapText="1"/>
    </xf>
    <xf numFmtId="0" fontId="100" fillId="0" borderId="0"/>
    <xf numFmtId="0" fontId="41" fillId="0" borderId="0" applyNumberFormat="0" applyFill="0" applyBorder="0" applyAlignment="0" applyProtection="0"/>
    <xf numFmtId="185" fontId="101" fillId="0" borderId="0"/>
    <xf numFmtId="186" fontId="102" fillId="0" borderId="0" applyFont="0" applyFill="0" applyBorder="0" applyAlignment="0" applyProtection="0"/>
    <xf numFmtId="187" fontId="102" fillId="0" borderId="0" applyFont="0" applyFill="0" applyBorder="0" applyAlignment="0" applyProtection="0"/>
    <xf numFmtId="188" fontId="102" fillId="0" borderId="0" applyFont="0" applyFill="0" applyBorder="0" applyAlignment="0" applyProtection="0"/>
    <xf numFmtId="189" fontId="10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3" fillId="0" borderId="0">
      <alignment horizontal="center" vertical="center"/>
    </xf>
    <xf numFmtId="0" fontId="103" fillId="0" borderId="0">
      <alignment horizontal="right"/>
    </xf>
    <xf numFmtId="0" fontId="103" fillId="0" borderId="0">
      <alignment horizontal="right"/>
    </xf>
    <xf numFmtId="0" fontId="103" fillId="0" borderId="0">
      <alignment horizontal="right"/>
    </xf>
    <xf numFmtId="0" fontId="103" fillId="0" borderId="0">
      <alignment horizontal="right"/>
    </xf>
    <xf numFmtId="0" fontId="103" fillId="0" borderId="0">
      <alignment horizontal="right"/>
    </xf>
    <xf numFmtId="0" fontId="103" fillId="0" borderId="0">
      <alignment horizontal="center" vertical="center"/>
    </xf>
    <xf numFmtId="0" fontId="104" fillId="0" borderId="0">
      <alignment horizontal="center" vertical="center"/>
    </xf>
    <xf numFmtId="0" fontId="103" fillId="0" borderId="0">
      <alignment horizontal="right" vertical="center"/>
    </xf>
    <xf numFmtId="0" fontId="104" fillId="0" borderId="0">
      <alignment horizontal="center" vertical="center"/>
    </xf>
    <xf numFmtId="0" fontId="104" fillId="0" borderId="0">
      <alignment horizontal="center" vertical="center"/>
    </xf>
    <xf numFmtId="0" fontId="104" fillId="0" borderId="0">
      <alignment horizontal="center" vertical="center"/>
    </xf>
    <xf numFmtId="0" fontId="104" fillId="0" borderId="0">
      <alignment horizontal="center" vertical="center"/>
    </xf>
    <xf numFmtId="0" fontId="104" fillId="0" borderId="0">
      <alignment horizontal="center" vertical="center"/>
    </xf>
    <xf numFmtId="0" fontId="104" fillId="0" borderId="0">
      <alignment horizontal="center" vertical="center"/>
    </xf>
    <xf numFmtId="4" fontId="105" fillId="22" borderId="38" applyNumberFormat="0" applyProtection="0">
      <alignment vertical="center"/>
    </xf>
    <xf numFmtId="4" fontId="105" fillId="22" borderId="38" applyNumberFormat="0" applyProtection="0">
      <alignment vertical="center"/>
    </xf>
    <xf numFmtId="4" fontId="106" fillId="27" borderId="38" applyNumberFormat="0" applyProtection="0">
      <alignment horizontal="right" vertical="center"/>
    </xf>
    <xf numFmtId="4" fontId="106" fillId="27" borderId="38" applyNumberFormat="0" applyProtection="0">
      <alignment horizontal="right" vertical="center"/>
    </xf>
    <xf numFmtId="0" fontId="41" fillId="0" borderId="39" applyNumberFormat="0" applyFill="0" applyAlignment="0" applyProtection="0"/>
    <xf numFmtId="0" fontId="69" fillId="7" borderId="1" applyNumberFormat="0" applyAlignment="0" applyProtection="0"/>
    <xf numFmtId="0" fontId="69" fillId="7" borderId="1" applyNumberFormat="0" applyAlignment="0" applyProtection="0"/>
    <xf numFmtId="0" fontId="69" fillId="7" borderId="1" applyNumberFormat="0" applyAlignment="0" applyProtection="0"/>
    <xf numFmtId="0" fontId="70" fillId="20" borderId="2" applyNumberFormat="0" applyAlignment="0" applyProtection="0"/>
    <xf numFmtId="0" fontId="70" fillId="20" borderId="2" applyNumberFormat="0" applyAlignment="0" applyProtection="0"/>
    <xf numFmtId="0" fontId="70" fillId="20" borderId="2" applyNumberFormat="0" applyAlignment="0" applyProtection="0"/>
    <xf numFmtId="0" fontId="71" fillId="20" borderId="1" applyNumberFormat="0" applyAlignment="0" applyProtection="0"/>
    <xf numFmtId="0" fontId="71" fillId="20" borderId="1" applyNumberFormat="0" applyAlignment="0" applyProtection="0"/>
    <xf numFmtId="0" fontId="71" fillId="20" borderId="1" applyNumberFormat="0" applyAlignment="0" applyProtection="0"/>
    <xf numFmtId="0" fontId="107" fillId="0" borderId="0" applyNumberFormat="0" applyFill="0" applyBorder="0" applyAlignment="0" applyProtection="0">
      <alignment vertical="top"/>
      <protection locked="0"/>
    </xf>
    <xf numFmtId="171" fontId="37" fillId="0" borderId="0" applyFont="0" applyFill="0" applyBorder="0" applyAlignment="0" applyProtection="0"/>
    <xf numFmtId="0" fontId="75" fillId="0" borderId="6" applyNumberFormat="0" applyFill="0" applyAlignment="0" applyProtection="0"/>
    <xf numFmtId="0" fontId="75" fillId="0" borderId="6" applyNumberFormat="0" applyFill="0" applyAlignment="0" applyProtection="0"/>
    <xf numFmtId="0" fontId="75" fillId="0" borderId="6" applyNumberFormat="0" applyFill="0" applyAlignment="0" applyProtection="0"/>
    <xf numFmtId="0" fontId="37" fillId="0" borderId="0"/>
    <xf numFmtId="0" fontId="41" fillId="0" borderId="0"/>
    <xf numFmtId="0" fontId="25" fillId="0" borderId="0"/>
    <xf numFmtId="0" fontId="41" fillId="0" borderId="0" applyNumberFormat="0" applyFont="0" applyFill="0" applyBorder="0" applyAlignment="0" applyProtection="0">
      <alignment vertical="top"/>
    </xf>
    <xf numFmtId="0" fontId="108" fillId="0" borderId="0"/>
    <xf numFmtId="0" fontId="41" fillId="0" borderId="0"/>
    <xf numFmtId="0" fontId="37" fillId="0" borderId="0"/>
    <xf numFmtId="0" fontId="37" fillId="23" borderId="8" applyNumberFormat="0" applyFont="0" applyAlignment="0" applyProtection="0"/>
    <xf numFmtId="0" fontId="37" fillId="23" borderId="8" applyNumberFormat="0" applyFont="0" applyAlignment="0" applyProtection="0"/>
    <xf numFmtId="0" fontId="37" fillId="23" borderId="8" applyNumberFormat="0" applyFont="0" applyAlignment="0" applyProtection="0"/>
    <xf numFmtId="0" fontId="67" fillId="23" borderId="8" applyNumberFormat="0" applyFont="0" applyAlignment="0" applyProtection="0"/>
    <xf numFmtId="0" fontId="37" fillId="23" borderId="8" applyNumberFormat="0" applyFont="0" applyAlignment="0" applyProtection="0"/>
    <xf numFmtId="0" fontId="37" fillId="23" borderId="8" applyNumberFormat="0" applyFont="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8" fillId="0" borderId="0" applyFont="0" applyFill="0" applyBorder="0" applyAlignment="0" applyProtection="0"/>
    <xf numFmtId="9" fontId="10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190" fontId="41" fillId="0" borderId="0" applyFont="0" applyFill="0" applyBorder="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0" fontId="67" fillId="2" borderId="0" applyNumberFormat="0" applyBorder="0" applyAlignment="0" applyProtection="0"/>
    <xf numFmtId="0" fontId="67" fillId="3" borderId="0" applyNumberFormat="0" applyBorder="0" applyAlignment="0" applyProtection="0"/>
    <xf numFmtId="0" fontId="67" fillId="4" borderId="0" applyNumberFormat="0" applyBorder="0" applyAlignment="0" applyProtection="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5"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8" fillId="12"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9" borderId="0" applyNumberFormat="0" applyBorder="0" applyAlignment="0" applyProtection="0"/>
    <xf numFmtId="0" fontId="69" fillId="7" borderId="1" applyNumberFormat="0" applyAlignment="0" applyProtection="0"/>
    <xf numFmtId="0" fontId="70" fillId="20" borderId="2" applyNumberFormat="0" applyAlignment="0" applyProtection="0"/>
    <xf numFmtId="0" fontId="71" fillId="20" borderId="1" applyNumberFormat="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6" applyNumberFormat="0" applyFill="0" applyAlignment="0" applyProtection="0"/>
    <xf numFmtId="0" fontId="76" fillId="21" borderId="7" applyNumberFormat="0" applyAlignment="0" applyProtection="0"/>
    <xf numFmtId="0" fontId="77" fillId="0" borderId="0" applyNumberFormat="0" applyFill="0" applyBorder="0" applyAlignment="0" applyProtection="0"/>
    <xf numFmtId="0" fontId="78" fillId="22" borderId="0" applyNumberFormat="0" applyBorder="0" applyAlignment="0" applyProtection="0"/>
    <xf numFmtId="0" fontId="79" fillId="3" borderId="0" applyNumberFormat="0" applyBorder="0" applyAlignment="0" applyProtection="0"/>
    <xf numFmtId="0" fontId="80" fillId="0" borderId="0" applyNumberFormat="0" applyFill="0" applyBorder="0" applyAlignment="0" applyProtection="0"/>
    <xf numFmtId="0" fontId="37" fillId="23" borderId="8" applyNumberFormat="0" applyFont="0" applyAlignment="0" applyProtection="0"/>
    <xf numFmtId="0" fontId="81" fillId="0" borderId="9" applyNumberFormat="0" applyFill="0" applyAlignment="0" applyProtection="0"/>
    <xf numFmtId="0" fontId="82" fillId="0" borderId="0" applyNumberFormat="0" applyFill="0" applyBorder="0" applyAlignment="0" applyProtection="0"/>
    <xf numFmtId="0" fontId="83" fillId="4" borderId="0" applyNumberFormat="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43" fontId="37"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0" fontId="24" fillId="0" borderId="0"/>
    <xf numFmtId="0" fontId="24" fillId="0" borderId="0"/>
    <xf numFmtId="0" fontId="24" fillId="0" borderId="0"/>
    <xf numFmtId="0" fontId="24" fillId="0" borderId="0"/>
    <xf numFmtId="172" fontId="24" fillId="0" borderId="0" applyFont="0" applyFill="0" applyBorder="0" applyAlignment="0" applyProtection="0"/>
    <xf numFmtId="0" fontId="24" fillId="0" borderId="0"/>
    <xf numFmtId="0" fontId="24" fillId="0" borderId="0"/>
    <xf numFmtId="0" fontId="24" fillId="0" borderId="0"/>
    <xf numFmtId="172" fontId="24" fillId="0" borderId="0" applyFont="0" applyFill="0" applyBorder="0" applyAlignment="0" applyProtection="0"/>
    <xf numFmtId="172"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0" fontId="110" fillId="0" borderId="0"/>
    <xf numFmtId="172" fontId="37" fillId="0" borderId="0" applyFont="0" applyFill="0" applyBorder="0" applyAlignment="0" applyProtection="0"/>
    <xf numFmtId="0" fontId="23" fillId="0" borderId="0"/>
    <xf numFmtId="166" fontId="23" fillId="0" borderId="0" applyFont="0" applyFill="0" applyBorder="0" applyAlignment="0" applyProtection="0"/>
    <xf numFmtId="0" fontId="113" fillId="0" borderId="0"/>
    <xf numFmtId="0" fontId="114" fillId="0" borderId="0"/>
    <xf numFmtId="172" fontId="41" fillId="0" borderId="0" applyFont="0" applyFill="0" applyBorder="0" applyAlignment="0" applyProtection="0"/>
    <xf numFmtId="0" fontId="22" fillId="0" borderId="0"/>
    <xf numFmtId="172" fontId="22" fillId="0" borderId="0" applyFont="0" applyFill="0" applyBorder="0" applyAlignment="0" applyProtection="0"/>
    <xf numFmtId="43" fontId="37"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43" fontId="37"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43" fontId="37"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43" fontId="37"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43" fontId="37"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43" fontId="37"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0" fontId="21" fillId="0" borderId="0"/>
    <xf numFmtId="0" fontId="21" fillId="0" borderId="0"/>
    <xf numFmtId="0" fontId="21" fillId="0" borderId="0"/>
    <xf numFmtId="0" fontId="21" fillId="0" borderId="0"/>
    <xf numFmtId="172" fontId="21" fillId="0" borderId="0" applyFont="0" applyFill="0" applyBorder="0" applyAlignment="0" applyProtection="0"/>
    <xf numFmtId="0" fontId="21" fillId="0" borderId="0"/>
    <xf numFmtId="0" fontId="21" fillId="0" borderId="0"/>
    <xf numFmtId="0" fontId="21" fillId="0" borderId="0"/>
    <xf numFmtId="172" fontId="21" fillId="0" borderId="0" applyFont="0" applyFill="0" applyBorder="0" applyAlignment="0" applyProtection="0"/>
    <xf numFmtId="172"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0" fontId="87" fillId="0" borderId="0"/>
    <xf numFmtId="0" fontId="21" fillId="0" borderId="0"/>
    <xf numFmtId="166" fontId="2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17" fillId="0" borderId="0"/>
    <xf numFmtId="0" fontId="120" fillId="0" borderId="0"/>
    <xf numFmtId="0" fontId="121" fillId="0" borderId="0"/>
    <xf numFmtId="0" fontId="122" fillId="0" borderId="0"/>
    <xf numFmtId="0" fontId="123" fillId="0" borderId="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66" fontId="21"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0" fontId="124" fillId="0" borderId="0"/>
    <xf numFmtId="0" fontId="129" fillId="0" borderId="0"/>
    <xf numFmtId="0" fontId="133" fillId="0" borderId="0"/>
    <xf numFmtId="0" fontId="20" fillId="0" borderId="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9" fillId="0" borderId="0"/>
    <xf numFmtId="0" fontId="19" fillId="0" borderId="0"/>
    <xf numFmtId="0" fontId="19" fillId="0" borderId="0"/>
    <xf numFmtId="0" fontId="19" fillId="0" borderId="0"/>
    <xf numFmtId="172" fontId="19" fillId="0" borderId="0" applyFont="0" applyFill="0" applyBorder="0" applyAlignment="0" applyProtection="0"/>
    <xf numFmtId="0" fontId="19" fillId="0" borderId="0"/>
    <xf numFmtId="0" fontId="19" fillId="0" borderId="0"/>
    <xf numFmtId="0" fontId="19" fillId="0" borderId="0"/>
    <xf numFmtId="172" fontId="19" fillId="0" borderId="0" applyFont="0" applyFill="0" applyBorder="0" applyAlignment="0" applyProtection="0"/>
    <xf numFmtId="172" fontId="19" fillId="0" borderId="0" applyFont="0" applyFill="0" applyBorder="0" applyAlignment="0" applyProtection="0"/>
    <xf numFmtId="0" fontId="134" fillId="0" borderId="0"/>
    <xf numFmtId="0" fontId="41" fillId="0" borderId="0"/>
    <xf numFmtId="0" fontId="18" fillId="0" borderId="0"/>
    <xf numFmtId="172" fontId="18" fillId="0" borderId="0" applyFont="0" applyFill="0" applyBorder="0" applyAlignment="0" applyProtection="0"/>
    <xf numFmtId="0" fontId="17" fillId="0" borderId="0"/>
    <xf numFmtId="0" fontId="17" fillId="0" borderId="0"/>
    <xf numFmtId="166" fontId="37"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172" fontId="16" fillId="0" borderId="0" applyFont="0" applyFill="0" applyBorder="0" applyAlignment="0" applyProtection="0"/>
    <xf numFmtId="0" fontId="16" fillId="0" borderId="0"/>
    <xf numFmtId="0" fontId="16" fillId="0" borderId="0"/>
    <xf numFmtId="0" fontId="16" fillId="0" borderId="0"/>
    <xf numFmtId="172" fontId="16" fillId="0" borderId="0" applyFont="0" applyFill="0" applyBorder="0" applyAlignment="0" applyProtection="0"/>
    <xf numFmtId="172" fontId="16"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15" fillId="0" borderId="0"/>
    <xf numFmtId="166" fontId="15" fillId="0" borderId="0" applyFont="0" applyFill="0" applyBorder="0" applyAlignment="0" applyProtection="0"/>
    <xf numFmtId="0" fontId="87" fillId="0" borderId="0"/>
    <xf numFmtId="0" fontId="41"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15" fillId="0" borderId="0"/>
    <xf numFmtId="166" fontId="15" fillId="0" borderId="0" applyFont="0" applyFill="0" applyBorder="0" applyAlignment="0" applyProtection="0"/>
    <xf numFmtId="0" fontId="87" fillId="0" borderId="0"/>
    <xf numFmtId="0" fontId="87" fillId="0" borderId="0"/>
    <xf numFmtId="0" fontId="87" fillId="0" borderId="0"/>
    <xf numFmtId="0" fontId="41" fillId="0" borderId="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87" fillId="0" borderId="0"/>
    <xf numFmtId="0" fontId="87" fillId="0" borderId="0"/>
    <xf numFmtId="0" fontId="87" fillId="0" borderId="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0" fontId="15" fillId="0" borderId="0"/>
    <xf numFmtId="0" fontId="15" fillId="0" borderId="0"/>
    <xf numFmtId="0" fontId="15" fillId="0" borderId="0"/>
    <xf numFmtId="172" fontId="15" fillId="0" borderId="0" applyFont="0" applyFill="0" applyBorder="0" applyAlignment="0" applyProtection="0"/>
    <xf numFmtId="0" fontId="15" fillId="0" borderId="0"/>
    <xf numFmtId="0" fontId="15" fillId="0" borderId="0"/>
    <xf numFmtId="0" fontId="15" fillId="0" borderId="0"/>
    <xf numFmtId="172" fontId="15" fillId="0" borderId="0" applyFont="0" applyFill="0" applyBorder="0" applyAlignment="0" applyProtection="0"/>
    <xf numFmtId="172" fontId="15" fillId="0" borderId="0" applyFont="0" applyFill="0" applyBorder="0" applyAlignment="0" applyProtection="0"/>
    <xf numFmtId="0" fontId="15" fillId="0" borderId="0"/>
    <xf numFmtId="172" fontId="15" fillId="0" borderId="0" applyFont="0" applyFill="0" applyBorder="0" applyAlignment="0" applyProtection="0"/>
    <xf numFmtId="0" fontId="15" fillId="0" borderId="0"/>
    <xf numFmtId="0" fontId="15" fillId="0" borderId="0"/>
    <xf numFmtId="165" fontId="37" fillId="0" borderId="0" applyFont="0" applyFill="0" applyBorder="0" applyAlignment="0" applyProtection="0"/>
    <xf numFmtId="0" fontId="87" fillId="0" borderId="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14" fillId="0" borderId="0"/>
    <xf numFmtId="0" fontId="14" fillId="0" borderId="0"/>
    <xf numFmtId="0" fontId="14" fillId="0" borderId="0"/>
    <xf numFmtId="0" fontId="14" fillId="0" borderId="0"/>
    <xf numFmtId="172" fontId="14" fillId="0" borderId="0" applyFont="0" applyFill="0" applyBorder="0" applyAlignment="0" applyProtection="0"/>
    <xf numFmtId="0" fontId="14" fillId="0" borderId="0"/>
    <xf numFmtId="0" fontId="14" fillId="0" borderId="0"/>
    <xf numFmtId="0" fontId="14" fillId="0" borderId="0"/>
    <xf numFmtId="172" fontId="14" fillId="0" borderId="0" applyFont="0" applyFill="0" applyBorder="0" applyAlignment="0" applyProtection="0"/>
    <xf numFmtId="172" fontId="14" fillId="0" borderId="0" applyFont="0" applyFill="0" applyBorder="0" applyAlignment="0" applyProtection="0"/>
    <xf numFmtId="0" fontId="37" fillId="23" borderId="8" applyNumberFormat="0" applyFont="0" applyAlignment="0" applyProtection="0"/>
    <xf numFmtId="0" fontId="101" fillId="0" borderId="0"/>
    <xf numFmtId="176" fontId="41" fillId="0" borderId="0" applyFill="0" applyBorder="0" applyAlignment="0" applyProtection="0"/>
    <xf numFmtId="0" fontId="71" fillId="20" borderId="1" applyNumberFormat="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9" fontId="37" fillId="0" borderId="0" applyFont="0" applyFill="0" applyBorder="0" applyAlignment="0" applyProtection="0"/>
    <xf numFmtId="0" fontId="71" fillId="20" borderId="1" applyNumberFormat="0" applyAlignment="0" applyProtection="0"/>
    <xf numFmtId="0" fontId="13" fillId="2" borderId="0" applyNumberFormat="0" applyBorder="0" applyAlignment="0" applyProtection="0"/>
    <xf numFmtId="0" fontId="71" fillId="20" borderId="1" applyNumberFormat="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37"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41" fillId="0" borderId="51">
      <protection locked="0"/>
    </xf>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4" fontId="105" fillId="22" borderId="38" applyNumberFormat="0" applyProtection="0">
      <alignment vertical="center"/>
    </xf>
    <xf numFmtId="0" fontId="145" fillId="30" borderId="17">
      <alignment horizontal="left" vertical="top" wrapText="1"/>
    </xf>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6" fontId="10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71" fillId="20" borderId="1" applyNumberFormat="0" applyAlignment="0" applyProtection="0"/>
    <xf numFmtId="166" fontId="108"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2" borderId="0" applyNumberFormat="0" applyBorder="0" applyAlignment="0" applyProtection="0"/>
    <xf numFmtId="165" fontId="37"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172" fontId="13" fillId="0" borderId="0" applyFont="0" applyFill="0" applyBorder="0" applyAlignment="0" applyProtection="0"/>
    <xf numFmtId="0" fontId="13" fillId="0" borderId="0"/>
    <xf numFmtId="0" fontId="13" fillId="0" borderId="0"/>
    <xf numFmtId="165" fontId="37"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172" fontId="13" fillId="0" borderId="0" applyFont="0" applyFill="0" applyBorder="0" applyAlignment="0" applyProtection="0"/>
    <xf numFmtId="0" fontId="13" fillId="0" borderId="0"/>
    <xf numFmtId="0" fontId="13" fillId="0" borderId="0"/>
    <xf numFmtId="165" fontId="37"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13" fillId="0" borderId="0"/>
    <xf numFmtId="0" fontId="13" fillId="0" borderId="0"/>
    <xf numFmtId="0" fontId="13" fillId="0" borderId="0"/>
    <xf numFmtId="0" fontId="13" fillId="0" borderId="0"/>
    <xf numFmtId="172" fontId="13" fillId="0" borderId="0" applyFont="0" applyFill="0" applyBorder="0" applyAlignment="0" applyProtection="0"/>
    <xf numFmtId="0" fontId="13" fillId="0" borderId="0"/>
    <xf numFmtId="0" fontId="13" fillId="0" borderId="0"/>
    <xf numFmtId="0" fontId="13" fillId="0" borderId="0"/>
    <xf numFmtId="172" fontId="13" fillId="0" borderId="0" applyFont="0" applyFill="0" applyBorder="0" applyAlignment="0" applyProtection="0"/>
    <xf numFmtId="172" fontId="13" fillId="0" borderId="0" applyFont="0" applyFill="0" applyBorder="0" applyAlignment="0" applyProtection="0"/>
    <xf numFmtId="0" fontId="70" fillId="20" borderId="2" applyNumberFormat="0" applyAlignment="0" applyProtection="0"/>
    <xf numFmtId="165" fontId="13" fillId="0" borderId="0" applyFont="0" applyFill="0" applyBorder="0" applyAlignment="0" applyProtection="0"/>
    <xf numFmtId="193" fontId="37" fillId="0" borderId="0" applyFont="0" applyFill="0" applyBorder="0" applyAlignment="0" applyProtection="0"/>
    <xf numFmtId="43" fontId="13" fillId="0" borderId="0" applyFont="0" applyFill="0" applyBorder="0" applyAlignment="0" applyProtection="0"/>
    <xf numFmtId="0" fontId="37" fillId="0" borderId="0"/>
    <xf numFmtId="0" fontId="70" fillId="20" borderId="2" applyNumberFormat="0" applyAlignment="0" applyProtection="0"/>
    <xf numFmtId="176" fontId="41" fillId="0" borderId="0" applyFill="0" applyBorder="0" applyAlignment="0" applyProtection="0"/>
    <xf numFmtId="166" fontId="108" fillId="0" borderId="0" applyFont="0" applyFill="0" applyBorder="0" applyAlignment="0" applyProtection="0"/>
    <xf numFmtId="172" fontId="37" fillId="0" borderId="0" applyFont="0" applyFill="0" applyBorder="0" applyAlignment="0" applyProtection="0"/>
    <xf numFmtId="0" fontId="75" fillId="0" borderId="6" applyNumberFormat="0" applyFill="0" applyAlignment="0" applyProtection="0"/>
    <xf numFmtId="0" fontId="71" fillId="20" borderId="1" applyNumberFormat="0" applyAlignment="0" applyProtection="0"/>
    <xf numFmtId="172" fontId="67" fillId="0" borderId="0" applyFont="0" applyFill="0" applyBorder="0" applyAlignment="0" applyProtection="0"/>
    <xf numFmtId="0" fontId="37" fillId="23" borderId="8" applyNumberFormat="0" applyFont="0" applyAlignment="0" applyProtection="0"/>
    <xf numFmtId="0" fontId="152" fillId="0" borderId="0"/>
    <xf numFmtId="0" fontId="37" fillId="0" borderId="0"/>
    <xf numFmtId="4" fontId="106" fillId="27" borderId="38" applyNumberFormat="0" applyProtection="0">
      <alignment horizontal="right" vertical="center"/>
    </xf>
    <xf numFmtId="0" fontId="37" fillId="23" borderId="8" applyNumberFormat="0" applyFont="0" applyAlignment="0" applyProtection="0"/>
    <xf numFmtId="0" fontId="40" fillId="0" borderId="0"/>
    <xf numFmtId="0" fontId="69" fillId="7" borderId="1" applyNumberFormat="0" applyAlignment="0" applyProtection="0"/>
    <xf numFmtId="0" fontId="40" fillId="0" borderId="0"/>
    <xf numFmtId="164" fontId="13" fillId="0" borderId="0" applyFont="0" applyFill="0" applyBorder="0" applyAlignment="0" applyProtection="0"/>
    <xf numFmtId="0" fontId="108" fillId="0" borderId="0"/>
    <xf numFmtId="193" fontId="37" fillId="0" borderId="0" applyFont="0" applyFill="0" applyBorder="0" applyAlignment="0" applyProtection="0"/>
    <xf numFmtId="196" fontId="148" fillId="0" borderId="17">
      <alignment horizontal="center" vertical="top" wrapText="1"/>
    </xf>
    <xf numFmtId="0" fontId="13" fillId="0" borderId="0"/>
    <xf numFmtId="43" fontId="13" fillId="0" borderId="0" applyFont="0" applyFill="0" applyBorder="0" applyAlignment="0" applyProtection="0"/>
    <xf numFmtId="2" fontId="41" fillId="0" borderId="0" applyFill="0" applyBorder="0" applyAlignment="0" applyProtection="0"/>
    <xf numFmtId="196" fontId="148" fillId="0" borderId="17">
      <alignment horizontal="center" vertical="top" wrapText="1"/>
    </xf>
    <xf numFmtId="172" fontId="67" fillId="0" borderId="0" applyFont="0" applyFill="0" applyBorder="0" applyAlignment="0" applyProtection="0"/>
    <xf numFmtId="0" fontId="143" fillId="0" borderId="0">
      <protection locked="0"/>
    </xf>
    <xf numFmtId="0" fontId="40" fillId="0" borderId="0"/>
    <xf numFmtId="0" fontId="40" fillId="0" borderId="0"/>
    <xf numFmtId="0" fontId="146" fillId="0" borderId="0"/>
    <xf numFmtId="0" fontId="67" fillId="23" borderId="8" applyNumberFormat="0" applyFont="0" applyAlignment="0" applyProtection="0"/>
    <xf numFmtId="0" fontId="75" fillId="0" borderId="6" applyNumberFormat="0" applyFill="0" applyAlignment="0" applyProtection="0"/>
    <xf numFmtId="0" fontId="70" fillId="20" borderId="2" applyNumberFormat="0" applyAlignment="0" applyProtection="0"/>
    <xf numFmtId="0" fontId="37" fillId="0" borderId="0"/>
    <xf numFmtId="0" fontId="41" fillId="0" borderId="0"/>
    <xf numFmtId="0" fontId="37" fillId="23" borderId="8" applyNumberFormat="0" applyFont="0" applyAlignment="0" applyProtection="0"/>
    <xf numFmtId="0" fontId="40" fillId="0" borderId="0"/>
    <xf numFmtId="0" fontId="40" fillId="0" borderId="0"/>
    <xf numFmtId="172" fontId="67" fillId="0" borderId="0" applyFont="0" applyFill="0" applyBorder="0" applyAlignment="0" applyProtection="0"/>
    <xf numFmtId="0" fontId="101" fillId="0" borderId="0"/>
    <xf numFmtId="0" fontId="40" fillId="0" borderId="0"/>
    <xf numFmtId="0" fontId="40" fillId="0" borderId="0"/>
    <xf numFmtId="0" fontId="40" fillId="0" borderId="0"/>
    <xf numFmtId="0" fontId="40" fillId="0" borderId="0"/>
    <xf numFmtId="0" fontId="101" fillId="0" borderId="0"/>
    <xf numFmtId="0" fontId="40" fillId="0" borderId="0"/>
    <xf numFmtId="0" fontId="40" fillId="0" borderId="0"/>
    <xf numFmtId="0" fontId="40" fillId="0" borderId="0"/>
    <xf numFmtId="0" fontId="40" fillId="0" borderId="0"/>
    <xf numFmtId="0" fontId="40" fillId="0" borderId="0"/>
    <xf numFmtId="0" fontId="40" fillId="0" borderId="0"/>
    <xf numFmtId="9" fontId="37" fillId="0" borderId="0" applyFont="0" applyFill="0" applyBorder="0" applyAlignment="0" applyProtection="0"/>
    <xf numFmtId="0" fontId="69" fillId="7" borderId="1" applyNumberFormat="0" applyAlignment="0" applyProtection="0"/>
    <xf numFmtId="0" fontId="101" fillId="0" borderId="0"/>
    <xf numFmtId="0" fontId="37" fillId="0" borderId="0"/>
    <xf numFmtId="0" fontId="71" fillId="20" borderId="1" applyNumberFormat="0" applyAlignment="0" applyProtection="0"/>
    <xf numFmtId="165" fontId="37" fillId="0" borderId="0" applyFont="0" applyFill="0" applyBorder="0" applyAlignment="0" applyProtection="0"/>
    <xf numFmtId="176" fontId="41" fillId="0" borderId="0" applyFill="0" applyBorder="0" applyAlignment="0" applyProtection="0"/>
    <xf numFmtId="4" fontId="105" fillId="22" borderId="38" applyNumberFormat="0" applyProtection="0">
      <alignment vertical="center"/>
    </xf>
    <xf numFmtId="0" fontId="69" fillId="7" borderId="1" applyNumberFormat="0" applyAlignment="0" applyProtection="0"/>
    <xf numFmtId="9" fontId="108" fillId="0" borderId="0" applyFont="0" applyFill="0" applyBorder="0" applyAlignment="0" applyProtection="0"/>
    <xf numFmtId="172" fontId="13" fillId="0" borderId="0" applyFont="0" applyFill="0" applyBorder="0" applyAlignment="0" applyProtection="0"/>
    <xf numFmtId="9" fontId="67" fillId="0" borderId="0" applyFont="0" applyFill="0" applyBorder="0" applyAlignment="0" applyProtection="0"/>
    <xf numFmtId="0" fontId="71" fillId="20" borderId="1" applyNumberFormat="0" applyAlignment="0" applyProtection="0"/>
    <xf numFmtId="0" fontId="37" fillId="23" borderId="8" applyNumberFormat="0" applyFont="0" applyAlignment="0" applyProtection="0"/>
    <xf numFmtId="0" fontId="141" fillId="0" borderId="0">
      <protection locked="0"/>
    </xf>
    <xf numFmtId="0" fontId="41" fillId="0" borderId="39" applyNumberFormat="0" applyFill="0" applyAlignment="0" applyProtection="0"/>
    <xf numFmtId="172" fontId="109" fillId="0" borderId="0" applyFont="0" applyFill="0" applyBorder="0" applyAlignment="0" applyProtection="0"/>
    <xf numFmtId="172" fontId="37" fillId="0" borderId="0" applyFont="0" applyFill="0" applyBorder="0" applyAlignment="0" applyProtection="0"/>
    <xf numFmtId="9" fontId="37" fillId="0" borderId="0" applyFont="0" applyFill="0" applyBorder="0" applyAlignment="0" applyProtection="0"/>
    <xf numFmtId="0" fontId="69" fillId="7" borderId="1" applyNumberFormat="0" applyAlignment="0" applyProtection="0"/>
    <xf numFmtId="0" fontId="40" fillId="0" borderId="0"/>
    <xf numFmtId="0" fontId="40" fillId="0" borderId="0"/>
    <xf numFmtId="0" fontId="75" fillId="0" borderId="6" applyNumberFormat="0" applyFill="0" applyAlignment="0" applyProtection="0"/>
    <xf numFmtId="0" fontId="37" fillId="23" borderId="8" applyNumberFormat="0" applyFont="0" applyAlignment="0" applyProtection="0"/>
    <xf numFmtId="0" fontId="37" fillId="0" borderId="0"/>
    <xf numFmtId="0" fontId="69" fillId="7" borderId="1" applyNumberFormat="0" applyAlignment="0" applyProtection="0"/>
    <xf numFmtId="166" fontId="108" fillId="0" borderId="0" applyFont="0" applyFill="0" applyBorder="0" applyAlignment="0" applyProtection="0"/>
    <xf numFmtId="172" fontId="13" fillId="0" borderId="0" applyFont="0" applyFill="0" applyBorder="0" applyAlignment="0" applyProtection="0"/>
    <xf numFmtId="10" fontId="41" fillId="0" borderId="0" applyFill="0" applyBorder="0" applyAlignment="0" applyProtection="0"/>
    <xf numFmtId="0" fontId="108" fillId="0" borderId="0"/>
    <xf numFmtId="0" fontId="141" fillId="0" borderId="0">
      <protection locked="0"/>
    </xf>
    <xf numFmtId="0" fontId="70" fillId="20" borderId="2" applyNumberFormat="0" applyAlignment="0" applyProtection="0"/>
    <xf numFmtId="0" fontId="37" fillId="23" borderId="8" applyNumberFormat="0" applyFont="0" applyAlignment="0" applyProtection="0"/>
    <xf numFmtId="43" fontId="13" fillId="0" borderId="0" applyFont="0" applyFill="0" applyBorder="0" applyAlignment="0" applyProtection="0"/>
    <xf numFmtId="165" fontId="37" fillId="0" borderId="0" applyFont="0" applyFill="0" applyBorder="0" applyAlignment="0" applyProtection="0"/>
    <xf numFmtId="0" fontId="37" fillId="23" borderId="8" applyNumberFormat="0" applyFont="0" applyAlignment="0" applyProtection="0"/>
    <xf numFmtId="0" fontId="101" fillId="0" borderId="0"/>
    <xf numFmtId="0" fontId="123" fillId="0" borderId="0"/>
    <xf numFmtId="9" fontId="37" fillId="0" borderId="0" applyFont="0" applyFill="0" applyBorder="0" applyAlignment="0" applyProtection="0"/>
    <xf numFmtId="0" fontId="143" fillId="0" borderId="0">
      <protection locked="0"/>
    </xf>
    <xf numFmtId="172" fontId="13" fillId="0" borderId="0" applyFont="0" applyFill="0" applyBorder="0" applyAlignment="0" applyProtection="0"/>
    <xf numFmtId="0" fontId="37" fillId="0" borderId="0"/>
    <xf numFmtId="0" fontId="40" fillId="0" borderId="0"/>
    <xf numFmtId="0" fontId="40" fillId="0" borderId="0"/>
    <xf numFmtId="0" fontId="71" fillId="20" borderId="1" applyNumberFormat="0" applyAlignment="0" applyProtection="0"/>
    <xf numFmtId="0" fontId="69" fillId="7" borderId="1"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67" fillId="23" borderId="8" applyNumberFormat="0" applyFont="0" applyAlignment="0" applyProtection="0"/>
    <xf numFmtId="0" fontId="69" fillId="7" borderId="1" applyNumberFormat="0" applyAlignment="0" applyProtection="0"/>
    <xf numFmtId="0" fontId="71" fillId="20" borderId="1" applyNumberFormat="0" applyAlignment="0" applyProtection="0"/>
    <xf numFmtId="172" fontId="67" fillId="0" borderId="0" applyFont="0" applyFill="0" applyBorder="0" applyAlignment="0" applyProtection="0"/>
    <xf numFmtId="0" fontId="101" fillId="0" borderId="0"/>
    <xf numFmtId="0" fontId="40" fillId="0" borderId="0"/>
    <xf numFmtId="0" fontId="37" fillId="23" borderId="8" applyNumberFormat="0" applyFont="0" applyAlignment="0" applyProtection="0"/>
    <xf numFmtId="9" fontId="109" fillId="0" borderId="0" applyFont="0" applyFill="0" applyBorder="0" applyAlignment="0" applyProtection="0"/>
    <xf numFmtId="0" fontId="13" fillId="0" borderId="0"/>
    <xf numFmtId="0" fontId="75" fillId="0" borderId="6" applyNumberFormat="0" applyFill="0" applyAlignment="0" applyProtection="0"/>
    <xf numFmtId="0" fontId="37" fillId="23" borderId="8" applyNumberFormat="0" applyFont="0" applyAlignment="0" applyProtection="0"/>
    <xf numFmtId="0" fontId="37" fillId="0" borderId="0"/>
    <xf numFmtId="193" fontId="37" fillId="0" borderId="0" applyFont="0" applyFill="0" applyBorder="0" applyAlignment="0" applyProtection="0"/>
    <xf numFmtId="0" fontId="37" fillId="23" borderId="8" applyNumberFormat="0" applyFont="0" applyAlignment="0" applyProtection="0"/>
    <xf numFmtId="4" fontId="105" fillId="22" borderId="38" applyNumberFormat="0" applyProtection="0">
      <alignment vertical="center"/>
    </xf>
    <xf numFmtId="0" fontId="67" fillId="0" borderId="0"/>
    <xf numFmtId="0" fontId="101" fillId="0" borderId="0"/>
    <xf numFmtId="195" fontId="141" fillId="0" borderId="0">
      <protection locked="0"/>
    </xf>
    <xf numFmtId="195" fontId="141" fillId="0" borderId="0">
      <protection locked="0"/>
    </xf>
    <xf numFmtId="0" fontId="69" fillId="7" borderId="1" applyNumberFormat="0" applyAlignment="0" applyProtection="0"/>
    <xf numFmtId="172" fontId="37" fillId="0" borderId="0" applyFont="0" applyFill="0" applyBorder="0" applyAlignment="0" applyProtection="0"/>
    <xf numFmtId="0" fontId="75" fillId="0" borderId="6" applyNumberFormat="0" applyFill="0" applyAlignment="0" applyProtection="0"/>
    <xf numFmtId="172" fontId="37" fillId="0" borderId="0" applyFont="0" applyFill="0" applyBorder="0" applyAlignment="0" applyProtection="0"/>
    <xf numFmtId="0" fontId="40" fillId="0" borderId="0"/>
    <xf numFmtId="0" fontId="109" fillId="0" borderId="0"/>
    <xf numFmtId="0" fontId="69" fillId="7" borderId="1" applyNumberFormat="0" applyAlignment="0" applyProtection="0"/>
    <xf numFmtId="0" fontId="75" fillId="0" borderId="6" applyNumberFormat="0" applyFill="0" applyAlignment="0" applyProtection="0"/>
    <xf numFmtId="0" fontId="70" fillId="20" borderId="2" applyNumberFormat="0" applyAlignment="0" applyProtection="0"/>
    <xf numFmtId="0" fontId="70" fillId="20" borderId="2" applyNumberFormat="0" applyAlignment="0" applyProtection="0"/>
    <xf numFmtId="0" fontId="40" fillId="0" borderId="0"/>
    <xf numFmtId="0" fontId="101" fillId="0" borderId="0"/>
    <xf numFmtId="176" fontId="41" fillId="0" borderId="0" applyFill="0" applyBorder="0" applyAlignment="0" applyProtection="0"/>
    <xf numFmtId="1" fontId="148" fillId="0" borderId="0">
      <alignment horizontal="center" vertical="top" wrapText="1"/>
    </xf>
    <xf numFmtId="4" fontId="106" fillId="27" borderId="38" applyNumberFormat="0" applyProtection="0">
      <alignment horizontal="right" vertical="center"/>
    </xf>
    <xf numFmtId="0" fontId="37" fillId="23" borderId="8" applyNumberFormat="0" applyFont="0" applyAlignment="0" applyProtection="0"/>
    <xf numFmtId="196" fontId="148" fillId="0" borderId="17">
      <alignment horizontal="center" vertical="top" wrapText="1"/>
    </xf>
    <xf numFmtId="0" fontId="70" fillId="20" borderId="2" applyNumberFormat="0" applyAlignment="0" applyProtection="0"/>
    <xf numFmtId="0" fontId="75" fillId="0" borderId="6" applyNumberFormat="0" applyFill="0" applyAlignment="0" applyProtection="0"/>
    <xf numFmtId="0" fontId="143" fillId="0" borderId="0">
      <protection locked="0"/>
    </xf>
    <xf numFmtId="0" fontId="150" fillId="0" borderId="0"/>
    <xf numFmtId="0" fontId="40" fillId="0" borderId="0"/>
    <xf numFmtId="0" fontId="40" fillId="0" borderId="0"/>
    <xf numFmtId="43" fontId="13" fillId="0" borderId="0" applyFont="0" applyFill="0" applyBorder="0" applyAlignment="0" applyProtection="0"/>
    <xf numFmtId="0" fontId="108" fillId="0" borderId="0"/>
    <xf numFmtId="0" fontId="67" fillId="23" borderId="8" applyNumberFormat="0" applyFont="0" applyAlignment="0" applyProtection="0"/>
    <xf numFmtId="172" fontId="67" fillId="0" borderId="0" applyFont="0" applyFill="0" applyBorder="0" applyAlignment="0" applyProtection="0"/>
    <xf numFmtId="0" fontId="40" fillId="0" borderId="0"/>
    <xf numFmtId="0" fontId="37" fillId="0" borderId="0"/>
    <xf numFmtId="0" fontId="70" fillId="20" borderId="2" applyNumberFormat="0" applyAlignment="0" applyProtection="0"/>
    <xf numFmtId="172" fontId="13" fillId="0" borderId="0" applyFont="0" applyFill="0" applyBorder="0" applyAlignment="0" applyProtection="0"/>
    <xf numFmtId="9" fontId="67" fillId="0" borderId="0" applyFont="0" applyFill="0" applyBorder="0" applyAlignment="0" applyProtection="0"/>
    <xf numFmtId="0" fontId="37" fillId="23" borderId="8" applyNumberFormat="0" applyFont="0" applyAlignment="0" applyProtection="0"/>
    <xf numFmtId="0" fontId="75" fillId="0" borderId="6" applyNumberFormat="0" applyFill="0" applyAlignment="0" applyProtection="0"/>
    <xf numFmtId="0" fontId="40" fillId="0" borderId="0"/>
    <xf numFmtId="194" fontId="140" fillId="0" borderId="17">
      <alignment horizontal="center" vertical="top" wrapText="1"/>
    </xf>
    <xf numFmtId="166" fontId="108" fillId="0" borderId="0" applyFont="0" applyFill="0" applyBorder="0" applyAlignment="0" applyProtection="0"/>
    <xf numFmtId="172" fontId="13" fillId="0" borderId="0" applyFont="0" applyFill="0" applyBorder="0" applyAlignment="0" applyProtection="0"/>
    <xf numFmtId="0" fontId="142" fillId="0" borderId="0"/>
    <xf numFmtId="43" fontId="13" fillId="0" borderId="0" applyFont="0" applyFill="0" applyBorder="0" applyAlignment="0" applyProtection="0"/>
    <xf numFmtId="0" fontId="142" fillId="30" borderId="37" applyAlignment="0">
      <alignment vertical="center"/>
    </xf>
    <xf numFmtId="0" fontId="109" fillId="0" borderId="0"/>
    <xf numFmtId="0" fontId="69" fillId="7" borderId="1" applyNumberFormat="0" applyAlignment="0" applyProtection="0"/>
    <xf numFmtId="0" fontId="75" fillId="0" borderId="6" applyNumberFormat="0" applyFill="0" applyAlignment="0" applyProtection="0"/>
    <xf numFmtId="0" fontId="37" fillId="0" borderId="0"/>
    <xf numFmtId="192" fontId="37" fillId="0" borderId="0" applyFont="0" applyFill="0" applyBorder="0" applyAlignment="0" applyProtection="0"/>
    <xf numFmtId="172" fontId="151" fillId="0" borderId="0" applyFont="0" applyFill="0" applyBorder="0" applyAlignment="0" applyProtection="0"/>
    <xf numFmtId="0" fontId="108" fillId="0" borderId="0"/>
    <xf numFmtId="9" fontId="37" fillId="0" borderId="0" applyFont="0" applyFill="0" applyBorder="0" applyAlignment="0" applyProtection="0"/>
    <xf numFmtId="0" fontId="69" fillId="7" borderId="1" applyNumberFormat="0" applyAlignment="0" applyProtection="0"/>
    <xf numFmtId="0" fontId="71" fillId="20" borderId="1" applyNumberFormat="0" applyAlignment="0" applyProtection="0"/>
    <xf numFmtId="184" fontId="41" fillId="0" borderId="0" applyFill="0" applyBorder="0" applyAlignment="0" applyProtection="0"/>
    <xf numFmtId="0" fontId="41" fillId="0" borderId="0"/>
    <xf numFmtId="0" fontId="13" fillId="0" borderId="0"/>
    <xf numFmtId="0" fontId="37" fillId="23" borderId="8" applyNumberFormat="0" applyFont="0" applyAlignment="0" applyProtection="0"/>
    <xf numFmtId="0" fontId="144" fillId="0" borderId="0" applyNumberFormat="0" applyFill="0" applyBorder="0" applyAlignment="0" applyProtection="0">
      <alignment vertical="top"/>
      <protection locked="0"/>
    </xf>
    <xf numFmtId="0" fontId="101" fillId="0" borderId="0"/>
    <xf numFmtId="0" fontId="40" fillId="0" borderId="0"/>
    <xf numFmtId="43" fontId="13" fillId="0" borderId="0" applyFont="0" applyFill="0" applyBorder="0" applyAlignment="0" applyProtection="0"/>
    <xf numFmtId="9" fontId="149" fillId="0" borderId="0" applyFont="0" applyFill="0" applyBorder="0" applyAlignment="0" applyProtection="0"/>
    <xf numFmtId="172" fontId="67" fillId="0" borderId="0" applyFont="0" applyFill="0" applyBorder="0" applyAlignment="0" applyProtection="0"/>
    <xf numFmtId="165" fontId="13" fillId="0" borderId="0" applyFont="0" applyFill="0" applyBorder="0" applyAlignment="0" applyProtection="0"/>
    <xf numFmtId="0" fontId="70" fillId="20" borderId="2" applyNumberFormat="0" applyAlignment="0" applyProtection="0"/>
    <xf numFmtId="0" fontId="143" fillId="0" borderId="0">
      <protection locked="0"/>
    </xf>
    <xf numFmtId="0" fontId="101" fillId="0" borderId="0"/>
    <xf numFmtId="0" fontId="75" fillId="0" borderId="6" applyNumberFormat="0" applyFill="0" applyAlignment="0" applyProtection="0"/>
    <xf numFmtId="0" fontId="71" fillId="20" borderId="1" applyNumberFormat="0" applyAlignment="0" applyProtection="0"/>
    <xf numFmtId="172" fontId="67" fillId="0" borderId="0" applyFont="0" applyFill="0" applyBorder="0" applyAlignment="0" applyProtection="0"/>
    <xf numFmtId="0" fontId="13" fillId="0" borderId="0"/>
    <xf numFmtId="0" fontId="37" fillId="23" borderId="8" applyNumberFormat="0" applyFont="0" applyAlignment="0" applyProtection="0"/>
    <xf numFmtId="0" fontId="106" fillId="0" borderId="0">
      <alignment vertical="top"/>
    </xf>
    <xf numFmtId="0" fontId="71" fillId="20" borderId="1" applyNumberFormat="0" applyAlignment="0" applyProtection="0"/>
    <xf numFmtId="0" fontId="40" fillId="0" borderId="0"/>
    <xf numFmtId="0" fontId="70" fillId="20" borderId="2" applyNumberFormat="0" applyAlignment="0" applyProtection="0"/>
    <xf numFmtId="4" fontId="106" fillId="27" borderId="38" applyNumberFormat="0" applyProtection="0">
      <alignment horizontal="right" vertical="center"/>
    </xf>
    <xf numFmtId="165" fontId="37" fillId="0" borderId="0" applyFont="0" applyFill="0" applyBorder="0" applyAlignment="0" applyProtection="0"/>
    <xf numFmtId="193" fontId="37" fillId="0" borderId="0" applyFont="0" applyFill="0" applyBorder="0" applyAlignment="0" applyProtection="0"/>
    <xf numFmtId="0" fontId="13" fillId="2" borderId="0" applyNumberFormat="0" applyBorder="0" applyAlignment="0" applyProtection="0"/>
    <xf numFmtId="0" fontId="37" fillId="0" borderId="0"/>
    <xf numFmtId="0" fontId="37" fillId="0" borderId="0"/>
    <xf numFmtId="0" fontId="41" fillId="29" borderId="50" applyNumberFormat="0" applyFont="0" applyAlignment="0" applyProtection="0"/>
    <xf numFmtId="4" fontId="106" fillId="27" borderId="38" applyNumberFormat="0" applyProtection="0">
      <alignment horizontal="right" vertical="center"/>
    </xf>
    <xf numFmtId="0" fontId="145" fillId="30" borderId="17">
      <alignment horizontal="left" vertical="top" wrapText="1"/>
    </xf>
    <xf numFmtId="0" fontId="70" fillId="20" borderId="2" applyNumberFormat="0" applyAlignment="0" applyProtection="0"/>
    <xf numFmtId="0" fontId="69" fillId="7" borderId="1" applyNumberFormat="0" applyAlignment="0" applyProtection="0"/>
    <xf numFmtId="164" fontId="13" fillId="0" borderId="0" applyFont="0" applyFill="0" applyBorder="0" applyAlignment="0" applyProtection="0"/>
    <xf numFmtId="0" fontId="40" fillId="0" borderId="0"/>
    <xf numFmtId="0" fontId="101" fillId="0" borderId="0"/>
    <xf numFmtId="172" fontId="37" fillId="0" borderId="0" applyFont="0" applyFill="0" applyBorder="0" applyAlignment="0" applyProtection="0"/>
    <xf numFmtId="0" fontId="13" fillId="2" borderId="0" applyNumberFormat="0" applyBorder="0" applyAlignment="0" applyProtection="0"/>
    <xf numFmtId="172" fontId="67" fillId="0" borderId="0" applyFont="0" applyFill="0" applyBorder="0" applyAlignment="0" applyProtection="0"/>
    <xf numFmtId="43" fontId="13" fillId="0" borderId="0" applyFont="0" applyFill="0" applyBorder="0" applyAlignment="0" applyProtection="0"/>
    <xf numFmtId="4" fontId="105" fillId="22" borderId="38" applyNumberFormat="0" applyProtection="0">
      <alignment vertical="center"/>
    </xf>
    <xf numFmtId="0" fontId="147" fillId="0" borderId="0" applyFont="0">
      <alignment horizontal="centerContinuous"/>
    </xf>
    <xf numFmtId="0" fontId="75" fillId="0" borderId="6" applyNumberFormat="0" applyFill="0" applyAlignment="0" applyProtection="0"/>
    <xf numFmtId="0" fontId="37" fillId="23" borderId="8" applyNumberFormat="0" applyFont="0" applyAlignment="0" applyProtection="0"/>
    <xf numFmtId="0" fontId="141" fillId="0" borderId="51">
      <protection locked="0"/>
    </xf>
    <xf numFmtId="0" fontId="75" fillId="0" borderId="6" applyNumberFormat="0" applyFill="0" applyAlignment="0" applyProtection="0"/>
    <xf numFmtId="0" fontId="13" fillId="2" borderId="0" applyNumberFormat="0" applyBorder="0" applyAlignment="0" applyProtection="0"/>
    <xf numFmtId="165" fontId="13" fillId="0" borderId="0" applyFont="0" applyFill="0" applyBorder="0" applyAlignment="0" applyProtection="0"/>
    <xf numFmtId="0" fontId="70" fillId="20" borderId="2" applyNumberFormat="0" applyAlignment="0" applyProtection="0"/>
    <xf numFmtId="0" fontId="40" fillId="0" borderId="0"/>
    <xf numFmtId="0" fontId="140" fillId="0" borderId="17">
      <alignment horizontal="left" vertical="top" wrapText="1"/>
    </xf>
    <xf numFmtId="172" fontId="67" fillId="0" borderId="0" applyFont="0" applyFill="0" applyBorder="0" applyAlignment="0" applyProtection="0"/>
    <xf numFmtId="0" fontId="67" fillId="23" borderId="8" applyNumberFormat="0" applyFont="0" applyAlignment="0" applyProtection="0"/>
    <xf numFmtId="165" fontId="13"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2" fillId="0" borderId="0"/>
    <xf numFmtId="0" fontId="12" fillId="0" borderId="0"/>
    <xf numFmtId="0" fontId="12" fillId="0" borderId="0"/>
    <xf numFmtId="0" fontId="12" fillId="0" borderId="0"/>
    <xf numFmtId="172" fontId="12" fillId="0" borderId="0" applyFont="0" applyFill="0" applyBorder="0" applyAlignment="0" applyProtection="0"/>
    <xf numFmtId="0" fontId="12" fillId="0" borderId="0"/>
    <xf numFmtId="0" fontId="12" fillId="0" borderId="0"/>
    <xf numFmtId="0" fontId="12" fillId="0" borderId="0"/>
    <xf numFmtId="172" fontId="12" fillId="0" borderId="0" applyFont="0" applyFill="0" applyBorder="0" applyAlignment="0" applyProtection="0"/>
    <xf numFmtId="172" fontId="12"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1" fillId="0" borderId="0"/>
    <xf numFmtId="0" fontId="11" fillId="0" borderId="0"/>
    <xf numFmtId="0" fontId="11" fillId="0" borderId="0"/>
    <xf numFmtId="0" fontId="11" fillId="0" borderId="0"/>
    <xf numFmtId="172" fontId="11" fillId="0" borderId="0" applyFont="0" applyFill="0" applyBorder="0" applyAlignment="0" applyProtection="0"/>
    <xf numFmtId="0" fontId="11" fillId="0" borderId="0"/>
    <xf numFmtId="0" fontId="11" fillId="0" borderId="0"/>
    <xf numFmtId="0" fontId="11" fillId="0" borderId="0"/>
    <xf numFmtId="172" fontId="11" fillId="0" borderId="0" applyFont="0" applyFill="0" applyBorder="0" applyAlignment="0" applyProtection="0"/>
    <xf numFmtId="172" fontId="11"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10" fillId="0" borderId="0"/>
    <xf numFmtId="0" fontId="10" fillId="0" borderId="0"/>
    <xf numFmtId="0" fontId="10" fillId="0" borderId="0"/>
    <xf numFmtId="0" fontId="10" fillId="0" borderId="0"/>
    <xf numFmtId="172" fontId="10" fillId="0" borderId="0" applyFont="0" applyFill="0" applyBorder="0" applyAlignment="0" applyProtection="0"/>
    <xf numFmtId="0" fontId="10" fillId="0" borderId="0"/>
    <xf numFmtId="0" fontId="10" fillId="0" borderId="0"/>
    <xf numFmtId="0" fontId="10" fillId="0" borderId="0"/>
    <xf numFmtId="172" fontId="10" fillId="0" borderId="0" applyFont="0" applyFill="0" applyBorder="0" applyAlignment="0" applyProtection="0"/>
    <xf numFmtId="172" fontId="10"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9" fillId="0" borderId="0"/>
    <xf numFmtId="0" fontId="9" fillId="0" borderId="0"/>
    <xf numFmtId="0" fontId="9" fillId="0" borderId="0"/>
    <xf numFmtId="0" fontId="9" fillId="0" borderId="0"/>
    <xf numFmtId="172" fontId="9" fillId="0" borderId="0" applyFont="0" applyFill="0" applyBorder="0" applyAlignment="0" applyProtection="0"/>
    <xf numFmtId="0" fontId="9" fillId="0" borderId="0"/>
    <xf numFmtId="0" fontId="9" fillId="0" borderId="0"/>
    <xf numFmtId="0" fontId="9" fillId="0" borderId="0"/>
    <xf numFmtId="172" fontId="9" fillId="0" borderId="0" applyFont="0" applyFill="0" applyBorder="0" applyAlignment="0" applyProtection="0"/>
    <xf numFmtId="172" fontId="9" fillId="0" borderId="0" applyFont="0" applyFill="0" applyBorder="0" applyAlignment="0" applyProtection="0"/>
    <xf numFmtId="0" fontId="162" fillId="0" borderId="0"/>
    <xf numFmtId="0" fontId="8" fillId="0" borderId="0"/>
    <xf numFmtId="172" fontId="8"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172"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172" fontId="7" fillId="0" borderId="0" applyFont="0" applyFill="0" applyBorder="0" applyAlignment="0" applyProtection="0"/>
    <xf numFmtId="0" fontId="7" fillId="0" borderId="0"/>
    <xf numFmtId="0" fontId="7" fillId="0" borderId="0"/>
    <xf numFmtId="165" fontId="3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2" borderId="0" applyNumberFormat="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2" borderId="0" applyNumberFormat="0" applyBorder="0" applyAlignment="0" applyProtection="0"/>
    <xf numFmtId="165" fontId="3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172" fontId="7" fillId="0" borderId="0" applyFont="0" applyFill="0" applyBorder="0" applyAlignment="0" applyProtection="0"/>
    <xf numFmtId="0" fontId="7" fillId="0" borderId="0"/>
    <xf numFmtId="0" fontId="7" fillId="0" borderId="0"/>
    <xf numFmtId="165" fontId="3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172" fontId="7" fillId="0" borderId="0" applyFont="0" applyFill="0" applyBorder="0" applyAlignment="0" applyProtection="0"/>
    <xf numFmtId="0" fontId="7" fillId="0" borderId="0"/>
    <xf numFmtId="0" fontId="7" fillId="0" borderId="0"/>
    <xf numFmtId="165" fontId="3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165" fontId="3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43" fontId="7" fillId="0" borderId="0" applyFont="0" applyFill="0" applyBorder="0" applyAlignment="0" applyProtection="0"/>
    <xf numFmtId="165" fontId="37" fillId="0" borderId="0" applyFont="0" applyFill="0" applyBorder="0" applyAlignment="0" applyProtection="0"/>
    <xf numFmtId="172"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165" fontId="7" fillId="0" borderId="0" applyFont="0" applyFill="0" applyBorder="0" applyAlignment="0" applyProtection="0"/>
    <xf numFmtId="0" fontId="7" fillId="0" borderId="0"/>
    <xf numFmtId="165" fontId="37" fillId="0" borderId="0" applyFont="0" applyFill="0" applyBorder="0" applyAlignment="0" applyProtection="0"/>
    <xf numFmtId="0" fontId="7" fillId="2" borderId="0" applyNumberFormat="0" applyBorder="0" applyAlignment="0" applyProtection="0"/>
    <xf numFmtId="164" fontId="7" fillId="0" borderId="0" applyFont="0" applyFill="0" applyBorder="0" applyAlignment="0" applyProtection="0"/>
    <xf numFmtId="0" fontId="7" fillId="2" borderId="0" applyNumberFormat="0" applyBorder="0" applyAlignment="0" applyProtection="0"/>
    <xf numFmtId="43" fontId="7" fillId="0" borderId="0" applyFont="0" applyFill="0" applyBorder="0" applyAlignment="0" applyProtection="0"/>
    <xf numFmtId="0" fontId="7" fillId="2" borderId="0" applyNumberFormat="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7" fillId="0" borderId="0"/>
    <xf numFmtId="0" fontId="7" fillId="0" borderId="0"/>
    <xf numFmtId="0" fontId="7" fillId="0" borderId="0"/>
    <xf numFmtId="0" fontId="7" fillId="0" borderId="0"/>
    <xf numFmtId="172" fontId="7" fillId="0" borderId="0" applyFont="0" applyFill="0" applyBorder="0" applyAlignment="0" applyProtection="0"/>
    <xf numFmtId="0" fontId="7" fillId="0" borderId="0"/>
    <xf numFmtId="0" fontId="7" fillId="0" borderId="0"/>
    <xf numFmtId="0" fontId="7" fillId="0" borderId="0"/>
    <xf numFmtId="172" fontId="7" fillId="0" borderId="0" applyFont="0" applyFill="0" applyBorder="0" applyAlignment="0" applyProtection="0"/>
    <xf numFmtId="172" fontId="7" fillId="0" borderId="0" applyFont="0" applyFill="0" applyBorder="0" applyAlignment="0" applyProtection="0"/>
    <xf numFmtId="0" fontId="87" fillId="0" borderId="0"/>
    <xf numFmtId="0" fontId="7" fillId="0" borderId="0"/>
    <xf numFmtId="172" fontId="7" fillId="0" borderId="0" applyFont="0" applyFill="0" applyBorder="0" applyAlignment="0" applyProtection="0"/>
    <xf numFmtId="165" fontId="37"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6" fillId="0" borderId="0"/>
    <xf numFmtId="0" fontId="6" fillId="0" borderId="0"/>
    <xf numFmtId="0" fontId="6" fillId="0" borderId="0"/>
    <xf numFmtId="0" fontId="6" fillId="0" borderId="0"/>
    <xf numFmtId="172" fontId="6" fillId="0" borderId="0" applyFont="0" applyFill="0" applyBorder="0" applyAlignment="0" applyProtection="0"/>
    <xf numFmtId="0" fontId="6" fillId="0" borderId="0"/>
    <xf numFmtId="0" fontId="6" fillId="0" borderId="0"/>
    <xf numFmtId="0" fontId="6" fillId="0" borderId="0"/>
    <xf numFmtId="172" fontId="6" fillId="0" borderId="0" applyFont="0" applyFill="0" applyBorder="0" applyAlignment="0" applyProtection="0"/>
    <xf numFmtId="172" fontId="6" fillId="0" borderId="0" applyFont="0" applyFill="0" applyBorder="0" applyAlignment="0" applyProtection="0"/>
    <xf numFmtId="0" fontId="5" fillId="0" borderId="0"/>
    <xf numFmtId="172" fontId="5"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0" fontId="4" fillId="0" borderId="0"/>
    <xf numFmtId="0" fontId="4" fillId="0" borderId="0"/>
    <xf numFmtId="0" fontId="4" fillId="0" borderId="0"/>
    <xf numFmtId="0" fontId="4" fillId="0" borderId="0"/>
    <xf numFmtId="172" fontId="4" fillId="0" borderId="0" applyFont="0" applyFill="0" applyBorder="0" applyAlignment="0" applyProtection="0"/>
    <xf numFmtId="0" fontId="4" fillId="0" borderId="0"/>
    <xf numFmtId="0" fontId="4" fillId="0" borderId="0"/>
    <xf numFmtId="0" fontId="4" fillId="0" borderId="0"/>
    <xf numFmtId="172" fontId="4" fillId="0" borderId="0" applyFont="0" applyFill="0" applyBorder="0" applyAlignment="0" applyProtection="0"/>
    <xf numFmtId="172" fontId="4" fillId="0" borderId="0" applyFont="0" applyFill="0" applyBorder="0" applyAlignment="0" applyProtection="0"/>
    <xf numFmtId="165" fontId="46" fillId="0" borderId="0" applyFont="0" applyFill="0" applyBorder="0" applyAlignment="0" applyProtection="0"/>
    <xf numFmtId="0" fontId="3" fillId="0" borderId="0"/>
    <xf numFmtId="172" fontId="3" fillId="0" borderId="0" applyFont="0" applyFill="0" applyBorder="0" applyAlignment="0" applyProtection="0"/>
    <xf numFmtId="0" fontId="2" fillId="0" borderId="0"/>
    <xf numFmtId="172" fontId="2" fillId="0" borderId="0" applyFont="0" applyFill="0" applyBorder="0" applyAlignment="0" applyProtection="0"/>
    <xf numFmtId="165" fontId="46" fillId="0" borderId="0" applyFont="0" applyFill="0" applyBorder="0" applyAlignment="0" applyProtection="0"/>
    <xf numFmtId="0" fontId="1" fillId="0" borderId="0"/>
    <xf numFmtId="172" fontId="1" fillId="0" borderId="0" applyFont="0" applyFill="0" applyBorder="0" applyAlignment="0" applyProtection="0"/>
    <xf numFmtId="165" fontId="46" fillId="0" borderId="0" applyFont="0" applyFill="0" applyBorder="0" applyAlignment="0" applyProtection="0"/>
    <xf numFmtId="165" fontId="37" fillId="0" borderId="0" applyFont="0" applyFill="0" applyBorder="0" applyAlignment="0" applyProtection="0"/>
    <xf numFmtId="0" fontId="196" fillId="0" borderId="0"/>
  </cellStyleXfs>
  <cellXfs count="1073">
    <xf numFmtId="0" fontId="0" fillId="0" borderId="0" xfId="0"/>
    <xf numFmtId="0" fontId="47" fillId="0" borderId="0" xfId="0" applyFont="1"/>
    <xf numFmtId="0" fontId="47" fillId="0" borderId="0" xfId="0" applyFont="1" applyFill="1"/>
    <xf numFmtId="0" fontId="44" fillId="0" borderId="10" xfId="0" applyFont="1" applyFill="1" applyBorder="1" applyAlignment="1">
      <alignment vertical="top" wrapText="1"/>
    </xf>
    <xf numFmtId="0" fontId="53" fillId="0" borderId="0" xfId="0" applyFont="1"/>
    <xf numFmtId="0" fontId="44" fillId="0" borderId="0" xfId="0" applyFont="1" applyFill="1" applyAlignment="1">
      <alignment horizontal="right"/>
    </xf>
    <xf numFmtId="0" fontId="46" fillId="0" borderId="10" xfId="0" applyFont="1" applyFill="1" applyBorder="1" applyAlignment="1">
      <alignment vertical="top" wrapText="1"/>
    </xf>
    <xf numFmtId="0" fontId="57" fillId="0" borderId="0" xfId="38" applyNumberFormat="1" applyFont="1" applyFill="1" applyBorder="1" applyAlignment="1" applyProtection="1"/>
    <xf numFmtId="0" fontId="44" fillId="0" borderId="0" xfId="0" applyFont="1" applyFill="1" applyAlignment="1">
      <alignment horizontal="left"/>
    </xf>
    <xf numFmtId="0" fontId="56" fillId="0" borderId="0" xfId="0" applyFont="1" applyFill="1"/>
    <xf numFmtId="0" fontId="44" fillId="0" borderId="10" xfId="0" applyFont="1" applyFill="1" applyBorder="1" applyAlignment="1">
      <alignment vertical="center" wrapText="1"/>
    </xf>
    <xf numFmtId="170" fontId="44" fillId="0" borderId="10" xfId="0" applyNumberFormat="1" applyFont="1" applyFill="1" applyBorder="1" applyAlignment="1">
      <alignment horizontal="right" vertical="center"/>
    </xf>
    <xf numFmtId="0" fontId="46" fillId="0" borderId="10" xfId="0" applyFont="1" applyFill="1" applyBorder="1" applyAlignment="1">
      <alignment vertical="center" wrapText="1"/>
    </xf>
    <xf numFmtId="49" fontId="54" fillId="0" borderId="11" xfId="0" applyNumberFormat="1" applyFont="1" applyFill="1" applyBorder="1" applyAlignment="1">
      <alignment horizontal="right" vertical="top"/>
    </xf>
    <xf numFmtId="0" fontId="44" fillId="0" borderId="21" xfId="0" applyFont="1" applyFill="1" applyBorder="1" applyAlignment="1">
      <alignment vertical="top" wrapText="1"/>
    </xf>
    <xf numFmtId="0" fontId="56" fillId="0" borderId="0" xfId="0" applyFont="1"/>
    <xf numFmtId="0" fontId="56" fillId="0" borderId="0" xfId="0" applyFont="1" applyFill="1" applyAlignment="1">
      <alignment horizontal="center" vertical="center"/>
    </xf>
    <xf numFmtId="0" fontId="60" fillId="0" borderId="0" xfId="0" applyFont="1" applyFill="1"/>
    <xf numFmtId="49" fontId="56" fillId="0" borderId="22" xfId="0" applyNumberFormat="1" applyFont="1" applyFill="1" applyBorder="1" applyAlignment="1">
      <alignment horizontal="center" vertical="center" wrapText="1"/>
    </xf>
    <xf numFmtId="49" fontId="54" fillId="0" borderId="10" xfId="0" applyNumberFormat="1" applyFont="1" applyFill="1" applyBorder="1" applyAlignment="1">
      <alignment horizontal="left" vertical="center"/>
    </xf>
    <xf numFmtId="49" fontId="44" fillId="0" borderId="10" xfId="0" applyNumberFormat="1" applyFont="1" applyFill="1" applyBorder="1" applyAlignment="1">
      <alignment horizontal="left" vertical="center"/>
    </xf>
    <xf numFmtId="49" fontId="44" fillId="0" borderId="10" xfId="0" applyNumberFormat="1" applyFont="1" applyFill="1" applyBorder="1" applyAlignment="1">
      <alignment horizontal="left" vertical="top"/>
    </xf>
    <xf numFmtId="49" fontId="46" fillId="0" borderId="10" xfId="0" applyNumberFormat="1" applyFont="1" applyFill="1" applyBorder="1" applyAlignment="1">
      <alignment horizontal="left" vertical="top"/>
    </xf>
    <xf numFmtId="49" fontId="54" fillId="0" borderId="10" xfId="0" applyNumberFormat="1" applyFont="1" applyFill="1" applyBorder="1" applyAlignment="1">
      <alignment horizontal="left" vertical="top"/>
    </xf>
    <xf numFmtId="0" fontId="61" fillId="0" borderId="0" xfId="0" applyFont="1" applyAlignment="1">
      <alignment vertical="center"/>
    </xf>
    <xf numFmtId="0" fontId="61" fillId="0" borderId="0" xfId="0" applyFont="1" applyAlignment="1">
      <alignment horizontal="right" vertical="center"/>
    </xf>
    <xf numFmtId="0" fontId="61" fillId="0" borderId="11" xfId="0" applyFont="1" applyBorder="1" applyAlignment="1">
      <alignment horizontal="center" vertical="center"/>
    </xf>
    <xf numFmtId="0" fontId="62" fillId="0" borderId="12" xfId="0" applyFont="1" applyBorder="1" applyAlignment="1">
      <alignment vertical="center" wrapText="1"/>
    </xf>
    <xf numFmtId="0" fontId="62" fillId="0" borderId="13" xfId="0" applyFont="1" applyBorder="1" applyAlignment="1">
      <alignment vertical="center" wrapText="1"/>
    </xf>
    <xf numFmtId="0" fontId="64" fillId="0" borderId="10" xfId="0" applyFont="1" applyBorder="1" applyAlignment="1">
      <alignment vertical="center" wrapText="1"/>
    </xf>
    <xf numFmtId="0" fontId="64" fillId="0" borderId="14" xfId="0" applyFont="1" applyBorder="1" applyAlignment="1">
      <alignment vertical="center" wrapText="1"/>
    </xf>
    <xf numFmtId="0" fontId="61" fillId="0" borderId="10" xfId="0" applyFont="1" applyBorder="1" applyAlignment="1">
      <alignment vertical="center" wrapText="1"/>
    </xf>
    <xf numFmtId="0" fontId="61" fillId="0" borderId="14" xfId="0" applyFont="1" applyBorder="1" applyAlignment="1">
      <alignment vertical="center" wrapText="1"/>
    </xf>
    <xf numFmtId="0" fontId="62" fillId="0" borderId="0" xfId="0" applyFont="1" applyAlignment="1">
      <alignment vertical="center"/>
    </xf>
    <xf numFmtId="0" fontId="61" fillId="0" borderId="15" xfId="0" applyFont="1" applyBorder="1" applyAlignment="1">
      <alignment vertical="center" wrapText="1"/>
    </xf>
    <xf numFmtId="0" fontId="61" fillId="0" borderId="16" xfId="0" applyFont="1" applyBorder="1" applyAlignment="1">
      <alignment vertical="center" wrapText="1"/>
    </xf>
    <xf numFmtId="0" fontId="65" fillId="0" borderId="0" xfId="0" applyFont="1" applyAlignment="1">
      <alignment vertical="center"/>
    </xf>
    <xf numFmtId="0" fontId="61" fillId="0" borderId="10" xfId="0" applyFont="1" applyBorder="1" applyAlignment="1">
      <alignment vertical="top" wrapText="1"/>
    </xf>
    <xf numFmtId="0" fontId="61" fillId="0" borderId="10" xfId="0" applyFont="1" applyBorder="1" applyAlignment="1">
      <alignment horizontal="left" vertical="center" wrapText="1"/>
    </xf>
    <xf numFmtId="0" fontId="61" fillId="0" borderId="0" xfId="0" applyFont="1" applyBorder="1" applyAlignment="1">
      <alignment vertical="center" wrapText="1"/>
    </xf>
    <xf numFmtId="49" fontId="54" fillId="0" borderId="0" xfId="0" applyNumberFormat="1" applyFont="1" applyFill="1" applyBorder="1" applyAlignment="1">
      <alignment horizontal="right" vertical="top"/>
    </xf>
    <xf numFmtId="170" fontId="44" fillId="0" borderId="0" xfId="0" applyNumberFormat="1" applyFont="1" applyFill="1" applyBorder="1" applyAlignment="1">
      <alignment horizontal="right" vertical="top"/>
    </xf>
    <xf numFmtId="177" fontId="44" fillId="0" borderId="0" xfId="0" applyNumberFormat="1" applyFont="1" applyFill="1" applyBorder="1" applyAlignment="1">
      <alignment horizontal="right" vertical="top"/>
    </xf>
    <xf numFmtId="0" fontId="66" fillId="0" borderId="0" xfId="0" applyFont="1" applyAlignment="1">
      <alignment vertical="center"/>
    </xf>
    <xf numFmtId="0" fontId="66" fillId="0" borderId="0" xfId="0" applyFont="1" applyBorder="1"/>
    <xf numFmtId="170" fontId="46" fillId="0" borderId="10" xfId="0" applyNumberFormat="1" applyFont="1" applyFill="1" applyBorder="1" applyAlignment="1">
      <alignment horizontal="right" vertical="center"/>
    </xf>
    <xf numFmtId="0" fontId="56" fillId="0" borderId="0" xfId="0" applyFont="1" applyFill="1" applyBorder="1"/>
    <xf numFmtId="170" fontId="41" fillId="0" borderId="10" xfId="0" applyNumberFormat="1" applyFont="1" applyFill="1" applyBorder="1" applyAlignment="1">
      <alignment horizontal="right" vertical="center"/>
    </xf>
    <xf numFmtId="177" fontId="41" fillId="0" borderId="10" xfId="0" applyNumberFormat="1" applyFont="1" applyFill="1" applyBorder="1" applyAlignment="1">
      <alignment horizontal="right" vertical="center"/>
    </xf>
    <xf numFmtId="0" fontId="56" fillId="0" borderId="11" xfId="0" applyFont="1" applyFill="1" applyBorder="1" applyAlignment="1">
      <alignment horizontal="center" vertical="center" wrapText="1"/>
    </xf>
    <xf numFmtId="0" fontId="85" fillId="25" borderId="0" xfId="0" applyFont="1" applyFill="1" applyAlignment="1">
      <alignment horizontal="left"/>
    </xf>
    <xf numFmtId="0" fontId="53" fillId="0" borderId="11" xfId="0" applyFont="1" applyBorder="1" applyAlignment="1">
      <alignment horizontal="center" vertical="center" wrapText="1"/>
    </xf>
    <xf numFmtId="0" fontId="41" fillId="0" borderId="10" xfId="0" applyFont="1" applyFill="1" applyBorder="1" applyAlignment="1">
      <alignment vertical="center" wrapText="1"/>
    </xf>
    <xf numFmtId="49" fontId="41" fillId="0" borderId="10" xfId="0" applyNumberFormat="1" applyFont="1" applyFill="1" applyBorder="1" applyAlignment="1">
      <alignment horizontal="left" vertical="center"/>
    </xf>
    <xf numFmtId="170" fontId="53" fillId="0" borderId="0" xfId="185" applyNumberFormat="1" applyFont="1" applyFill="1" applyBorder="1" applyAlignment="1">
      <alignment vertical="center"/>
    </xf>
    <xf numFmtId="178" fontId="53" fillId="0" borderId="0" xfId="185" applyNumberFormat="1" applyFont="1" applyFill="1" applyBorder="1" applyAlignment="1">
      <alignment vertical="center"/>
    </xf>
    <xf numFmtId="49" fontId="41" fillId="0" borderId="18" xfId="0" applyNumberFormat="1" applyFont="1" applyFill="1" applyBorder="1" applyAlignment="1">
      <alignment horizontal="center" vertical="center" wrapText="1"/>
    </xf>
    <xf numFmtId="0" fontId="41" fillId="0" borderId="0" xfId="0" applyFont="1" applyFill="1" applyAlignment="1">
      <alignment horizontal="center" vertical="center"/>
    </xf>
    <xf numFmtId="49" fontId="41" fillId="0" borderId="17" xfId="0" applyNumberFormat="1" applyFont="1" applyFill="1" applyBorder="1" applyAlignment="1">
      <alignment horizontal="center" vertical="center"/>
    </xf>
    <xf numFmtId="49" fontId="41" fillId="0" borderId="17" xfId="0" applyNumberFormat="1" applyFont="1" applyFill="1" applyBorder="1" applyAlignment="1">
      <alignment horizontal="center" vertical="center" wrapText="1"/>
    </xf>
    <xf numFmtId="0" fontId="41" fillId="0" borderId="0" xfId="0" applyFont="1" applyFill="1" applyAlignment="1"/>
    <xf numFmtId="170" fontId="44" fillId="0" borderId="10" xfId="0" applyNumberFormat="1" applyFont="1" applyFill="1" applyBorder="1" applyAlignment="1">
      <alignment horizontal="right" vertical="top"/>
    </xf>
    <xf numFmtId="170" fontId="46" fillId="0" borderId="10" xfId="0" applyNumberFormat="1" applyFont="1" applyFill="1" applyBorder="1" applyAlignment="1">
      <alignment horizontal="right" vertical="top"/>
    </xf>
    <xf numFmtId="177" fontId="44" fillId="0" borderId="10" xfId="0" applyNumberFormat="1" applyFont="1" applyFill="1" applyBorder="1" applyAlignment="1">
      <alignment horizontal="right" vertical="top"/>
    </xf>
    <xf numFmtId="170" fontId="44" fillId="0" borderId="11" xfId="0" applyNumberFormat="1" applyFont="1" applyFill="1" applyBorder="1" applyAlignment="1">
      <alignment horizontal="right" vertical="top"/>
    </xf>
    <xf numFmtId="0" fontId="0" fillId="0" borderId="0" xfId="0" applyFill="1"/>
    <xf numFmtId="0" fontId="84" fillId="0" borderId="0" xfId="0" applyFont="1" applyFill="1"/>
    <xf numFmtId="180" fontId="59" fillId="0" borderId="0" xfId="0" applyNumberFormat="1" applyFont="1" applyFill="1"/>
    <xf numFmtId="181" fontId="0" fillId="0" borderId="0" xfId="0" applyNumberFormat="1" applyFill="1"/>
    <xf numFmtId="180" fontId="0" fillId="0" borderId="0" xfId="0" applyNumberFormat="1" applyFill="1"/>
    <xf numFmtId="175" fontId="88" fillId="0" borderId="0" xfId="131" applyNumberFormat="1" applyFont="1" applyFill="1"/>
    <xf numFmtId="0" fontId="41" fillId="0" borderId="17" xfId="0" applyFont="1" applyBorder="1" applyAlignment="1">
      <alignment vertical="center"/>
    </xf>
    <xf numFmtId="0" fontId="41" fillId="0" borderId="0" xfId="0" applyFont="1" applyAlignment="1">
      <alignment wrapText="1"/>
    </xf>
    <xf numFmtId="183" fontId="44" fillId="0" borderId="11" xfId="0" applyNumberFormat="1" applyFont="1" applyFill="1" applyBorder="1" applyAlignment="1">
      <alignment horizontal="right" vertical="top"/>
    </xf>
    <xf numFmtId="183" fontId="41" fillId="0" borderId="10" xfId="0" applyNumberFormat="1" applyFont="1" applyFill="1" applyBorder="1" applyAlignment="1">
      <alignment horizontal="right" vertical="center"/>
    </xf>
    <xf numFmtId="183" fontId="46" fillId="0" borderId="10" xfId="0" applyNumberFormat="1" applyFont="1" applyFill="1" applyBorder="1" applyAlignment="1">
      <alignment horizontal="right" vertical="center"/>
    </xf>
    <xf numFmtId="183" fontId="44" fillId="0" borderId="10" xfId="0" applyNumberFormat="1" applyFont="1" applyFill="1" applyBorder="1" applyAlignment="1">
      <alignment horizontal="right" vertical="top"/>
    </xf>
    <xf numFmtId="183" fontId="46" fillId="0" borderId="10" xfId="0" applyNumberFormat="1" applyFont="1" applyFill="1" applyBorder="1" applyAlignment="1">
      <alignment horizontal="right" vertical="top"/>
    </xf>
    <xf numFmtId="0" fontId="44" fillId="0" borderId="0" xfId="0" applyFont="1" applyFill="1" applyBorder="1" applyAlignment="1">
      <alignment horizontal="left"/>
    </xf>
    <xf numFmtId="0" fontId="53" fillId="0" borderId="11" xfId="0" applyFont="1" applyFill="1" applyBorder="1" applyAlignment="1">
      <alignment horizontal="center" vertical="center" wrapText="1"/>
    </xf>
    <xf numFmtId="0" fontId="61" fillId="0" borderId="0" xfId="0" applyFont="1" applyBorder="1" applyAlignment="1">
      <alignment vertical="center"/>
    </xf>
    <xf numFmtId="0" fontId="53" fillId="0" borderId="0" xfId="0" applyFont="1" applyBorder="1" applyAlignment="1">
      <alignment horizontal="center" vertical="center" wrapText="1"/>
    </xf>
    <xf numFmtId="0" fontId="61" fillId="0" borderId="0" xfId="0" applyFont="1" applyBorder="1" applyAlignment="1">
      <alignment horizontal="center" vertical="center"/>
    </xf>
    <xf numFmtId="0" fontId="62" fillId="0" borderId="0" xfId="0" applyFont="1" applyBorder="1" applyAlignment="1">
      <alignment vertical="center" wrapText="1"/>
    </xf>
    <xf numFmtId="178" fontId="54" fillId="0" borderId="0" xfId="185" applyNumberFormat="1" applyFont="1" applyFill="1" applyBorder="1" applyAlignment="1">
      <alignment vertical="center"/>
    </xf>
    <xf numFmtId="0" fontId="64" fillId="0" borderId="0" xfId="0" applyFont="1" applyBorder="1" applyAlignment="1">
      <alignment vertical="center" wrapText="1"/>
    </xf>
    <xf numFmtId="178" fontId="55" fillId="0" borderId="0" xfId="185" applyNumberFormat="1" applyFont="1" applyFill="1" applyBorder="1" applyAlignment="1">
      <alignment vertical="center"/>
    </xf>
    <xf numFmtId="0" fontId="62" fillId="0" borderId="0" xfId="0" applyFont="1" applyBorder="1" applyAlignment="1">
      <alignment vertical="center"/>
    </xf>
    <xf numFmtId="0" fontId="61" fillId="0" borderId="0" xfId="0" applyFont="1" applyBorder="1" applyAlignment="1">
      <alignment vertical="top" wrapText="1"/>
    </xf>
    <xf numFmtId="0" fontId="61" fillId="0" borderId="0" xfId="0" applyFont="1" applyBorder="1" applyAlignment="1">
      <alignment horizontal="left" vertical="center" wrapText="1"/>
    </xf>
    <xf numFmtId="0" fontId="65" fillId="0" borderId="0" xfId="0" applyFont="1" applyBorder="1" applyAlignment="1">
      <alignment vertical="center"/>
    </xf>
    <xf numFmtId="3" fontId="54" fillId="0" borderId="10" xfId="185" applyNumberFormat="1" applyFont="1" applyFill="1" applyBorder="1" applyAlignment="1">
      <alignment vertical="center"/>
    </xf>
    <xf numFmtId="3" fontId="55" fillId="0" borderId="10" xfId="185" applyNumberFormat="1" applyFont="1" applyFill="1" applyBorder="1" applyAlignment="1">
      <alignment vertical="center"/>
    </xf>
    <xf numFmtId="3" fontId="53" fillId="0" borderId="10" xfId="185" applyNumberFormat="1" applyFont="1" applyFill="1" applyBorder="1" applyAlignment="1">
      <alignment vertical="center"/>
    </xf>
    <xf numFmtId="3" fontId="53" fillId="0" borderId="15" xfId="185" applyNumberFormat="1" applyFont="1" applyFill="1" applyBorder="1" applyAlignment="1">
      <alignment vertical="center"/>
    </xf>
    <xf numFmtId="0" fontId="44" fillId="0" borderId="0" xfId="0" applyFont="1" applyFill="1" applyBorder="1" applyAlignment="1"/>
    <xf numFmtId="3" fontId="54" fillId="0" borderId="14" xfId="185" applyNumberFormat="1" applyFont="1" applyFill="1" applyBorder="1" applyAlignment="1">
      <alignment vertical="center"/>
    </xf>
    <xf numFmtId="3" fontId="53" fillId="0" borderId="16" xfId="185" applyNumberFormat="1" applyFont="1" applyFill="1" applyBorder="1" applyAlignment="1">
      <alignment vertical="center"/>
    </xf>
    <xf numFmtId="0" fontId="41" fillId="0" borderId="0" xfId="0" applyFont="1" applyFill="1" applyAlignment="1">
      <alignment horizontal="left"/>
    </xf>
    <xf numFmtId="0" fontId="41" fillId="0" borderId="0" xfId="0" applyFont="1"/>
    <xf numFmtId="0" fontId="61" fillId="0" borderId="0" xfId="0" applyFont="1" applyBorder="1" applyAlignment="1">
      <alignment horizontal="center" vertical="center"/>
    </xf>
    <xf numFmtId="0" fontId="0" fillId="0" borderId="0" xfId="0" applyBorder="1" applyAlignment="1">
      <alignment horizontal="center" vertical="center"/>
    </xf>
    <xf numFmtId="3" fontId="54" fillId="0" borderId="14" xfId="185" applyNumberFormat="1" applyFont="1" applyFill="1" applyBorder="1" applyAlignment="1">
      <alignment horizontal="right" vertical="center"/>
    </xf>
    <xf numFmtId="3" fontId="55" fillId="0" borderId="14" xfId="185" applyNumberFormat="1" applyFont="1" applyFill="1" applyBorder="1" applyAlignment="1">
      <alignment horizontal="right" vertical="center"/>
    </xf>
    <xf numFmtId="3" fontId="53" fillId="0" borderId="14" xfId="185" applyNumberFormat="1" applyFont="1" applyFill="1" applyBorder="1" applyAlignment="1">
      <alignment horizontal="right" vertical="center"/>
    </xf>
    <xf numFmtId="3" fontId="53" fillId="0" borderId="10" xfId="185" applyNumberFormat="1" applyFont="1" applyFill="1" applyBorder="1" applyAlignment="1">
      <alignment horizontal="right" vertical="center"/>
    </xf>
    <xf numFmtId="3" fontId="53" fillId="0" borderId="15" xfId="185" applyNumberFormat="1" applyFont="1" applyFill="1" applyBorder="1" applyAlignment="1">
      <alignment horizontal="right" vertical="center"/>
    </xf>
    <xf numFmtId="3" fontId="53" fillId="0" borderId="16" xfId="185" applyNumberFormat="1" applyFont="1" applyFill="1" applyBorder="1" applyAlignment="1">
      <alignment horizontal="right" vertical="center"/>
    </xf>
    <xf numFmtId="0" fontId="41" fillId="0" borderId="11" xfId="0" applyFont="1" applyBorder="1" applyAlignment="1">
      <alignment vertical="center"/>
    </xf>
    <xf numFmtId="0" fontId="38" fillId="0" borderId="0" xfId="0" applyFont="1" applyFill="1"/>
    <xf numFmtId="0" fontId="0" fillId="0" borderId="0" xfId="0"/>
    <xf numFmtId="0" fontId="47" fillId="0" borderId="0" xfId="0" applyFont="1" applyAlignment="1">
      <alignment horizontal="right"/>
    </xf>
    <xf numFmtId="0" fontId="53" fillId="0" borderId="0" xfId="0" applyFont="1"/>
    <xf numFmtId="0" fontId="56" fillId="0" borderId="0" xfId="0" applyFont="1" applyBorder="1"/>
    <xf numFmtId="176" fontId="48" fillId="0" borderId="0" xfId="0" applyNumberFormat="1" applyFont="1" applyFill="1" applyBorder="1" applyAlignment="1">
      <alignment horizontal="right" vertical="top"/>
    </xf>
    <xf numFmtId="0" fontId="47" fillId="0" borderId="11" xfId="0" applyFont="1" applyBorder="1" applyAlignment="1">
      <alignment horizontal="center" vertical="center" wrapText="1"/>
    </xf>
    <xf numFmtId="0" fontId="53" fillId="0" borderId="0" xfId="0" applyFont="1" applyFill="1"/>
    <xf numFmtId="0" fontId="53" fillId="0" borderId="0" xfId="0" applyFont="1" applyAlignment="1">
      <alignment horizontal="right"/>
    </xf>
    <xf numFmtId="0" fontId="41" fillId="0" borderId="11" xfId="0" applyFont="1" applyBorder="1" applyAlignment="1">
      <alignment horizontal="center" vertical="top"/>
    </xf>
    <xf numFmtId="0" fontId="44" fillId="0" borderId="0" xfId="0" applyFont="1" applyFill="1" applyBorder="1" applyAlignment="1">
      <alignment vertical="top" wrapText="1"/>
    </xf>
    <xf numFmtId="0" fontId="41" fillId="0" borderId="0" xfId="0" applyFont="1" applyFill="1" applyBorder="1"/>
    <xf numFmtId="0" fontId="52" fillId="0" borderId="0" xfId="0" applyFont="1"/>
    <xf numFmtId="0" fontId="41" fillId="0" borderId="0" xfId="0" applyFont="1" applyFill="1"/>
    <xf numFmtId="0" fontId="41" fillId="0" borderId="0" xfId="0" applyFont="1"/>
    <xf numFmtId="0" fontId="111" fillId="0" borderId="0" xfId="0" applyFont="1" applyAlignment="1">
      <alignment vertical="center"/>
    </xf>
    <xf numFmtId="180" fontId="44" fillId="24" borderId="42" xfId="208" applyNumberFormat="1" applyFont="1" applyFill="1" applyBorder="1" applyAlignment="1">
      <alignment horizontal="center" vertical="center"/>
    </xf>
    <xf numFmtId="180" fontId="44" fillId="24" borderId="41" xfId="208" applyNumberFormat="1" applyFont="1" applyFill="1" applyBorder="1" applyAlignment="1">
      <alignment horizontal="center" vertical="center"/>
    </xf>
    <xf numFmtId="180" fontId="44" fillId="24" borderId="0" xfId="208" applyNumberFormat="1" applyFont="1" applyFill="1" applyBorder="1" applyAlignment="1">
      <alignment horizontal="center" vertical="center"/>
    </xf>
    <xf numFmtId="175" fontId="41" fillId="0" borderId="0" xfId="131" applyNumberFormat="1" applyFont="1"/>
    <xf numFmtId="170" fontId="41" fillId="0" borderId="0" xfId="185" applyFont="1" applyBorder="1"/>
    <xf numFmtId="175" fontId="56" fillId="0" borderId="0" xfId="131" applyNumberFormat="1" applyFont="1"/>
    <xf numFmtId="170" fontId="56" fillId="0" borderId="0" xfId="185" applyFont="1" applyBorder="1"/>
    <xf numFmtId="0" fontId="119" fillId="0" borderId="0" xfId="0" applyFont="1" applyAlignment="1">
      <alignment horizontal="left" indent="2"/>
    </xf>
    <xf numFmtId="0" fontId="0" fillId="0" borderId="0" xfId="0" applyFill="1" applyBorder="1" applyAlignment="1">
      <alignment horizontal="center" vertical="center"/>
    </xf>
    <xf numFmtId="0" fontId="53" fillId="0" borderId="0" xfId="0" applyFont="1" applyFill="1" applyBorder="1" applyAlignment="1">
      <alignment horizontal="center" vertical="center" wrapText="1"/>
    </xf>
    <xf numFmtId="0" fontId="61" fillId="0" borderId="0" xfId="0" applyFont="1" applyFill="1" applyBorder="1" applyAlignment="1">
      <alignment vertical="center"/>
    </xf>
    <xf numFmtId="180" fontId="44" fillId="24" borderId="43" xfId="208" applyNumberFormat="1" applyFont="1" applyFill="1" applyBorder="1" applyAlignment="1">
      <alignment horizontal="center" vertical="center"/>
    </xf>
    <xf numFmtId="3" fontId="61" fillId="0" borderId="0" xfId="0" applyNumberFormat="1" applyFont="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176" fontId="47" fillId="0" borderId="0" xfId="0" applyNumberFormat="1" applyFont="1"/>
    <xf numFmtId="0" fontId="41" fillId="0" borderId="0" xfId="0" applyFont="1" applyFill="1" applyAlignment="1">
      <alignment wrapText="1"/>
    </xf>
    <xf numFmtId="1" fontId="47" fillId="0" borderId="0" xfId="0" applyNumberFormat="1" applyFont="1"/>
    <xf numFmtId="0" fontId="0" fillId="0" borderId="0" xfId="0"/>
    <xf numFmtId="0" fontId="41" fillId="0" borderId="0" xfId="0" applyFont="1" applyAlignment="1">
      <alignment horizontal="left"/>
    </xf>
    <xf numFmtId="0" fontId="41" fillId="0" borderId="12" xfId="0" applyFont="1" applyFill="1" applyBorder="1" applyAlignment="1">
      <alignment horizontal="center" vertical="center" wrapText="1"/>
    </xf>
    <xf numFmtId="49" fontId="41" fillId="24" borderId="41" xfId="0" applyNumberFormat="1" applyFont="1" applyFill="1" applyBorder="1" applyAlignment="1">
      <alignment horizontal="left" vertical="center"/>
    </xf>
    <xf numFmtId="0" fontId="61" fillId="0" borderId="0" xfId="0" applyFont="1" applyFill="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61" fillId="0" borderId="0" xfId="0" applyFont="1" applyFill="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61" fillId="0" borderId="0" xfId="0" applyFont="1" applyFill="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0" fillId="0" borderId="0" xfId="0"/>
    <xf numFmtId="0" fontId="111" fillId="0" borderId="0" xfId="0" applyFont="1" applyAlignment="1">
      <alignment horizontal="left" vertical="center"/>
    </xf>
    <xf numFmtId="0" fontId="111" fillId="0" borderId="0" xfId="0" applyFont="1" applyAlignment="1">
      <alignment horizontal="center" vertical="center"/>
    </xf>
    <xf numFmtId="0" fontId="0" fillId="0" borderId="0" xfId="0"/>
    <xf numFmtId="0" fontId="61" fillId="0" borderId="0" xfId="0" applyFont="1" applyFill="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48" fillId="0" borderId="12" xfId="0" applyFont="1" applyBorder="1" applyAlignment="1">
      <alignment horizontal="left" vertical="center" wrapText="1"/>
    </xf>
    <xf numFmtId="176" fontId="48" fillId="0" borderId="10" xfId="0" applyNumberFormat="1" applyFont="1" applyFill="1" applyBorder="1" applyAlignment="1">
      <alignment horizontal="left" vertical="center"/>
    </xf>
    <xf numFmtId="0" fontId="47" fillId="0" borderId="10" xfId="0" applyFont="1" applyBorder="1" applyAlignment="1">
      <alignment horizontal="left" vertical="center" wrapText="1"/>
    </xf>
    <xf numFmtId="0" fontId="48" fillId="0" borderId="10" xfId="0" applyFont="1" applyBorder="1" applyAlignment="1">
      <alignment horizontal="left" vertical="center" wrapText="1"/>
    </xf>
    <xf numFmtId="0" fontId="48" fillId="0" borderId="10" xfId="0" applyFont="1" applyFill="1" applyBorder="1" applyAlignment="1">
      <alignment horizontal="left" vertical="center" wrapText="1"/>
    </xf>
    <xf numFmtId="0" fontId="47" fillId="0" borderId="10" xfId="0" applyFont="1" applyFill="1" applyBorder="1" applyAlignment="1">
      <alignment horizontal="left" vertical="center" wrapText="1"/>
    </xf>
    <xf numFmtId="176" fontId="48" fillId="0" borderId="10" xfId="0" applyNumberFormat="1" applyFont="1" applyFill="1" applyBorder="1" applyAlignment="1">
      <alignment horizontal="left" vertical="center" wrapText="1"/>
    </xf>
    <xf numFmtId="0" fontId="47" fillId="0" borderId="15" xfId="0" applyFont="1" applyBorder="1" applyAlignment="1">
      <alignment horizontal="left" vertical="center" wrapText="1"/>
    </xf>
    <xf numFmtId="0" fontId="47" fillId="0" borderId="0" xfId="0" applyFont="1" applyBorder="1" applyAlignment="1">
      <alignment horizontal="left" vertical="center" wrapText="1"/>
    </xf>
    <xf numFmtId="174" fontId="47" fillId="0" borderId="0" xfId="0" applyNumberFormat="1" applyFont="1" applyFill="1" applyBorder="1" applyAlignment="1">
      <alignment horizontal="left" vertical="center"/>
    </xf>
    <xf numFmtId="0" fontId="53" fillId="0" borderId="0" xfId="0" applyFont="1" applyAlignment="1">
      <alignment vertical="center"/>
    </xf>
    <xf numFmtId="0" fontId="41" fillId="0" borderId="0" xfId="0" applyFont="1" applyAlignment="1">
      <alignment vertical="center"/>
    </xf>
    <xf numFmtId="0" fontId="56" fillId="0" borderId="0" xfId="0" applyFont="1" applyAlignment="1">
      <alignment vertical="center"/>
    </xf>
    <xf numFmtId="0" fontId="41" fillId="0" borderId="0" xfId="0" applyFont="1" applyAlignment="1">
      <alignment horizontal="left" vertical="top" wrapText="1"/>
    </xf>
    <xf numFmtId="0" fontId="41" fillId="0" borderId="12" xfId="0" applyFont="1" applyBorder="1" applyAlignment="1">
      <alignment horizontal="center" vertical="center" wrapText="1"/>
    </xf>
    <xf numFmtId="0" fontId="61" fillId="0" borderId="0" xfId="0" applyFont="1" applyBorder="1" applyAlignment="1">
      <alignment horizontal="center" vertical="center"/>
    </xf>
    <xf numFmtId="0" fontId="0" fillId="0" borderId="0" xfId="0" applyBorder="1" applyAlignment="1">
      <alignment horizontal="center" vertical="center"/>
    </xf>
    <xf numFmtId="0" fontId="0" fillId="0" borderId="0" xfId="0"/>
    <xf numFmtId="0" fontId="0" fillId="0" borderId="0" xfId="0" applyFill="1"/>
    <xf numFmtId="0" fontId="84" fillId="0" borderId="0" xfId="0" applyFont="1" applyFill="1"/>
    <xf numFmtId="0" fontId="59" fillId="0" borderId="41" xfId="0" applyFont="1" applyBorder="1"/>
    <xf numFmtId="0" fontId="38" fillId="0" borderId="0" xfId="0" applyFont="1" applyFill="1"/>
    <xf numFmtId="0" fontId="44" fillId="0" borderId="41" xfId="0" applyFont="1" applyBorder="1" applyAlignment="1">
      <alignment horizontal="left" vertical="center"/>
    </xf>
    <xf numFmtId="0" fontId="62" fillId="0" borderId="41" xfId="0" applyFont="1" applyBorder="1"/>
    <xf numFmtId="0" fontId="54" fillId="0" borderId="41" xfId="0" applyFont="1" applyBorder="1" applyAlignment="1">
      <alignment horizontal="left" vertical="center"/>
    </xf>
    <xf numFmtId="0" fontId="44" fillId="0" borderId="41" xfId="0" applyFont="1" applyBorder="1" applyAlignment="1">
      <alignment horizontal="left" vertical="center" wrapText="1"/>
    </xf>
    <xf numFmtId="0" fontId="57" fillId="0" borderId="0" xfId="38" applyNumberFormat="1" applyFont="1" applyFill="1" applyBorder="1" applyAlignment="1" applyProtection="1">
      <alignment wrapText="1"/>
    </xf>
    <xf numFmtId="0" fontId="41" fillId="0" borderId="0" xfId="0" applyFont="1" applyFill="1" applyBorder="1" applyAlignment="1">
      <alignment wrapText="1"/>
    </xf>
    <xf numFmtId="0" fontId="44" fillId="0" borderId="0" xfId="0" applyFont="1" applyFill="1" applyBorder="1" applyAlignment="1">
      <alignment wrapText="1"/>
    </xf>
    <xf numFmtId="0" fontId="41" fillId="0" borderId="0" xfId="0" applyFont="1" applyAlignment="1">
      <alignment horizontal="left" wrapText="1"/>
    </xf>
    <xf numFmtId="0" fontId="56" fillId="0" borderId="11" xfId="0" applyFont="1" applyBorder="1" applyAlignment="1">
      <alignment horizontal="center" vertical="center" wrapText="1"/>
    </xf>
    <xf numFmtId="0" fontId="0" fillId="0" borderId="0" xfId="0"/>
    <xf numFmtId="0" fontId="41" fillId="0" borderId="0" xfId="0" applyFont="1" applyAlignment="1">
      <alignment vertical="center" wrapText="1"/>
    </xf>
    <xf numFmtId="0" fontId="47" fillId="0" borderId="0" xfId="0" applyFont="1" applyAlignment="1">
      <alignment horizontal="right" vertical="center"/>
    </xf>
    <xf numFmtId="3" fontId="41" fillId="0" borderId="11" xfId="0" applyNumberFormat="1" applyFont="1" applyBorder="1" applyAlignment="1">
      <alignment horizontal="center" vertical="top" wrapText="1"/>
    </xf>
    <xf numFmtId="0" fontId="41" fillId="0" borderId="11" xfId="0" applyFont="1" applyBorder="1" applyAlignment="1">
      <alignment vertical="top" wrapText="1"/>
    </xf>
    <xf numFmtId="0" fontId="44" fillId="0" borderId="0" xfId="0" applyFont="1" applyAlignment="1">
      <alignment vertical="center" wrapText="1"/>
    </xf>
    <xf numFmtId="0" fontId="41" fillId="0" borderId="0" xfId="0" applyFont="1" applyAlignment="1">
      <alignment vertical="top" wrapText="1"/>
    </xf>
    <xf numFmtId="0" fontId="51" fillId="0" borderId="0" xfId="0" applyFont="1" applyAlignment="1" applyProtection="1">
      <alignment horizontal="left"/>
      <protection locked="0"/>
    </xf>
    <xf numFmtId="0" fontId="44" fillId="0" borderId="0" xfId="0" applyFont="1" applyAlignment="1">
      <alignment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84" fillId="0" borderId="0" xfId="0" applyFont="1" applyFill="1" applyAlignment="1">
      <alignment horizontal="left"/>
    </xf>
    <xf numFmtId="0" fontId="0" fillId="0" borderId="0" xfId="0" applyFill="1" applyAlignment="1">
      <alignment horizontal="left"/>
    </xf>
    <xf numFmtId="0" fontId="38" fillId="0" borderId="0" xfId="0" applyFont="1" applyFill="1" applyAlignment="1">
      <alignment horizontal="left"/>
    </xf>
    <xf numFmtId="0" fontId="137" fillId="0" borderId="0" xfId="0" applyFont="1" applyAlignment="1">
      <alignment horizontal="center" vertical="center" wrapText="1"/>
    </xf>
    <xf numFmtId="0" fontId="111" fillId="0" borderId="0" xfId="0" applyFont="1"/>
    <xf numFmtId="49" fontId="118" fillId="25" borderId="0" xfId="0" applyNumberFormat="1" applyFont="1" applyFill="1" applyAlignment="1">
      <alignment horizontal="center"/>
    </xf>
    <xf numFmtId="0" fontId="115" fillId="0" borderId="0" xfId="0" applyFont="1" applyAlignment="1">
      <alignment horizontal="left" vertical="center"/>
    </xf>
    <xf numFmtId="3" fontId="138" fillId="24" borderId="11" xfId="0" applyNumberFormat="1" applyFont="1" applyFill="1" applyBorder="1" applyAlignment="1">
      <alignment horizontal="center" vertical="center"/>
    </xf>
    <xf numFmtId="3" fontId="111" fillId="0" borderId="0" xfId="0" applyNumberFormat="1" applyFont="1" applyAlignment="1">
      <alignment horizontal="center" vertical="center"/>
    </xf>
    <xf numFmtId="0" fontId="138" fillId="28" borderId="11" xfId="0" applyFont="1" applyFill="1" applyBorder="1" applyAlignment="1">
      <alignment vertical="center" wrapText="1"/>
    </xf>
    <xf numFmtId="0" fontId="138" fillId="24" borderId="11" xfId="0" applyFont="1" applyFill="1" applyBorder="1" applyAlignment="1">
      <alignment vertical="center" wrapText="1"/>
    </xf>
    <xf numFmtId="0" fontId="111" fillId="24" borderId="0" xfId="0" applyFont="1" applyFill="1" applyAlignment="1">
      <alignment vertical="center"/>
    </xf>
    <xf numFmtId="0" fontId="47" fillId="0" borderId="0" xfId="1101" applyFont="1" applyAlignment="1">
      <alignment vertical="center"/>
    </xf>
    <xf numFmtId="0" fontId="47" fillId="0" borderId="0" xfId="1101" applyFont="1" applyAlignment="1">
      <alignment horizontal="right" vertical="center" wrapText="1"/>
    </xf>
    <xf numFmtId="0" fontId="54" fillId="0" borderId="0" xfId="1101" applyFont="1" applyAlignment="1">
      <alignment horizontal="center" vertical="center" wrapText="1"/>
    </xf>
    <xf numFmtId="0" fontId="41" fillId="0" borderId="0" xfId="1101" applyFont="1" applyAlignment="1">
      <alignment horizontal="right" vertical="center" wrapText="1"/>
    </xf>
    <xf numFmtId="0" fontId="112"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xf numFmtId="0" fontId="41" fillId="0" borderId="0" xfId="0" applyFont="1" applyFill="1"/>
    <xf numFmtId="0" fontId="41" fillId="0" borderId="0" xfId="0" applyFont="1"/>
    <xf numFmtId="0" fontId="61" fillId="0" borderId="0" xfId="0" applyFont="1" applyBorder="1" applyAlignment="1">
      <alignment horizontal="center" vertical="center"/>
    </xf>
    <xf numFmtId="0" fontId="0" fillId="0" borderId="0" xfId="0" applyBorder="1" applyAlignment="1">
      <alignment horizontal="center" vertical="center"/>
    </xf>
    <xf numFmtId="0" fontId="0" fillId="0" borderId="0" xfId="0"/>
    <xf numFmtId="0" fontId="56" fillId="0" borderId="0" xfId="0" applyFont="1" applyFill="1"/>
    <xf numFmtId="0" fontId="0" fillId="0" borderId="0" xfId="0" applyFill="1"/>
    <xf numFmtId="0" fontId="84" fillId="0" borderId="0" xfId="0" applyFont="1" applyFill="1"/>
    <xf numFmtId="0" fontId="38" fillId="0" borderId="0" xfId="0" applyFont="1" applyFill="1"/>
    <xf numFmtId="0" fontId="53" fillId="0" borderId="0" xfId="0" applyFont="1" applyFill="1" applyBorder="1" applyAlignment="1">
      <alignment horizontal="right"/>
    </xf>
    <xf numFmtId="0" fontId="53" fillId="0" borderId="0" xfId="0" applyFont="1" applyFill="1"/>
    <xf numFmtId="0" fontId="0" fillId="0" borderId="0" xfId="0"/>
    <xf numFmtId="0" fontId="56" fillId="0" borderId="0" xfId="0" applyFont="1" applyFill="1"/>
    <xf numFmtId="0" fontId="0" fillId="0" borderId="0" xfId="0" applyFill="1"/>
    <xf numFmtId="0" fontId="84" fillId="0" borderId="0" xfId="0" applyFont="1" applyFill="1"/>
    <xf numFmtId="0" fontId="38" fillId="0" borderId="0" xfId="0" applyFont="1" applyFill="1"/>
    <xf numFmtId="0" fontId="53" fillId="0" borderId="0" xfId="0" applyFont="1" applyFill="1"/>
    <xf numFmtId="0" fontId="41" fillId="0" borderId="12" xfId="0" applyFont="1" applyFill="1" applyBorder="1" applyAlignment="1">
      <alignment horizontal="center" vertical="center" wrapText="1"/>
    </xf>
    <xf numFmtId="0" fontId="0" fillId="0" borderId="0" xfId="0"/>
    <xf numFmtId="0" fontId="41" fillId="0" borderId="0" xfId="0" applyFont="1"/>
    <xf numFmtId="0" fontId="127" fillId="0" borderId="0" xfId="0" applyFont="1"/>
    <xf numFmtId="0" fontId="41" fillId="0" borderId="17" xfId="0" applyFont="1" applyBorder="1" applyAlignment="1">
      <alignment vertical="center" wrapText="1"/>
    </xf>
    <xf numFmtId="0" fontId="132" fillId="0" borderId="17" xfId="0" applyFont="1" applyBorder="1" applyAlignment="1">
      <alignment vertical="center" wrapText="1"/>
    </xf>
    <xf numFmtId="0" fontId="132" fillId="0" borderId="0" xfId="0" applyFont="1" applyAlignment="1">
      <alignment vertical="center" wrapText="1"/>
    </xf>
    <xf numFmtId="176" fontId="0" fillId="0" borderId="0" xfId="0" applyNumberFormat="1"/>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3" fontId="41" fillId="0" borderId="11" xfId="0" applyNumberFormat="1" applyFont="1" applyBorder="1" applyAlignment="1">
      <alignment vertical="center" wrapText="1"/>
    </xf>
    <xf numFmtId="3" fontId="44" fillId="0" borderId="11" xfId="0" applyNumberFormat="1" applyFont="1" applyBorder="1" applyAlignment="1">
      <alignment vertical="center" wrapText="1"/>
    </xf>
    <xf numFmtId="3" fontId="41" fillId="0" borderId="0" xfId="0" applyNumberFormat="1" applyFont="1"/>
    <xf numFmtId="49" fontId="118" fillId="25" borderId="0" xfId="0" applyNumberFormat="1" applyFont="1" applyFill="1"/>
    <xf numFmtId="3" fontId="130" fillId="31" borderId="11" xfId="2862" applyNumberFormat="1" applyFont="1" applyFill="1" applyBorder="1" applyAlignment="1">
      <alignment horizontal="center" vertical="center"/>
    </xf>
    <xf numFmtId="0" fontId="111" fillId="24" borderId="0" xfId="0" applyFont="1" applyFill="1"/>
    <xf numFmtId="0" fontId="47" fillId="0" borderId="0" xfId="0" applyFont="1" applyAlignment="1">
      <alignment vertical="center"/>
    </xf>
    <xf numFmtId="3" fontId="41" fillId="0" borderId="0" xfId="0" applyNumberFormat="1" applyFont="1" applyAlignment="1">
      <alignment vertical="center"/>
    </xf>
    <xf numFmtId="0" fontId="41" fillId="24" borderId="0" xfId="0" applyFont="1" applyFill="1" applyAlignment="1">
      <alignment vertical="center"/>
    </xf>
    <xf numFmtId="0" fontId="41" fillId="0" borderId="0" xfId="0" applyFont="1" applyFill="1"/>
    <xf numFmtId="0" fontId="41" fillId="0" borderId="0" xfId="0" applyFont="1" applyAlignment="1">
      <alignment horizontal="right"/>
    </xf>
    <xf numFmtId="0" fontId="41" fillId="0" borderId="0" xfId="0" applyFont="1"/>
    <xf numFmtId="0" fontId="41" fillId="0" borderId="0" xfId="0" applyNumberFormat="1" applyFont="1" applyFill="1" applyBorder="1" applyAlignment="1" applyProtection="1">
      <alignment horizontal="left"/>
      <protection locked="0"/>
    </xf>
    <xf numFmtId="0" fontId="41" fillId="0" borderId="0" xfId="184" applyFont="1"/>
    <xf numFmtId="176" fontId="48" fillId="0" borderId="10" xfId="0" applyNumberFormat="1" applyFont="1" applyFill="1" applyBorder="1" applyAlignment="1">
      <alignment horizontal="center" vertical="center"/>
    </xf>
    <xf numFmtId="176" fontId="48" fillId="0" borderId="14" xfId="0" applyNumberFormat="1" applyFont="1" applyFill="1" applyBorder="1" applyAlignment="1">
      <alignment horizontal="center" vertical="center"/>
    </xf>
    <xf numFmtId="176" fontId="48" fillId="0" borderId="12" xfId="0" applyNumberFormat="1" applyFont="1" applyFill="1" applyBorder="1" applyAlignment="1">
      <alignment horizontal="center" vertical="center"/>
    </xf>
    <xf numFmtId="176" fontId="48" fillId="24" borderId="12" xfId="0" applyNumberFormat="1" applyFont="1" applyFill="1" applyBorder="1" applyAlignment="1">
      <alignment horizontal="center" vertical="center"/>
    </xf>
    <xf numFmtId="176" fontId="48" fillId="0" borderId="12" xfId="0" applyNumberFormat="1" applyFont="1" applyBorder="1" applyAlignment="1">
      <alignment horizontal="center" vertical="center"/>
    </xf>
    <xf numFmtId="176" fontId="47" fillId="0" borderId="10" xfId="0" applyNumberFormat="1" applyFont="1" applyFill="1" applyBorder="1" applyAlignment="1">
      <alignment horizontal="center" vertical="center"/>
    </xf>
    <xf numFmtId="176" fontId="47" fillId="24" borderId="10" xfId="0" applyNumberFormat="1" applyFont="1" applyFill="1" applyBorder="1" applyAlignment="1">
      <alignment horizontal="center" vertical="center"/>
    </xf>
    <xf numFmtId="176" fontId="47" fillId="0" borderId="10" xfId="0" applyNumberFormat="1" applyFont="1" applyBorder="1" applyAlignment="1">
      <alignment horizontal="center" vertical="center"/>
    </xf>
    <xf numFmtId="176" fontId="48" fillId="0" borderId="0" xfId="0" applyNumberFormat="1" applyFont="1" applyFill="1" applyBorder="1" applyAlignment="1">
      <alignment horizontal="center" vertical="center"/>
    </xf>
    <xf numFmtId="176" fontId="48" fillId="0" borderId="10" xfId="0" applyNumberFormat="1" applyFont="1" applyBorder="1" applyAlignment="1">
      <alignment horizontal="center" vertical="center"/>
    </xf>
    <xf numFmtId="176" fontId="47" fillId="0" borderId="14" xfId="0" applyNumberFormat="1" applyFont="1" applyFill="1" applyBorder="1" applyAlignment="1">
      <alignment horizontal="center" vertical="center"/>
    </xf>
    <xf numFmtId="176" fontId="47" fillId="0" borderId="0" xfId="0" applyNumberFormat="1" applyFont="1" applyFill="1" applyBorder="1" applyAlignment="1">
      <alignment horizontal="center" vertical="center"/>
    </xf>
    <xf numFmtId="179" fontId="48" fillId="25" borderId="10" xfId="0" applyNumberFormat="1" applyFont="1" applyFill="1" applyBorder="1" applyAlignment="1">
      <alignment horizontal="center" vertical="center"/>
    </xf>
    <xf numFmtId="179" fontId="48" fillId="25" borderId="0" xfId="0" applyNumberFormat="1" applyFont="1" applyFill="1" applyBorder="1" applyAlignment="1">
      <alignment horizontal="center" vertical="center"/>
    </xf>
    <xf numFmtId="176" fontId="48" fillId="0" borderId="17" xfId="0" applyNumberFormat="1" applyFont="1" applyFill="1" applyBorder="1" applyAlignment="1">
      <alignment horizontal="center" vertical="center"/>
    </xf>
    <xf numFmtId="3" fontId="48" fillId="0" borderId="14" xfId="0" applyNumberFormat="1" applyFont="1" applyFill="1" applyBorder="1" applyAlignment="1">
      <alignment horizontal="center" vertical="center"/>
    </xf>
    <xf numFmtId="3" fontId="48" fillId="0" borderId="10" xfId="0" applyNumberFormat="1" applyFont="1" applyFill="1" applyBorder="1" applyAlignment="1">
      <alignment horizontal="center" vertical="center"/>
    </xf>
    <xf numFmtId="3" fontId="48" fillId="0" borderId="0" xfId="0" applyNumberFormat="1" applyFont="1" applyFill="1" applyBorder="1" applyAlignment="1">
      <alignment horizontal="center" vertical="center"/>
    </xf>
    <xf numFmtId="176" fontId="47" fillId="0" borderId="30" xfId="0" applyNumberFormat="1" applyFont="1" applyFill="1" applyBorder="1" applyAlignment="1">
      <alignment horizontal="center" vertical="center"/>
    </xf>
    <xf numFmtId="176" fontId="48" fillId="0" borderId="31" xfId="0" applyNumberFormat="1" applyFont="1" applyFill="1" applyBorder="1" applyAlignment="1">
      <alignment horizontal="center" vertical="center"/>
    </xf>
    <xf numFmtId="176" fontId="48" fillId="0" borderId="47" xfId="0" applyNumberFormat="1" applyFont="1" applyFill="1" applyBorder="1" applyAlignment="1">
      <alignment horizontal="center" vertical="center"/>
    </xf>
    <xf numFmtId="176" fontId="48" fillId="0" borderId="31" xfId="0" applyNumberFormat="1" applyFont="1" applyBorder="1" applyAlignment="1">
      <alignment horizontal="center" vertical="center"/>
    </xf>
    <xf numFmtId="0" fontId="48" fillId="0" borderId="10" xfId="0" applyFont="1" applyFill="1" applyBorder="1" applyAlignment="1">
      <alignment horizontal="center" vertical="center" wrapText="1"/>
    </xf>
    <xf numFmtId="176" fontId="48" fillId="0" borderId="49" xfId="0" applyNumberFormat="1" applyFont="1" applyBorder="1" applyAlignment="1">
      <alignment horizontal="center" vertical="center"/>
    </xf>
    <xf numFmtId="176" fontId="48" fillId="0" borderId="49" xfId="0" applyNumberFormat="1" applyFont="1" applyFill="1" applyBorder="1" applyAlignment="1">
      <alignment horizontal="center" vertical="center"/>
    </xf>
    <xf numFmtId="174" fontId="47" fillId="0" borderId="16" xfId="0" applyNumberFormat="1" applyFont="1" applyFill="1" applyBorder="1" applyAlignment="1">
      <alignment horizontal="center" vertical="center"/>
    </xf>
    <xf numFmtId="174" fontId="47" fillId="0" borderId="15" xfId="0" applyNumberFormat="1" applyFont="1" applyFill="1" applyBorder="1" applyAlignment="1">
      <alignment horizontal="center" vertical="center"/>
    </xf>
    <xf numFmtId="174" fontId="47" fillId="0" borderId="20" xfId="0" applyNumberFormat="1" applyFont="1" applyFill="1" applyBorder="1" applyAlignment="1">
      <alignment horizontal="center" vertical="center"/>
    </xf>
    <xf numFmtId="174" fontId="47" fillId="0" borderId="15" xfId="0" applyNumberFormat="1" applyFont="1" applyBorder="1" applyAlignment="1">
      <alignment horizontal="center" vertical="center"/>
    </xf>
    <xf numFmtId="0" fontId="0" fillId="0" borderId="0" xfId="0"/>
    <xf numFmtId="0" fontId="41" fillId="0" borderId="0" xfId="0" applyFont="1" applyFill="1"/>
    <xf numFmtId="0" fontId="61" fillId="0" borderId="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41" fillId="0" borderId="41" xfId="184" applyFont="1" applyBorder="1" applyAlignment="1">
      <alignment horizontal="left" vertical="center" wrapText="1"/>
    </xf>
    <xf numFmtId="0" fontId="46" fillId="0" borderId="0" xfId="2861" applyFont="1" applyAlignment="1"/>
    <xf numFmtId="0" fontId="41" fillId="0" borderId="0" xfId="0" applyFont="1" applyAlignment="1">
      <alignment horizontal="left" vertical="top"/>
    </xf>
    <xf numFmtId="180" fontId="84" fillId="0" borderId="0" xfId="0" applyNumberFormat="1" applyFont="1" applyFill="1"/>
    <xf numFmtId="0" fontId="159" fillId="25" borderId="0" xfId="0" applyFont="1" applyFill="1" applyAlignment="1">
      <alignment horizontal="left"/>
    </xf>
    <xf numFmtId="0" fontId="41" fillId="0" borderId="12" xfId="0" applyFont="1" applyBorder="1" applyAlignment="1">
      <alignment horizontal="center" vertical="top" wrapText="1"/>
    </xf>
    <xf numFmtId="3" fontId="41" fillId="0" borderId="11" xfId="0" applyNumberFormat="1" applyFont="1" applyBorder="1" applyAlignment="1">
      <alignment horizontal="center" vertical="center" wrapText="1"/>
    </xf>
    <xf numFmtId="3" fontId="41" fillId="0" borderId="11" xfId="1101" applyNumberFormat="1" applyFont="1" applyBorder="1" applyAlignment="1">
      <alignment horizontal="center" vertical="center" wrapText="1"/>
    </xf>
    <xf numFmtId="3" fontId="44" fillId="0" borderId="11" xfId="1101" applyNumberFormat="1" applyFont="1" applyBorder="1" applyAlignment="1">
      <alignment horizontal="center" vertical="center" wrapText="1"/>
    </xf>
    <xf numFmtId="0" fontId="0" fillId="0" borderId="0" xfId="0"/>
    <xf numFmtId="0" fontId="108" fillId="0" borderId="0" xfId="1101"/>
    <xf numFmtId="0" fontId="41" fillId="0" borderId="0" xfId="1101" applyFont="1" applyAlignment="1">
      <alignment vertical="center"/>
    </xf>
    <xf numFmtId="0" fontId="41" fillId="0" borderId="11" xfId="1101" applyFont="1" applyBorder="1" applyAlignment="1">
      <alignment horizontal="center" vertical="center" wrapText="1"/>
    </xf>
    <xf numFmtId="0" fontId="56" fillId="0" borderId="11" xfId="1101" applyFont="1" applyBorder="1" applyAlignment="1">
      <alignment horizontal="center" vertical="center" wrapText="1"/>
    </xf>
    <xf numFmtId="0" fontId="56" fillId="0" borderId="11" xfId="1101" applyFont="1" applyBorder="1" applyAlignment="1">
      <alignment horizontal="center" vertical="center"/>
    </xf>
    <xf numFmtId="0" fontId="45" fillId="0" borderId="11" xfId="1101" applyFont="1" applyBorder="1" applyAlignment="1">
      <alignment vertical="top" wrapText="1"/>
    </xf>
    <xf numFmtId="0" fontId="41" fillId="0" borderId="11" xfId="1101" applyFont="1" applyBorder="1" applyAlignment="1">
      <alignment vertical="center"/>
    </xf>
    <xf numFmtId="0" fontId="45" fillId="0" borderId="11" xfId="1101" applyFont="1" applyBorder="1" applyAlignment="1">
      <alignment horizontal="left" vertical="center" wrapText="1"/>
    </xf>
    <xf numFmtId="0" fontId="41" fillId="0" borderId="11" xfId="1101" applyFont="1" applyBorder="1" applyAlignment="1">
      <alignment horizontal="left" vertical="center" wrapText="1"/>
    </xf>
    <xf numFmtId="3" fontId="41" fillId="0" borderId="11" xfId="1101" applyNumberFormat="1" applyFont="1" applyBorder="1" applyAlignment="1">
      <alignment horizontal="center" vertical="center"/>
    </xf>
    <xf numFmtId="3" fontId="128" fillId="24" borderId="11" xfId="1101" applyNumberFormat="1" applyFont="1" applyFill="1" applyBorder="1" applyAlignment="1">
      <alignment horizontal="center" vertical="center"/>
    </xf>
    <xf numFmtId="178" fontId="128" fillId="24" borderId="11" xfId="1101" applyNumberFormat="1" applyFont="1" applyFill="1" applyBorder="1" applyAlignment="1">
      <alignment horizontal="center" vertical="center" wrapText="1"/>
    </xf>
    <xf numFmtId="0" fontId="41" fillId="24" borderId="11" xfId="1101" applyFont="1" applyFill="1" applyBorder="1" applyAlignment="1">
      <alignment horizontal="left" vertical="center" wrapText="1"/>
    </xf>
    <xf numFmtId="3" fontId="41" fillId="24" borderId="11" xfId="1101" applyNumberFormat="1" applyFont="1" applyFill="1" applyBorder="1" applyAlignment="1">
      <alignment horizontal="center" vertical="center"/>
    </xf>
    <xf numFmtId="0" fontId="44" fillId="24" borderId="11" xfId="1101" applyFont="1" applyFill="1" applyBorder="1" applyAlignment="1">
      <alignment horizontal="left" vertical="center" wrapText="1"/>
    </xf>
    <xf numFmtId="3" fontId="44" fillId="24" borderId="11" xfId="1101" applyNumberFormat="1" applyFont="1" applyFill="1" applyBorder="1" applyAlignment="1">
      <alignment horizontal="center" vertical="center"/>
    </xf>
    <xf numFmtId="0" fontId="46" fillId="24" borderId="11" xfId="1101" applyFont="1" applyFill="1" applyBorder="1" applyAlignment="1">
      <alignment vertical="center" wrapText="1"/>
    </xf>
    <xf numFmtId="0" fontId="44" fillId="24" borderId="11" xfId="1101" applyFont="1" applyFill="1" applyBorder="1" applyAlignment="1">
      <alignment vertical="center" wrapText="1"/>
    </xf>
    <xf numFmtId="170" fontId="44" fillId="24" borderId="11" xfId="1101" applyNumberFormat="1" applyFont="1" applyFill="1" applyBorder="1" applyAlignment="1">
      <alignment horizontal="center" vertical="center"/>
    </xf>
    <xf numFmtId="0" fontId="41" fillId="0" borderId="12" xfId="0" applyFont="1" applyFill="1" applyBorder="1" applyAlignment="1">
      <alignment horizontal="center" vertical="center" wrapText="1"/>
    </xf>
    <xf numFmtId="3" fontId="48" fillId="0" borderId="10" xfId="0" applyNumberFormat="1" applyFont="1" applyFill="1" applyBorder="1" applyAlignment="1">
      <alignment horizontal="left" vertical="center" wrapText="1"/>
    </xf>
    <xf numFmtId="0" fontId="61" fillId="0" borderId="0" xfId="0" applyFont="1" applyBorder="1" applyAlignment="1">
      <alignment horizontal="center" vertical="center"/>
    </xf>
    <xf numFmtId="0" fontId="0" fillId="0" borderId="0" xfId="0" applyBorder="1" applyAlignment="1">
      <alignment horizontal="center" vertical="center"/>
    </xf>
    <xf numFmtId="170" fontId="44" fillId="0" borderId="10" xfId="129" applyNumberFormat="1" applyFont="1" applyFill="1" applyBorder="1" applyAlignment="1">
      <alignment horizontal="center" vertical="center"/>
    </xf>
    <xf numFmtId="198" fontId="41" fillId="0" borderId="0" xfId="129" applyNumberFormat="1" applyFont="1" applyFill="1" applyBorder="1" applyAlignment="1">
      <alignment horizontal="left" vertical="top"/>
    </xf>
    <xf numFmtId="9" fontId="41" fillId="0" borderId="12" xfId="129" applyFont="1" applyFill="1" applyBorder="1" applyAlignment="1">
      <alignment horizontal="center" vertical="center" wrapText="1"/>
    </xf>
    <xf numFmtId="170" fontId="41" fillId="0" borderId="10" xfId="129" applyNumberFormat="1" applyFont="1" applyFill="1" applyBorder="1" applyAlignment="1">
      <alignment horizontal="left" vertical="top"/>
    </xf>
    <xf numFmtId="173" fontId="44" fillId="0" borderId="0" xfId="129" applyNumberFormat="1" applyFont="1" applyFill="1" applyBorder="1" applyAlignment="1">
      <alignment vertical="top"/>
    </xf>
    <xf numFmtId="170" fontId="41" fillId="0" borderId="10" xfId="129" applyNumberFormat="1" applyFont="1" applyFill="1" applyBorder="1" applyAlignment="1">
      <alignment vertical="top"/>
    </xf>
    <xf numFmtId="198" fontId="41" fillId="0" borderId="0" xfId="129" applyNumberFormat="1" applyFont="1" applyFill="1" applyBorder="1" applyAlignment="1">
      <alignment vertical="top"/>
    </xf>
    <xf numFmtId="0" fontId="47" fillId="0" borderId="16" xfId="0" applyFont="1" applyBorder="1" applyAlignment="1">
      <alignment horizontal="left" vertical="center" wrapText="1"/>
    </xf>
    <xf numFmtId="3" fontId="138" fillId="35" borderId="11" xfId="0" applyNumberFormat="1" applyFont="1" applyFill="1" applyBorder="1" applyAlignment="1">
      <alignment horizontal="center" vertical="center"/>
    </xf>
    <xf numFmtId="4" fontId="138" fillId="35" borderId="11" xfId="0" applyNumberFormat="1" applyFont="1" applyFill="1" applyBorder="1" applyAlignment="1">
      <alignment horizontal="center" vertical="center"/>
    </xf>
    <xf numFmtId="0" fontId="138" fillId="24" borderId="11" xfId="0" applyFont="1" applyFill="1" applyBorder="1" applyAlignment="1">
      <alignment horizontal="left" vertical="center" wrapText="1"/>
    </xf>
    <xf numFmtId="0" fontId="41" fillId="0" borderId="11" xfId="0" applyFont="1" applyBorder="1" applyAlignment="1">
      <alignment horizontal="center" vertical="center" wrapText="1"/>
    </xf>
    <xf numFmtId="0" fontId="44" fillId="0" borderId="11" xfId="0" applyFont="1" applyBorder="1" applyAlignment="1">
      <alignment horizontal="left" vertical="top" wrapText="1"/>
    </xf>
    <xf numFmtId="0" fontId="41" fillId="0" borderId="0" xfId="0" applyFont="1"/>
    <xf numFmtId="0" fontId="0" fillId="0" borderId="0" xfId="0"/>
    <xf numFmtId="4" fontId="47" fillId="0" borderId="10" xfId="0" applyNumberFormat="1" applyFont="1" applyFill="1" applyBorder="1" applyAlignment="1">
      <alignment horizontal="center" vertical="center"/>
    </xf>
    <xf numFmtId="4" fontId="47" fillId="0" borderId="15" xfId="0" applyNumberFormat="1" applyFont="1" applyFill="1" applyBorder="1" applyAlignment="1">
      <alignment horizontal="center" vertical="center"/>
    </xf>
    <xf numFmtId="0" fontId="61" fillId="0" borderId="13"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49" fontId="41" fillId="0" borderId="41" xfId="0" applyNumberFormat="1" applyFont="1" applyBorder="1" applyAlignment="1">
      <alignment horizontal="left" vertical="center"/>
    </xf>
    <xf numFmtId="170" fontId="44" fillId="0" borderId="12" xfId="0" applyNumberFormat="1" applyFont="1" applyFill="1" applyBorder="1" applyAlignment="1">
      <alignment horizontal="right" vertical="center"/>
    </xf>
    <xf numFmtId="180" fontId="44" fillId="24" borderId="60" xfId="208" applyNumberFormat="1" applyFont="1" applyFill="1" applyBorder="1" applyAlignment="1">
      <alignment horizontal="center" vertical="center"/>
    </xf>
    <xf numFmtId="0" fontId="41" fillId="0" borderId="41" xfId="184" applyFont="1" applyBorder="1" applyAlignment="1">
      <alignment horizontal="left" vertical="center"/>
    </xf>
    <xf numFmtId="0" fontId="61" fillId="0" borderId="12" xfId="0" applyFont="1" applyBorder="1" applyAlignment="1">
      <alignment vertical="center"/>
    </xf>
    <xf numFmtId="0" fontId="62" fillId="0" borderId="10" xfId="0" applyFont="1" applyBorder="1" applyAlignment="1">
      <alignment vertical="center"/>
    </xf>
    <xf numFmtId="0" fontId="61" fillId="0" borderId="10" xfId="0" applyFont="1" applyBorder="1" applyAlignment="1">
      <alignment vertical="center"/>
    </xf>
    <xf numFmtId="0" fontId="61" fillId="0" borderId="15" xfId="0" applyFont="1" applyBorder="1" applyAlignment="1">
      <alignment vertical="center"/>
    </xf>
    <xf numFmtId="0" fontId="0" fillId="0" borderId="0" xfId="0"/>
    <xf numFmtId="0" fontId="56" fillId="0" borderId="10" xfId="1646" applyNumberFormat="1" applyFont="1" applyFill="1" applyBorder="1" applyAlignment="1">
      <alignment horizontal="center" wrapText="1"/>
    </xf>
    <xf numFmtId="0" fontId="154" fillId="0" borderId="0" xfId="0" applyFont="1" applyAlignment="1">
      <alignment horizontal="center" wrapText="1"/>
    </xf>
    <xf numFmtId="0" fontId="154" fillId="0" borderId="0" xfId="0" applyFont="1" applyAlignment="1">
      <alignment wrapText="1"/>
    </xf>
    <xf numFmtId="175" fontId="157" fillId="0" borderId="11" xfId="19346" applyNumberFormat="1" applyFont="1" applyBorder="1" applyAlignment="1">
      <alignment horizontal="center" wrapText="1"/>
    </xf>
    <xf numFmtId="175" fontId="157" fillId="0" borderId="44" xfId="19346" applyNumberFormat="1" applyFont="1" applyBorder="1" applyAlignment="1">
      <alignment horizontal="center" wrapText="1"/>
    </xf>
    <xf numFmtId="10" fontId="157" fillId="0" borderId="11" xfId="19346" applyNumberFormat="1" applyFont="1" applyBorder="1" applyAlignment="1">
      <alignment horizontal="center" wrapText="1"/>
    </xf>
    <xf numFmtId="175" fontId="157" fillId="0" borderId="21" xfId="19346" applyNumberFormat="1" applyFont="1" applyBorder="1" applyAlignment="1">
      <alignment horizontal="center" wrapText="1"/>
    </xf>
    <xf numFmtId="175" fontId="157" fillId="0" borderId="11" xfId="19346" applyNumberFormat="1" applyFont="1" applyFill="1" applyBorder="1" applyAlignment="1">
      <alignment horizontal="center" wrapText="1"/>
    </xf>
    <xf numFmtId="175" fontId="157" fillId="0" borderId="44" xfId="19346" applyNumberFormat="1" applyFont="1" applyFill="1" applyBorder="1" applyAlignment="1">
      <alignment horizontal="center" wrapText="1"/>
    </xf>
    <xf numFmtId="10" fontId="157" fillId="0" borderId="11" xfId="19346" applyNumberFormat="1" applyFont="1" applyFill="1" applyBorder="1" applyAlignment="1">
      <alignment horizontal="center" wrapText="1"/>
    </xf>
    <xf numFmtId="175" fontId="154" fillId="0" borderId="0" xfId="0" applyNumberFormat="1" applyFont="1" applyAlignment="1">
      <alignment wrapText="1"/>
    </xf>
    <xf numFmtId="175" fontId="154" fillId="0" borderId="0" xfId="0" applyNumberFormat="1" applyFont="1" applyAlignment="1">
      <alignment horizontal="center" wrapText="1"/>
    </xf>
    <xf numFmtId="3" fontId="154" fillId="0" borderId="0" xfId="0" applyNumberFormat="1" applyFont="1" applyAlignment="1">
      <alignment wrapText="1"/>
    </xf>
    <xf numFmtId="3" fontId="154" fillId="0" borderId="0" xfId="0" applyNumberFormat="1" applyFont="1" applyAlignment="1">
      <alignment horizontal="center" wrapText="1"/>
    </xf>
    <xf numFmtId="0" fontId="53" fillId="0" borderId="0" xfId="0" applyFont="1" applyAlignment="1">
      <alignment horizontal="right" vertical="center"/>
    </xf>
    <xf numFmtId="0" fontId="56" fillId="0" borderId="11" xfId="0" applyFont="1" applyBorder="1" applyAlignment="1">
      <alignment horizontal="center" vertical="center"/>
    </xf>
    <xf numFmtId="0" fontId="125" fillId="0" borderId="12" xfId="0" applyFont="1" applyBorder="1" applyAlignment="1">
      <alignment horizontal="center"/>
    </xf>
    <xf numFmtId="0" fontId="125" fillId="0" borderId="0" xfId="0" applyFont="1"/>
    <xf numFmtId="0" fontId="56" fillId="0" borderId="10" xfId="0" applyFont="1" applyBorder="1" applyAlignment="1">
      <alignment horizontal="left" wrapText="1"/>
    </xf>
    <xf numFmtId="3" fontId="56" fillId="0" borderId="0" xfId="0" applyNumberFormat="1" applyFont="1" applyAlignment="1">
      <alignment horizontal="center" wrapText="1"/>
    </xf>
    <xf numFmtId="176" fontId="84" fillId="0" borderId="10" xfId="0" applyNumberFormat="1" applyFont="1" applyBorder="1" applyAlignment="1">
      <alignment horizontal="center" wrapText="1"/>
    </xf>
    <xf numFmtId="176" fontId="56" fillId="0" borderId="10" xfId="0" applyNumberFormat="1" applyFont="1" applyBorder="1" applyAlignment="1">
      <alignment horizontal="center" wrapText="1"/>
    </xf>
    <xf numFmtId="0" fontId="126" fillId="0" borderId="10" xfId="0" applyFont="1" applyBorder="1" applyAlignment="1">
      <alignment horizontal="left" wrapText="1"/>
    </xf>
    <xf numFmtId="3" fontId="56" fillId="0" borderId="10" xfId="0" applyNumberFormat="1" applyFont="1" applyBorder="1" applyAlignment="1">
      <alignment horizontal="center" wrapText="1"/>
    </xf>
    <xf numFmtId="176" fontId="56" fillId="0" borderId="0" xfId="0" applyNumberFormat="1" applyFont="1" applyAlignment="1">
      <alignment horizontal="center" wrapText="1"/>
    </xf>
    <xf numFmtId="0" fontId="56" fillId="0" borderId="15" xfId="0" applyFont="1" applyBorder="1" applyAlignment="1">
      <alignment horizontal="left" wrapText="1"/>
    </xf>
    <xf numFmtId="0" fontId="125" fillId="0" borderId="23" xfId="0" applyFont="1" applyBorder="1"/>
    <xf numFmtId="176" fontId="126" fillId="0" borderId="14" xfId="0" applyNumberFormat="1" applyFont="1" applyBorder="1" applyAlignment="1">
      <alignment horizontal="center" wrapText="1"/>
    </xf>
    <xf numFmtId="176" fontId="126" fillId="0" borderId="10" xfId="0" applyNumberFormat="1" applyFont="1" applyBorder="1" applyAlignment="1">
      <alignment horizontal="center" wrapText="1"/>
    </xf>
    <xf numFmtId="176" fontId="131" fillId="0" borderId="10" xfId="0" applyNumberFormat="1" applyFont="1" applyBorder="1" applyAlignment="1">
      <alignment horizontal="center" wrapText="1"/>
    </xf>
    <xf numFmtId="4" fontId="56" fillId="0" borderId="10" xfId="0" applyNumberFormat="1" applyFont="1" applyBorder="1" applyAlignment="1">
      <alignment horizontal="center" wrapText="1"/>
    </xf>
    <xf numFmtId="0" fontId="56" fillId="0" borderId="0" xfId="0" applyFont="1" applyAlignment="1">
      <alignment horizontal="center" vertical="center"/>
    </xf>
    <xf numFmtId="0" fontId="126" fillId="0" borderId="15" xfId="0" applyFont="1" applyBorder="1" applyAlignment="1">
      <alignment horizontal="left" wrapText="1"/>
    </xf>
    <xf numFmtId="176" fontId="56" fillId="0" borderId="15" xfId="0" applyNumberFormat="1" applyFont="1" applyBorder="1" applyAlignment="1">
      <alignment horizontal="center" wrapText="1"/>
    </xf>
    <xf numFmtId="175" fontId="157" fillId="0" borderId="61" xfId="19346" applyNumberFormat="1" applyFont="1" applyBorder="1" applyAlignment="1">
      <alignment horizontal="center" wrapText="1"/>
    </xf>
    <xf numFmtId="175" fontId="157" fillId="0" borderId="62" xfId="19346" applyNumberFormat="1" applyFont="1" applyBorder="1" applyAlignment="1">
      <alignment horizontal="center" wrapText="1"/>
    </xf>
    <xf numFmtId="175" fontId="157" fillId="0" borderId="64" xfId="19346" applyNumberFormat="1" applyFont="1" applyBorder="1" applyAlignment="1">
      <alignment horizontal="center" wrapText="1"/>
    </xf>
    <xf numFmtId="0" fontId="41" fillId="36" borderId="0" xfId="0" applyFont="1" applyFill="1" applyAlignment="1">
      <alignment vertical="center"/>
    </xf>
    <xf numFmtId="178" fontId="128" fillId="0" borderId="11" xfId="1101" applyNumberFormat="1" applyFont="1" applyBorder="1" applyAlignment="1">
      <alignment horizontal="center" vertical="center" wrapText="1"/>
    </xf>
    <xf numFmtId="3" fontId="44" fillId="0" borderId="11" xfId="1101" applyNumberFormat="1" applyFont="1" applyBorder="1" applyAlignment="1">
      <alignment horizontal="center" vertical="center"/>
    </xf>
    <xf numFmtId="0" fontId="61" fillId="0" borderId="23" xfId="0" applyFont="1" applyBorder="1" applyAlignment="1">
      <alignment horizontal="center" vertical="center"/>
    </xf>
    <xf numFmtId="0" fontId="61" fillId="0" borderId="13"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61" fillId="0" borderId="20" xfId="0" applyFont="1"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41" fillId="0" borderId="60" xfId="0" applyFont="1" applyBorder="1" applyAlignment="1">
      <alignment horizontal="left" vertical="center"/>
    </xf>
    <xf numFmtId="0" fontId="37" fillId="0" borderId="60" xfId="0" applyFont="1" applyBorder="1" applyAlignment="1">
      <alignment horizontal="left"/>
    </xf>
    <xf numFmtId="0" fontId="37" fillId="0" borderId="68" xfId="0" applyFont="1" applyBorder="1" applyAlignment="1">
      <alignment horizontal="left"/>
    </xf>
    <xf numFmtId="0" fontId="44" fillId="0" borderId="11" xfId="0" applyFont="1" applyFill="1" applyBorder="1" applyAlignment="1">
      <alignment vertical="top" wrapText="1"/>
    </xf>
    <xf numFmtId="0" fontId="41" fillId="0" borderId="0" xfId="184" applyFont="1" applyAlignment="1">
      <alignment horizontal="left"/>
    </xf>
    <xf numFmtId="49" fontId="118" fillId="31" borderId="0" xfId="0" applyNumberFormat="1" applyFont="1" applyFill="1" applyAlignment="1">
      <alignment horizontal="center"/>
    </xf>
    <xf numFmtId="0" fontId="137" fillId="24" borderId="0" xfId="0" applyFont="1" applyFill="1" applyAlignment="1">
      <alignment horizontal="center" vertical="center" wrapText="1"/>
    </xf>
    <xf numFmtId="0" fontId="139" fillId="0" borderId="11" xfId="0" applyFont="1" applyBorder="1" applyAlignment="1">
      <alignment vertical="center" wrapText="1"/>
    </xf>
    <xf numFmtId="3" fontId="164" fillId="24" borderId="0" xfId="0" applyNumberFormat="1" applyFont="1" applyFill="1" applyAlignment="1">
      <alignment horizontal="center" vertical="center"/>
    </xf>
    <xf numFmtId="0" fontId="111" fillId="24" borderId="0" xfId="0" applyFont="1" applyFill="1" applyAlignment="1">
      <alignment horizontal="center" vertical="center"/>
    </xf>
    <xf numFmtId="0" fontId="154" fillId="33" borderId="54" xfId="0" applyFont="1" applyFill="1" applyBorder="1" applyAlignment="1">
      <alignment horizontal="center" vertical="center" wrapText="1"/>
    </xf>
    <xf numFmtId="14" fontId="154" fillId="32" borderId="76" xfId="0" applyNumberFormat="1" applyFont="1" applyFill="1" applyBorder="1" applyAlignment="1">
      <alignment horizontal="center" vertical="center" wrapText="1"/>
    </xf>
    <xf numFmtId="10" fontId="157" fillId="0" borderId="62" xfId="19346" applyNumberFormat="1" applyFont="1" applyBorder="1" applyAlignment="1">
      <alignment horizontal="center" wrapText="1"/>
    </xf>
    <xf numFmtId="0" fontId="41" fillId="37" borderId="0" xfId="0" applyFont="1" applyFill="1"/>
    <xf numFmtId="0" fontId="167" fillId="38" borderId="53" xfId="0" applyFont="1" applyFill="1" applyBorder="1" applyAlignment="1">
      <alignment horizontal="center" vertical="center" wrapText="1"/>
    </xf>
    <xf numFmtId="0" fontId="168" fillId="39" borderId="59" xfId="0" applyFont="1" applyFill="1" applyBorder="1" applyAlignment="1">
      <alignment horizontal="center" wrapText="1"/>
    </xf>
    <xf numFmtId="0" fontId="168" fillId="39" borderId="53" xfId="0" applyFont="1" applyFill="1" applyBorder="1" applyAlignment="1">
      <alignment horizontal="center" vertical="center" wrapText="1"/>
    </xf>
    <xf numFmtId="0" fontId="167" fillId="38" borderId="54" xfId="0" applyFont="1" applyFill="1" applyBorder="1" applyAlignment="1">
      <alignment horizontal="center" wrapText="1"/>
    </xf>
    <xf numFmtId="0" fontId="167" fillId="38" borderId="54" xfId="0" applyFont="1" applyFill="1" applyBorder="1" applyAlignment="1">
      <alignment horizontal="center" vertical="center" wrapText="1"/>
    </xf>
    <xf numFmtId="0" fontId="153" fillId="32" borderId="53" xfId="0" applyFont="1" applyFill="1" applyBorder="1" applyAlignment="1">
      <alignment horizontal="center" vertical="center" wrapText="1"/>
    </xf>
    <xf numFmtId="4" fontId="47" fillId="0" borderId="10" xfId="0" applyNumberFormat="1" applyFont="1" applyBorder="1" applyAlignment="1">
      <alignment horizontal="center" vertical="center"/>
    </xf>
    <xf numFmtId="4" fontId="47" fillId="0" borderId="15" xfId="0" applyNumberFormat="1" applyFont="1" applyBorder="1" applyAlignment="1">
      <alignment horizontal="center" vertical="center"/>
    </xf>
    <xf numFmtId="0" fontId="156" fillId="33" borderId="37" xfId="0" applyFont="1" applyFill="1" applyBorder="1" applyAlignment="1">
      <alignment horizontal="center" wrapText="1"/>
    </xf>
    <xf numFmtId="0" fontId="61" fillId="0" borderId="23" xfId="0" applyFont="1" applyBorder="1" applyAlignment="1">
      <alignment horizontal="center" vertical="center"/>
    </xf>
    <xf numFmtId="0" fontId="61" fillId="0" borderId="13"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0" fillId="0" borderId="23" xfId="0"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61" fillId="0" borderId="20" xfId="0" applyFont="1" applyBorder="1" applyAlignment="1">
      <alignment horizontal="center" vertical="center"/>
    </xf>
    <xf numFmtId="0" fontId="154" fillId="32" borderId="79" xfId="0" applyFont="1" applyFill="1" applyBorder="1" applyAlignment="1">
      <alignment horizontal="center" wrapText="1"/>
    </xf>
    <xf numFmtId="0" fontId="167" fillId="34" borderId="53" xfId="0" applyFont="1" applyFill="1" applyBorder="1" applyAlignment="1">
      <alignment horizontal="center" vertical="center" wrapText="1"/>
    </xf>
    <xf numFmtId="175" fontId="157" fillId="0" borderId="63" xfId="19346" applyNumberFormat="1" applyFont="1" applyBorder="1" applyAlignment="1">
      <alignment horizontal="center" vertical="center" wrapText="1"/>
    </xf>
    <xf numFmtId="10" fontId="157" fillId="0" borderId="64" xfId="19346" applyNumberFormat="1" applyFont="1" applyBorder="1" applyAlignment="1">
      <alignment horizontal="center" wrapText="1"/>
    </xf>
    <xf numFmtId="10" fontId="157" fillId="0" borderId="44" xfId="19346" applyNumberFormat="1" applyFont="1" applyBorder="1" applyAlignment="1">
      <alignment horizontal="center" wrapText="1"/>
    </xf>
    <xf numFmtId="10" fontId="157" fillId="0" borderId="44" xfId="19346" applyNumberFormat="1" applyFont="1" applyFill="1" applyBorder="1" applyAlignment="1">
      <alignment horizontal="center" wrapText="1"/>
    </xf>
    <xf numFmtId="180" fontId="44" fillId="24" borderId="10" xfId="208" applyNumberFormat="1" applyFont="1" applyFill="1" applyBorder="1" applyAlignment="1">
      <alignment horizontal="center" vertical="center"/>
    </xf>
    <xf numFmtId="0" fontId="41" fillId="0" borderId="0" xfId="184" applyFont="1" applyAlignment="1">
      <alignment horizontal="left" vertical="top"/>
    </xf>
    <xf numFmtId="0" fontId="61" fillId="0" borderId="23" xfId="0" applyFont="1" applyBorder="1" applyAlignment="1">
      <alignment horizontal="center" vertical="center"/>
    </xf>
    <xf numFmtId="0" fontId="61" fillId="0" borderId="13" xfId="0" applyFont="1" applyBorder="1" applyAlignment="1">
      <alignment horizontal="center" vertical="center"/>
    </xf>
    <xf numFmtId="0" fontId="61" fillId="0" borderId="0" xfId="0" applyFont="1" applyBorder="1" applyAlignment="1">
      <alignment horizontal="center" vertical="center"/>
    </xf>
    <xf numFmtId="0" fontId="61" fillId="0" borderId="14" xfId="0" applyFont="1" applyBorder="1" applyAlignment="1">
      <alignment horizontal="center" vertical="center"/>
    </xf>
    <xf numFmtId="0" fontId="0" fillId="0" borderId="23" xfId="0" applyBorder="1" applyAlignment="1">
      <alignment horizontal="center" vertical="center"/>
    </xf>
    <xf numFmtId="0" fontId="0" fillId="0" borderId="0" xfId="0" applyBorder="1" applyAlignment="1">
      <alignment horizontal="center" vertical="center"/>
    </xf>
    <xf numFmtId="0" fontId="41" fillId="0" borderId="12" xfId="0" applyFont="1" applyFill="1" applyBorder="1" applyAlignment="1">
      <alignment horizontal="center" vertical="center" wrapText="1"/>
    </xf>
    <xf numFmtId="0" fontId="61" fillId="0" borderId="20" xfId="0" applyFont="1" applyBorder="1" applyAlignment="1">
      <alignment horizontal="center" vertical="center"/>
    </xf>
    <xf numFmtId="49" fontId="171" fillId="25" borderId="24" xfId="0" applyNumberFormat="1" applyFont="1" applyFill="1" applyBorder="1" applyAlignment="1">
      <alignment horizontal="left" vertical="top" wrapText="1"/>
    </xf>
    <xf numFmtId="0" fontId="172" fillId="25" borderId="24" xfId="0" applyFont="1" applyFill="1" applyBorder="1" applyAlignment="1">
      <alignment horizontal="left" vertical="top" wrapText="1"/>
    </xf>
    <xf numFmtId="179" fontId="172" fillId="25" borderId="24" xfId="0" applyNumberFormat="1" applyFont="1" applyFill="1" applyBorder="1" applyAlignment="1">
      <alignment horizontal="right" vertical="center"/>
    </xf>
    <xf numFmtId="179" fontId="172" fillId="25" borderId="71" xfId="0" applyNumberFormat="1" applyFont="1" applyFill="1" applyBorder="1" applyAlignment="1">
      <alignment horizontal="right" vertical="center"/>
    </xf>
    <xf numFmtId="0" fontId="172" fillId="25" borderId="24" xfId="0" applyFont="1" applyFill="1" applyBorder="1" applyAlignment="1">
      <alignment horizontal="left" vertical="center" wrapText="1"/>
    </xf>
    <xf numFmtId="49" fontId="172" fillId="25" borderId="24" xfId="0" applyNumberFormat="1" applyFont="1" applyFill="1" applyBorder="1" applyAlignment="1">
      <alignment horizontal="left" vertical="top" wrapText="1"/>
    </xf>
    <xf numFmtId="49" fontId="172" fillId="25" borderId="24" xfId="0" applyNumberFormat="1" applyFont="1" applyFill="1" applyBorder="1" applyAlignment="1">
      <alignment horizontal="left" vertical="center" wrapText="1"/>
    </xf>
    <xf numFmtId="179" fontId="173" fillId="25" borderId="24" xfId="0" applyNumberFormat="1" applyFont="1" applyFill="1" applyBorder="1" applyAlignment="1">
      <alignment horizontal="right" vertical="center"/>
    </xf>
    <xf numFmtId="49" fontId="174" fillId="25" borderId="24" xfId="0" applyNumberFormat="1" applyFont="1" applyFill="1" applyBorder="1" applyAlignment="1">
      <alignment horizontal="left" vertical="top" wrapText="1"/>
    </xf>
    <xf numFmtId="179" fontId="174" fillId="25" borderId="24" xfId="0" applyNumberFormat="1" applyFont="1" applyFill="1" applyBorder="1" applyAlignment="1">
      <alignment horizontal="right" vertical="center"/>
    </xf>
    <xf numFmtId="179" fontId="174" fillId="25" borderId="71" xfId="0" applyNumberFormat="1" applyFont="1" applyFill="1" applyBorder="1" applyAlignment="1">
      <alignment horizontal="right" vertical="center"/>
    </xf>
    <xf numFmtId="49" fontId="174" fillId="25" borderId="24" xfId="0" applyNumberFormat="1" applyFont="1" applyFill="1" applyBorder="1" applyAlignment="1">
      <alignment horizontal="left" vertical="center"/>
    </xf>
    <xf numFmtId="179" fontId="176" fillId="25" borderId="24" xfId="0" applyNumberFormat="1" applyFont="1" applyFill="1" applyBorder="1" applyAlignment="1">
      <alignment horizontal="right" vertical="center"/>
    </xf>
    <xf numFmtId="179" fontId="176" fillId="25" borderId="71" xfId="0" applyNumberFormat="1" applyFont="1" applyFill="1" applyBorder="1" applyAlignment="1">
      <alignment horizontal="right" vertical="center"/>
    </xf>
    <xf numFmtId="49" fontId="178" fillId="25" borderId="24" xfId="0" applyNumberFormat="1" applyFont="1" applyFill="1" applyBorder="1" applyAlignment="1">
      <alignment horizontal="left"/>
    </xf>
    <xf numFmtId="49" fontId="179" fillId="26" borderId="24" xfId="0" applyNumberFormat="1" applyFont="1" applyFill="1" applyBorder="1" applyAlignment="1">
      <alignment horizontal="left"/>
    </xf>
    <xf numFmtId="49" fontId="179" fillId="25" borderId="24" xfId="0" applyNumberFormat="1" applyFont="1" applyFill="1" applyBorder="1" applyAlignment="1">
      <alignment horizontal="left"/>
    </xf>
    <xf numFmtId="0" fontId="179" fillId="25" borderId="24" xfId="0" applyFont="1" applyFill="1" applyBorder="1" applyAlignment="1">
      <alignment horizontal="left"/>
    </xf>
    <xf numFmtId="0" fontId="179" fillId="26" borderId="24" xfId="0" applyFont="1" applyFill="1" applyBorder="1" applyAlignment="1">
      <alignment horizontal="left"/>
    </xf>
    <xf numFmtId="49" fontId="178" fillId="25" borderId="70" xfId="0" applyNumberFormat="1" applyFont="1" applyFill="1" applyBorder="1" applyAlignment="1">
      <alignment horizontal="left"/>
    </xf>
    <xf numFmtId="49" fontId="180" fillId="26" borderId="25" xfId="0" applyNumberFormat="1" applyFont="1" applyFill="1" applyBorder="1" applyAlignment="1">
      <alignment horizontal="left"/>
    </xf>
    <xf numFmtId="0" fontId="179" fillId="25" borderId="25" xfId="0" applyFont="1" applyFill="1" applyBorder="1" applyAlignment="1">
      <alignment horizontal="left"/>
    </xf>
    <xf numFmtId="49" fontId="180" fillId="25" borderId="24" xfId="0" applyNumberFormat="1" applyFont="1" applyFill="1" applyBorder="1" applyAlignment="1">
      <alignment horizontal="center" vertical="top"/>
    </xf>
    <xf numFmtId="49" fontId="180" fillId="25" borderId="24" xfId="0" applyNumberFormat="1" applyFont="1" applyFill="1" applyBorder="1" applyAlignment="1">
      <alignment horizontal="left" vertical="top" wrapText="1"/>
    </xf>
    <xf numFmtId="3" fontId="180" fillId="25" borderId="24" xfId="0" applyNumberFormat="1" applyFont="1" applyFill="1" applyBorder="1" applyAlignment="1">
      <alignment horizontal="right" vertical="top"/>
    </xf>
    <xf numFmtId="0" fontId="180" fillId="25" borderId="24" xfId="0" applyFont="1" applyFill="1" applyBorder="1" applyAlignment="1">
      <alignment horizontal="left" vertical="top" wrapText="1"/>
    </xf>
    <xf numFmtId="49" fontId="180" fillId="25" borderId="25" xfId="0" applyNumberFormat="1" applyFont="1" applyFill="1" applyBorder="1" applyAlignment="1">
      <alignment horizontal="center" vertical="top"/>
    </xf>
    <xf numFmtId="49" fontId="180" fillId="25" borderId="25" xfId="0" applyNumberFormat="1" applyFont="1" applyFill="1" applyBorder="1" applyAlignment="1">
      <alignment horizontal="left" vertical="top" wrapText="1"/>
    </xf>
    <xf numFmtId="3" fontId="180" fillId="25" borderId="25" xfId="0" applyNumberFormat="1" applyFont="1" applyFill="1" applyBorder="1" applyAlignment="1">
      <alignment horizontal="right" vertical="top"/>
    </xf>
    <xf numFmtId="0" fontId="184" fillId="25" borderId="27" xfId="0" applyFont="1" applyFill="1" applyBorder="1" applyAlignment="1">
      <alignment horizontal="center" vertical="center" wrapText="1"/>
    </xf>
    <xf numFmtId="0" fontId="185" fillId="25" borderId="24" xfId="0" applyFont="1" applyFill="1" applyBorder="1" applyAlignment="1">
      <alignment horizontal="center" vertical="center"/>
    </xf>
    <xf numFmtId="3" fontId="184" fillId="25" borderId="24" xfId="0" applyNumberFormat="1" applyFont="1" applyFill="1" applyBorder="1" applyAlignment="1">
      <alignment horizontal="right" vertical="center"/>
    </xf>
    <xf numFmtId="49" fontId="184" fillId="25" borderId="24" xfId="0" applyNumberFormat="1" applyFont="1" applyFill="1" applyBorder="1" applyAlignment="1">
      <alignment horizontal="center" vertical="center"/>
    </xf>
    <xf numFmtId="0" fontId="185" fillId="25" borderId="24" xfId="0" applyFont="1" applyFill="1" applyBorder="1" applyAlignment="1">
      <alignment horizontal="left"/>
    </xf>
    <xf numFmtId="49" fontId="186" fillId="25" borderId="24" xfId="0" applyNumberFormat="1" applyFont="1" applyFill="1" applyBorder="1" applyAlignment="1">
      <alignment horizontal="left"/>
    </xf>
    <xf numFmtId="49" fontId="187" fillId="25" borderId="24" xfId="0" applyNumberFormat="1" applyFont="1" applyFill="1" applyBorder="1" applyAlignment="1">
      <alignment horizontal="center" vertical="center"/>
    </xf>
    <xf numFmtId="3" fontId="187" fillId="25" borderId="24" xfId="0" applyNumberFormat="1" applyFont="1" applyFill="1" applyBorder="1" applyAlignment="1">
      <alignment horizontal="right" vertical="center"/>
    </xf>
    <xf numFmtId="49" fontId="188" fillId="25" borderId="24" xfId="0" applyNumberFormat="1" applyFont="1" applyFill="1" applyBorder="1" applyAlignment="1">
      <alignment horizontal="left"/>
    </xf>
    <xf numFmtId="49" fontId="189" fillId="25" borderId="24" xfId="0" applyNumberFormat="1" applyFont="1" applyFill="1" applyBorder="1" applyAlignment="1">
      <alignment horizontal="center" vertical="center"/>
    </xf>
    <xf numFmtId="3" fontId="189" fillId="25" borderId="24" xfId="0" applyNumberFormat="1" applyFont="1" applyFill="1" applyBorder="1" applyAlignment="1">
      <alignment horizontal="right" vertical="center"/>
    </xf>
    <xf numFmtId="0" fontId="188" fillId="25" borderId="24" xfId="0" applyFont="1" applyFill="1" applyBorder="1" applyAlignment="1">
      <alignment horizontal="left"/>
    </xf>
    <xf numFmtId="0" fontId="189" fillId="25" borderId="24" xfId="0" applyFont="1" applyFill="1" applyBorder="1" applyAlignment="1">
      <alignment horizontal="left" vertical="center" wrapText="1"/>
    </xf>
    <xf numFmtId="49" fontId="188" fillId="25" borderId="25" xfId="0" applyNumberFormat="1" applyFont="1" applyFill="1" applyBorder="1" applyAlignment="1">
      <alignment horizontal="left"/>
    </xf>
    <xf numFmtId="0" fontId="188" fillId="25" borderId="25" xfId="0" applyFont="1" applyFill="1" applyBorder="1" applyAlignment="1">
      <alignment horizontal="left"/>
    </xf>
    <xf numFmtId="49" fontId="189" fillId="25" borderId="25" xfId="0" applyNumberFormat="1" applyFont="1" applyFill="1" applyBorder="1" applyAlignment="1">
      <alignment horizontal="center" vertical="center"/>
    </xf>
    <xf numFmtId="3" fontId="189" fillId="25" borderId="25" xfId="0" applyNumberFormat="1" applyFont="1" applyFill="1" applyBorder="1" applyAlignment="1">
      <alignment horizontal="right" vertical="center"/>
    </xf>
    <xf numFmtId="0" fontId="171" fillId="25" borderId="27" xfId="0" applyFont="1" applyFill="1" applyBorder="1" applyAlignment="1">
      <alignment horizontal="center" vertical="center"/>
    </xf>
    <xf numFmtId="0" fontId="192" fillId="25" borderId="24" xfId="0" applyFont="1" applyFill="1" applyBorder="1" applyAlignment="1">
      <alignment horizontal="center" vertical="center"/>
    </xf>
    <xf numFmtId="49" fontId="192" fillId="25" borderId="24" xfId="0" applyNumberFormat="1" applyFont="1" applyFill="1" applyBorder="1" applyAlignment="1">
      <alignment horizontal="left" vertical="center"/>
    </xf>
    <xf numFmtId="179" fontId="192" fillId="25" borderId="24" xfId="0" applyNumberFormat="1" applyFont="1" applyFill="1" applyBorder="1" applyAlignment="1">
      <alignment horizontal="right" vertical="center"/>
    </xf>
    <xf numFmtId="49" fontId="192" fillId="25" borderId="24" xfId="0" applyNumberFormat="1" applyFont="1" applyFill="1" applyBorder="1" applyAlignment="1">
      <alignment horizontal="center" vertical="center"/>
    </xf>
    <xf numFmtId="0" fontId="192" fillId="25" borderId="24" xfId="0" applyFont="1" applyFill="1" applyBorder="1" applyAlignment="1">
      <alignment horizontal="left" vertical="center"/>
    </xf>
    <xf numFmtId="49" fontId="192" fillId="25" borderId="24" xfId="0" applyNumberFormat="1" applyFont="1" applyFill="1" applyBorder="1" applyAlignment="1">
      <alignment horizontal="left" vertical="top" wrapText="1"/>
    </xf>
    <xf numFmtId="179" fontId="192" fillId="25" borderId="24" xfId="0" applyNumberFormat="1" applyFont="1" applyFill="1" applyBorder="1" applyAlignment="1">
      <alignment horizontal="right" vertical="top"/>
    </xf>
    <xf numFmtId="49" fontId="193" fillId="25" borderId="24" xfId="0" applyNumberFormat="1" applyFont="1" applyFill="1" applyBorder="1" applyAlignment="1">
      <alignment horizontal="left" wrapText="1"/>
    </xf>
    <xf numFmtId="49" fontId="171" fillId="25" borderId="24" xfId="0" applyNumberFormat="1" applyFont="1" applyFill="1" applyBorder="1" applyAlignment="1">
      <alignment horizontal="center" vertical="center" wrapText="1"/>
    </xf>
    <xf numFmtId="179" fontId="171" fillId="25" borderId="24" xfId="0" applyNumberFormat="1" applyFont="1" applyFill="1" applyBorder="1" applyAlignment="1">
      <alignment horizontal="right" vertical="top" wrapText="1"/>
    </xf>
    <xf numFmtId="0" fontId="193" fillId="25" borderId="24" xfId="0" applyFont="1" applyFill="1" applyBorder="1" applyAlignment="1">
      <alignment horizontal="left" wrapText="1"/>
    </xf>
    <xf numFmtId="49" fontId="193" fillId="25" borderId="25" xfId="0" applyNumberFormat="1" applyFont="1" applyFill="1" applyBorder="1" applyAlignment="1">
      <alignment horizontal="left" wrapText="1"/>
    </xf>
    <xf numFmtId="49" fontId="171" fillId="25" borderId="25" xfId="0" applyNumberFormat="1" applyFont="1" applyFill="1" applyBorder="1" applyAlignment="1">
      <alignment horizontal="center" vertical="center" wrapText="1"/>
    </xf>
    <xf numFmtId="49" fontId="171" fillId="25" borderId="25" xfId="0" applyNumberFormat="1" applyFont="1" applyFill="1" applyBorder="1" applyAlignment="1">
      <alignment horizontal="left" vertical="top" wrapText="1"/>
    </xf>
    <xf numFmtId="179" fontId="171" fillId="25" borderId="25" xfId="0" applyNumberFormat="1" applyFont="1" applyFill="1" applyBorder="1" applyAlignment="1">
      <alignment horizontal="right" vertical="top" wrapText="1"/>
    </xf>
    <xf numFmtId="49" fontId="170" fillId="25" borderId="0" xfId="0" applyNumberFormat="1" applyFont="1" applyFill="1" applyAlignment="1">
      <alignment horizontal="left" vertical="center"/>
    </xf>
    <xf numFmtId="49" fontId="170" fillId="25" borderId="0" xfId="0" applyNumberFormat="1" applyFont="1" applyFill="1" applyAlignment="1">
      <alignment horizontal="right" vertical="center"/>
    </xf>
    <xf numFmtId="49" fontId="192" fillId="25" borderId="27" xfId="0" applyNumberFormat="1" applyFont="1" applyFill="1" applyBorder="1" applyAlignment="1">
      <alignment horizontal="left" vertical="center" wrapText="1"/>
    </xf>
    <xf numFmtId="199" fontId="192" fillId="25" borderId="27" xfId="0" applyNumberFormat="1" applyFont="1" applyFill="1" applyBorder="1" applyAlignment="1">
      <alignment horizontal="right" vertical="center"/>
    </xf>
    <xf numFmtId="49" fontId="170" fillId="25" borderId="24" xfId="0" applyNumberFormat="1" applyFont="1" applyFill="1" applyBorder="1" applyAlignment="1">
      <alignment horizontal="left" wrapText="1"/>
    </xf>
    <xf numFmtId="199" fontId="170" fillId="25" borderId="26" xfId="0" applyNumberFormat="1" applyFont="1" applyFill="1" applyBorder="1" applyAlignment="1">
      <alignment horizontal="right"/>
    </xf>
    <xf numFmtId="49" fontId="170" fillId="25" borderId="26" xfId="0" applyNumberFormat="1" applyFont="1" applyFill="1" applyBorder="1" applyAlignment="1">
      <alignment horizontal="left" wrapText="1"/>
    </xf>
    <xf numFmtId="0" fontId="171" fillId="25" borderId="26" xfId="0" applyFont="1" applyFill="1" applyBorder="1" applyAlignment="1">
      <alignment horizontal="right"/>
    </xf>
    <xf numFmtId="49" fontId="170" fillId="25" borderId="25" xfId="0" applyNumberFormat="1" applyFont="1" applyFill="1" applyBorder="1" applyAlignment="1">
      <alignment horizontal="left" wrapText="1"/>
    </xf>
    <xf numFmtId="199" fontId="170" fillId="25" borderId="29" xfId="0" applyNumberFormat="1" applyFont="1" applyFill="1" applyBorder="1" applyAlignment="1">
      <alignment horizontal="right"/>
    </xf>
    <xf numFmtId="49" fontId="170" fillId="25" borderId="29" xfId="0" applyNumberFormat="1" applyFont="1" applyFill="1" applyBorder="1" applyAlignment="1">
      <alignment horizontal="left" wrapText="1"/>
    </xf>
    <xf numFmtId="0" fontId="112" fillId="0" borderId="0" xfId="0" applyFont="1"/>
    <xf numFmtId="0" fontId="112" fillId="0" borderId="0" xfId="0" applyFont="1" applyAlignment="1">
      <alignment horizontal="right"/>
    </xf>
    <xf numFmtId="0" fontId="135" fillId="0" borderId="0" xfId="0" applyFont="1" applyAlignment="1">
      <alignment horizontal="center" vertical="top" wrapText="1"/>
    </xf>
    <xf numFmtId="0" fontId="195" fillId="0" borderId="11" xfId="0" applyFont="1" applyBorder="1" applyAlignment="1">
      <alignment horizontal="center" vertical="center" wrapText="1"/>
    </xf>
    <xf numFmtId="0" fontId="194" fillId="0" borderId="11" xfId="0" applyFont="1" applyBorder="1" applyAlignment="1">
      <alignment horizontal="left" vertical="center" wrapText="1"/>
    </xf>
    <xf numFmtId="176" fontId="194" fillId="0" borderId="11" xfId="0" applyNumberFormat="1" applyFont="1" applyBorder="1" applyAlignment="1">
      <alignment horizontal="right" vertical="center" wrapText="1"/>
    </xf>
    <xf numFmtId="0" fontId="195" fillId="0" borderId="11" xfId="0" applyFont="1" applyBorder="1" applyAlignment="1">
      <alignment horizontal="left" vertical="center" wrapText="1"/>
    </xf>
    <xf numFmtId="176" fontId="195" fillId="0" borderId="11" xfId="0" applyNumberFormat="1" applyFont="1" applyBorder="1" applyAlignment="1">
      <alignment horizontal="right" vertical="center" wrapText="1"/>
    </xf>
    <xf numFmtId="0" fontId="112" fillId="0" borderId="0" xfId="0" applyFont="1" applyAlignment="1">
      <alignment wrapText="1"/>
    </xf>
    <xf numFmtId="0" fontId="195" fillId="0" borderId="0" xfId="0" applyFont="1"/>
    <xf numFmtId="0" fontId="195" fillId="0" borderId="0" xfId="0" applyFont="1" applyAlignment="1">
      <alignment horizontal="center"/>
    </xf>
    <xf numFmtId="0" fontId="195" fillId="0" borderId="0" xfId="0" applyFont="1" applyAlignment="1">
      <alignment horizontal="center" vertical="center" wrapText="1"/>
    </xf>
    <xf numFmtId="0" fontId="194" fillId="0" borderId="0" xfId="0" applyFont="1" applyAlignment="1">
      <alignment horizontal="center" vertical="top" wrapText="1"/>
    </xf>
    <xf numFmtId="0" fontId="195" fillId="0" borderId="0" xfId="0" applyFont="1" applyAlignment="1">
      <alignment horizontal="right" vertical="center" wrapText="1"/>
    </xf>
    <xf numFmtId="0" fontId="138" fillId="0" borderId="11" xfId="0" applyFont="1" applyBorder="1" applyAlignment="1">
      <alignment horizontal="center" vertical="center" wrapText="1"/>
    </xf>
    <xf numFmtId="0" fontId="116" fillId="0" borderId="11" xfId="0" applyFont="1" applyBorder="1" applyAlignment="1">
      <alignment horizontal="left" vertical="top" wrapText="1"/>
    </xf>
    <xf numFmtId="176" fontId="116" fillId="0" borderId="11" xfId="0" applyNumberFormat="1" applyFont="1" applyBorder="1" applyAlignment="1">
      <alignment horizontal="right" vertical="top" wrapText="1"/>
    </xf>
    <xf numFmtId="0" fontId="138" fillId="0" borderId="11" xfId="0" applyFont="1" applyBorder="1" applyAlignment="1">
      <alignment horizontal="left" vertical="top" wrapText="1"/>
    </xf>
    <xf numFmtId="176" fontId="138" fillId="0" borderId="11" xfId="0" applyNumberFormat="1" applyFont="1" applyBorder="1" applyAlignment="1">
      <alignment horizontal="right" vertical="top" wrapText="1"/>
    </xf>
    <xf numFmtId="4" fontId="116" fillId="0" borderId="11" xfId="0" applyNumberFormat="1" applyFont="1" applyBorder="1" applyAlignment="1">
      <alignment horizontal="center" vertical="center" wrapText="1"/>
    </xf>
    <xf numFmtId="4" fontId="116" fillId="24" borderId="11" xfId="0" applyNumberFormat="1" applyFont="1" applyFill="1" applyBorder="1" applyAlignment="1">
      <alignment horizontal="center" vertical="center" wrapText="1"/>
    </xf>
    <xf numFmtId="4" fontId="138" fillId="24" borderId="11" xfId="0" applyNumberFormat="1" applyFont="1" applyFill="1" applyBorder="1" applyAlignment="1">
      <alignment horizontal="center" vertical="top" wrapText="1"/>
    </xf>
    <xf numFmtId="4" fontId="138" fillId="24" borderId="11" xfId="0" applyNumberFormat="1" applyFont="1" applyFill="1" applyBorder="1" applyAlignment="1">
      <alignment horizontal="center" vertical="center" wrapText="1"/>
    </xf>
    <xf numFmtId="0" fontId="138" fillId="0" borderId="15" xfId="0" applyFont="1" applyBorder="1" applyAlignment="1">
      <alignment horizontal="left" vertical="top" wrapText="1"/>
    </xf>
    <xf numFmtId="4" fontId="138" fillId="0" borderId="11" xfId="0" applyNumberFormat="1" applyFont="1" applyBorder="1" applyAlignment="1">
      <alignment horizontal="center" vertical="center" wrapText="1"/>
    </xf>
    <xf numFmtId="0" fontId="197" fillId="40" borderId="0" xfId="0" applyFont="1" applyFill="1" applyAlignment="1">
      <alignment horizontal="left"/>
    </xf>
    <xf numFmtId="0" fontId="41" fillId="0" borderId="0" xfId="0" applyFont="1" applyFill="1" applyBorder="1" applyAlignment="1">
      <alignment vertical="center" wrapText="1"/>
    </xf>
    <xf numFmtId="203" fontId="56" fillId="0" borderId="0" xfId="0" applyNumberFormat="1" applyFont="1"/>
    <xf numFmtId="0" fontId="41" fillId="0" borderId="0" xfId="0" applyFont="1" applyAlignment="1">
      <alignment vertical="top"/>
    </xf>
    <xf numFmtId="0" fontId="56" fillId="0" borderId="0" xfId="184" applyFont="1"/>
    <xf numFmtId="170" fontId="41" fillId="0" borderId="0" xfId="139" applyFont="1" applyBorder="1"/>
    <xf numFmtId="170" fontId="56" fillId="0" borderId="0" xfId="139" applyFont="1" applyBorder="1"/>
    <xf numFmtId="0" fontId="52" fillId="0" borderId="0" xfId="184" applyFont="1"/>
    <xf numFmtId="0" fontId="119" fillId="0" borderId="0" xfId="184" applyFont="1" applyAlignment="1">
      <alignment horizontal="left" indent="2"/>
    </xf>
    <xf numFmtId="0" fontId="167" fillId="34" borderId="54" xfId="0" applyFont="1" applyFill="1" applyBorder="1" applyAlignment="1">
      <alignment horizontal="center" vertical="center" wrapText="1"/>
    </xf>
    <xf numFmtId="10" fontId="157" fillId="0" borderId="63" xfId="19346" applyNumberFormat="1" applyFont="1" applyBorder="1" applyAlignment="1">
      <alignment horizontal="center" vertical="center" wrapText="1"/>
    </xf>
    <xf numFmtId="175" fontId="157" fillId="0" borderId="65" xfId="19346" applyNumberFormat="1" applyFont="1" applyBorder="1" applyAlignment="1">
      <alignment horizontal="center" wrapText="1"/>
    </xf>
    <xf numFmtId="175" fontId="157" fillId="0" borderId="81" xfId="19346" applyNumberFormat="1" applyFont="1" applyFill="1" applyBorder="1" applyAlignment="1">
      <alignment horizontal="center" wrapText="1"/>
    </xf>
    <xf numFmtId="175" fontId="157" fillId="0" borderId="82" xfId="19346" applyNumberFormat="1" applyFont="1" applyFill="1" applyBorder="1" applyAlignment="1">
      <alignment horizontal="center" wrapText="1"/>
    </xf>
    <xf numFmtId="175" fontId="153" fillId="34" borderId="55" xfId="0" applyNumberFormat="1" applyFont="1" applyFill="1" applyBorder="1" applyAlignment="1">
      <alignment horizontal="center" vertical="center" wrapText="1"/>
    </xf>
    <xf numFmtId="49" fontId="130" fillId="25" borderId="11" xfId="0" applyNumberFormat="1" applyFont="1" applyFill="1" applyBorder="1" applyAlignment="1">
      <alignment horizontal="left" vertical="center"/>
    </xf>
    <xf numFmtId="49" fontId="130" fillId="25" borderId="11" xfId="0" applyNumberFormat="1" applyFont="1" applyFill="1" applyBorder="1" applyAlignment="1">
      <alignment horizontal="center" vertical="center"/>
    </xf>
    <xf numFmtId="49" fontId="187" fillId="25" borderId="24" xfId="0" applyNumberFormat="1" applyFont="1" applyFill="1" applyBorder="1" applyAlignment="1">
      <alignment horizontal="left" vertical="center" wrapText="1"/>
    </xf>
    <xf numFmtId="49" fontId="189" fillId="25" borderId="24" xfId="0" applyNumberFormat="1" applyFont="1" applyFill="1" applyBorder="1" applyAlignment="1">
      <alignment horizontal="left" vertical="center" wrapText="1"/>
    </xf>
    <xf numFmtId="49" fontId="184" fillId="25" borderId="24" xfId="0" applyNumberFormat="1" applyFont="1" applyFill="1" applyBorder="1" applyAlignment="1">
      <alignment horizontal="left" vertical="center" wrapText="1"/>
    </xf>
    <xf numFmtId="49" fontId="184" fillId="25" borderId="24" xfId="0" applyNumberFormat="1" applyFont="1" applyFill="1" applyBorder="1" applyAlignment="1">
      <alignment horizontal="left" vertical="center"/>
    </xf>
    <xf numFmtId="49" fontId="184" fillId="25" borderId="27" xfId="0" applyNumberFormat="1" applyFont="1" applyFill="1" applyBorder="1" applyAlignment="1">
      <alignment horizontal="center" vertical="center"/>
    </xf>
    <xf numFmtId="49" fontId="189" fillId="25" borderId="25" xfId="0" applyNumberFormat="1" applyFont="1" applyFill="1" applyBorder="1" applyAlignment="1">
      <alignment horizontal="left" vertical="center" wrapText="1"/>
    </xf>
    <xf numFmtId="0" fontId="111" fillId="36" borderId="0" xfId="0" applyFont="1" applyFill="1"/>
    <xf numFmtId="0" fontId="111" fillId="0" borderId="0" xfId="0" applyFont="1" applyFill="1" applyAlignment="1">
      <alignment vertical="center"/>
    </xf>
    <xf numFmtId="0" fontId="111" fillId="0" borderId="0" xfId="0" applyFont="1" applyFill="1"/>
    <xf numFmtId="166" fontId="111" fillId="0" borderId="0" xfId="0" applyNumberFormat="1" applyFont="1" applyFill="1"/>
    <xf numFmtId="3" fontId="138" fillId="0" borderId="0" xfId="0" applyNumberFormat="1" applyFont="1" applyFill="1"/>
    <xf numFmtId="3" fontId="138" fillId="0" borderId="0" xfId="0" applyNumberFormat="1" applyFont="1" applyFill="1" applyAlignment="1">
      <alignment vertical="center"/>
    </xf>
    <xf numFmtId="0" fontId="201" fillId="25" borderId="0" xfId="0" applyFont="1" applyFill="1" applyAlignment="1">
      <alignment horizontal="left"/>
    </xf>
    <xf numFmtId="49" fontId="204" fillId="25" borderId="27" xfId="0" applyNumberFormat="1" applyFont="1" applyFill="1" applyBorder="1" applyAlignment="1">
      <alignment horizontal="center" vertical="center" wrapText="1"/>
    </xf>
    <xf numFmtId="49" fontId="205" fillId="25" borderId="27" xfId="0" applyNumberFormat="1" applyFont="1" applyFill="1" applyBorder="1" applyAlignment="1">
      <alignment horizontal="center" vertical="center"/>
    </xf>
    <xf numFmtId="49" fontId="206" fillId="25" borderId="24" xfId="0" applyNumberFormat="1" applyFont="1" applyFill="1" applyBorder="1" applyAlignment="1">
      <alignment horizontal="left" vertical="top" wrapText="1"/>
    </xf>
    <xf numFmtId="179" fontId="206" fillId="25" borderId="24" xfId="0" applyNumberFormat="1" applyFont="1" applyFill="1" applyBorder="1" applyAlignment="1">
      <alignment horizontal="right" vertical="center"/>
    </xf>
    <xf numFmtId="49" fontId="206" fillId="25" borderId="24" xfId="0" applyNumberFormat="1" applyFont="1" applyFill="1" applyBorder="1" applyAlignment="1">
      <alignment horizontal="left" vertical="center" wrapText="1"/>
    </xf>
    <xf numFmtId="0" fontId="207" fillId="25" borderId="24" xfId="0" applyFont="1" applyFill="1" applyBorder="1" applyAlignment="1">
      <alignment horizontal="left" vertical="center" wrapText="1"/>
    </xf>
    <xf numFmtId="179" fontId="207" fillId="25" borderId="24" xfId="0" applyNumberFormat="1" applyFont="1" applyFill="1" applyBorder="1" applyAlignment="1">
      <alignment horizontal="right" vertical="center"/>
    </xf>
    <xf numFmtId="49" fontId="204" fillId="25" borderId="24" xfId="0" applyNumberFormat="1" applyFont="1" applyFill="1" applyBorder="1" applyAlignment="1">
      <alignment horizontal="left" vertical="top" wrapText="1"/>
    </xf>
    <xf numFmtId="179" fontId="204" fillId="25" borderId="26" xfId="0" applyNumberFormat="1" applyFont="1" applyFill="1" applyBorder="1" applyAlignment="1">
      <alignment horizontal="right" vertical="center"/>
    </xf>
    <xf numFmtId="179" fontId="204" fillId="25" borderId="24" xfId="0" applyNumberFormat="1" applyFont="1" applyFill="1" applyBorder="1" applyAlignment="1">
      <alignment horizontal="right" vertical="center"/>
    </xf>
    <xf numFmtId="49" fontId="204" fillId="25" borderId="24" xfId="0" applyNumberFormat="1" applyFont="1" applyFill="1" applyBorder="1" applyAlignment="1">
      <alignment horizontal="left" vertical="center" wrapText="1"/>
    </xf>
    <xf numFmtId="49" fontId="207" fillId="25" borderId="24" xfId="0" applyNumberFormat="1" applyFont="1" applyFill="1" applyBorder="1" applyAlignment="1">
      <alignment horizontal="left" vertical="center" wrapText="1"/>
    </xf>
    <xf numFmtId="49" fontId="208" fillId="25" borderId="24" xfId="0" applyNumberFormat="1" applyFont="1" applyFill="1" applyBorder="1" applyAlignment="1">
      <alignment horizontal="left" vertical="top" wrapText="1"/>
    </xf>
    <xf numFmtId="179" fontId="204" fillId="25" borderId="0" xfId="0" applyNumberFormat="1" applyFont="1" applyFill="1" applyAlignment="1">
      <alignment horizontal="right" vertical="center"/>
    </xf>
    <xf numFmtId="49" fontId="209" fillId="25" borderId="24" xfId="0" applyNumberFormat="1" applyFont="1" applyFill="1" applyBorder="1" applyAlignment="1">
      <alignment horizontal="left" vertical="top" wrapText="1"/>
    </xf>
    <xf numFmtId="179" fontId="209" fillId="25" borderId="24" xfId="0" applyNumberFormat="1" applyFont="1" applyFill="1" applyBorder="1" applyAlignment="1">
      <alignment horizontal="right" vertical="center"/>
    </xf>
    <xf numFmtId="49" fontId="209" fillId="25" borderId="24" xfId="0" applyNumberFormat="1" applyFont="1" applyFill="1" applyBorder="1" applyAlignment="1">
      <alignment horizontal="left" vertical="center" wrapText="1"/>
    </xf>
    <xf numFmtId="49" fontId="204" fillId="25" borderId="24" xfId="0" applyNumberFormat="1" applyFont="1" applyFill="1" applyBorder="1" applyAlignment="1">
      <alignment horizontal="left" vertical="center"/>
    </xf>
    <xf numFmtId="49" fontId="210" fillId="25" borderId="24" xfId="0" applyNumberFormat="1" applyFont="1" applyFill="1" applyBorder="1" applyAlignment="1">
      <alignment horizontal="right" vertical="center"/>
    </xf>
    <xf numFmtId="49" fontId="208" fillId="25" borderId="24" xfId="0" applyNumberFormat="1" applyFont="1" applyFill="1" applyBorder="1" applyAlignment="1">
      <alignment horizontal="right" vertical="center"/>
    </xf>
    <xf numFmtId="49" fontId="204" fillId="25" borderId="25" xfId="0" applyNumberFormat="1" applyFont="1" applyFill="1" applyBorder="1" applyAlignment="1">
      <alignment horizontal="left" vertical="top" wrapText="1"/>
    </xf>
    <xf numFmtId="49" fontId="208" fillId="25" borderId="69" xfId="0" applyNumberFormat="1" applyFont="1" applyFill="1" applyBorder="1" applyAlignment="1">
      <alignment horizontal="right" vertical="center"/>
    </xf>
    <xf numFmtId="49" fontId="208" fillId="25" borderId="25" xfId="0" applyNumberFormat="1" applyFont="1" applyFill="1" applyBorder="1" applyAlignment="1">
      <alignment horizontal="right" vertical="center"/>
    </xf>
    <xf numFmtId="49" fontId="204" fillId="25" borderId="25" xfId="0" applyNumberFormat="1" applyFont="1" applyFill="1" applyBorder="1" applyAlignment="1">
      <alignment horizontal="left" vertical="center" wrapText="1"/>
    </xf>
    <xf numFmtId="179" fontId="204" fillId="25" borderId="69" xfId="0" applyNumberFormat="1" applyFont="1" applyFill="1" applyBorder="1" applyAlignment="1">
      <alignment horizontal="right" vertical="center"/>
    </xf>
    <xf numFmtId="179" fontId="204" fillId="25" borderId="25" xfId="0" applyNumberFormat="1" applyFont="1" applyFill="1" applyBorder="1" applyAlignment="1">
      <alignment horizontal="right" vertical="center"/>
    </xf>
    <xf numFmtId="49" fontId="205" fillId="25" borderId="27" xfId="0" applyNumberFormat="1" applyFont="1" applyFill="1" applyBorder="1" applyAlignment="1">
      <alignment horizontal="center" vertical="center" wrapText="1"/>
    </xf>
    <xf numFmtId="49" fontId="205" fillId="25" borderId="57" xfId="0" applyNumberFormat="1" applyFont="1" applyFill="1" applyBorder="1" applyAlignment="1">
      <alignment horizontal="center" vertical="center" wrapText="1"/>
    </xf>
    <xf numFmtId="49" fontId="205" fillId="25" borderId="57" xfId="0" applyNumberFormat="1" applyFont="1" applyFill="1" applyBorder="1" applyAlignment="1">
      <alignment horizontal="center" vertical="center"/>
    </xf>
    <xf numFmtId="49" fontId="203" fillId="25" borderId="24" xfId="0" applyNumberFormat="1" applyFont="1" applyFill="1" applyBorder="1" applyAlignment="1">
      <alignment horizontal="left" vertical="top" wrapText="1"/>
    </xf>
    <xf numFmtId="179" fontId="203" fillId="25" borderId="24" xfId="0" applyNumberFormat="1" applyFont="1" applyFill="1" applyBorder="1" applyAlignment="1">
      <alignment horizontal="right" vertical="center"/>
    </xf>
    <xf numFmtId="179" fontId="203" fillId="25" borderId="71" xfId="0" applyNumberFormat="1" applyFont="1" applyFill="1" applyBorder="1" applyAlignment="1">
      <alignment horizontal="right" vertical="center"/>
    </xf>
    <xf numFmtId="49" fontId="203" fillId="25" borderId="24" xfId="0" applyNumberFormat="1" applyFont="1" applyFill="1" applyBorder="1" applyAlignment="1">
      <alignment horizontal="left" vertical="center" wrapText="1"/>
    </xf>
    <xf numFmtId="0" fontId="211" fillId="25" borderId="24" xfId="0" applyFont="1" applyFill="1" applyBorder="1" applyAlignment="1">
      <alignment horizontal="left" vertical="top" wrapText="1"/>
    </xf>
    <xf numFmtId="179" fontId="211" fillId="25" borderId="24" xfId="0" applyNumberFormat="1" applyFont="1" applyFill="1" applyBorder="1" applyAlignment="1">
      <alignment horizontal="right" vertical="center"/>
    </xf>
    <xf numFmtId="179" fontId="211" fillId="25" borderId="71" xfId="0" applyNumberFormat="1" applyFont="1" applyFill="1" applyBorder="1" applyAlignment="1">
      <alignment horizontal="right" vertical="center"/>
    </xf>
    <xf numFmtId="0" fontId="211" fillId="25" borderId="24" xfId="0" applyFont="1" applyFill="1" applyBorder="1" applyAlignment="1">
      <alignment horizontal="left" vertical="center" wrapText="1"/>
    </xf>
    <xf numFmtId="49" fontId="205" fillId="25" borderId="24" xfId="0" applyNumberFormat="1" applyFont="1" applyFill="1" applyBorder="1" applyAlignment="1">
      <alignment horizontal="left" vertical="top"/>
    </xf>
    <xf numFmtId="179" fontId="205" fillId="25" borderId="24" xfId="0" applyNumberFormat="1" applyFont="1" applyFill="1" applyBorder="1" applyAlignment="1">
      <alignment horizontal="right" vertical="center"/>
    </xf>
    <xf numFmtId="179" fontId="205" fillId="25" borderId="71" xfId="0" applyNumberFormat="1" applyFont="1" applyFill="1" applyBorder="1" applyAlignment="1">
      <alignment horizontal="right" vertical="center"/>
    </xf>
    <xf numFmtId="49" fontId="205" fillId="25" borderId="24" xfId="0" applyNumberFormat="1" applyFont="1" applyFill="1" applyBorder="1" applyAlignment="1">
      <alignment horizontal="left" vertical="center" wrapText="1"/>
    </xf>
    <xf numFmtId="49" fontId="211" fillId="25" borderId="24" xfId="0" applyNumberFormat="1" applyFont="1" applyFill="1" applyBorder="1" applyAlignment="1">
      <alignment horizontal="left" vertical="top" wrapText="1"/>
    </xf>
    <xf numFmtId="49" fontId="211" fillId="25" borderId="24" xfId="0" applyNumberFormat="1" applyFont="1" applyFill="1" applyBorder="1" applyAlignment="1">
      <alignment horizontal="left" vertical="center" wrapText="1"/>
    </xf>
    <xf numFmtId="179" fontId="212" fillId="25" borderId="24" xfId="0" applyNumberFormat="1" applyFont="1" applyFill="1" applyBorder="1" applyAlignment="1">
      <alignment horizontal="right" vertical="center"/>
    </xf>
    <xf numFmtId="49" fontId="205" fillId="25" borderId="24" xfId="0" applyNumberFormat="1" applyFont="1" applyFill="1" applyBorder="1" applyAlignment="1">
      <alignment horizontal="left" vertical="top" wrapText="1"/>
    </xf>
    <xf numFmtId="49" fontId="213" fillId="25" borderId="24" xfId="0" applyNumberFormat="1" applyFont="1" applyFill="1" applyBorder="1" applyAlignment="1">
      <alignment horizontal="left" vertical="top" wrapText="1"/>
    </xf>
    <xf numFmtId="179" fontId="213" fillId="25" borderId="24" xfId="0" applyNumberFormat="1" applyFont="1" applyFill="1" applyBorder="1" applyAlignment="1">
      <alignment horizontal="right" vertical="center"/>
    </xf>
    <xf numFmtId="179" fontId="213" fillId="25" borderId="71" xfId="0" applyNumberFormat="1" applyFont="1" applyFill="1" applyBorder="1" applyAlignment="1">
      <alignment horizontal="right" vertical="center"/>
    </xf>
    <xf numFmtId="49" fontId="213" fillId="25" borderId="24" xfId="0" applyNumberFormat="1" applyFont="1" applyFill="1" applyBorder="1" applyAlignment="1">
      <alignment horizontal="left" vertical="center"/>
    </xf>
    <xf numFmtId="49" fontId="205" fillId="25" borderId="24" xfId="0" applyNumberFormat="1" applyFont="1" applyFill="1" applyBorder="1" applyAlignment="1">
      <alignment horizontal="left" vertical="center"/>
    </xf>
    <xf numFmtId="49" fontId="205" fillId="25" borderId="25" xfId="0" applyNumberFormat="1" applyFont="1" applyFill="1" applyBorder="1" applyAlignment="1">
      <alignment horizontal="left" vertical="top" wrapText="1"/>
    </xf>
    <xf numFmtId="179" fontId="205" fillId="25" borderId="25" xfId="0" applyNumberFormat="1" applyFont="1" applyFill="1" applyBorder="1" applyAlignment="1">
      <alignment horizontal="right" vertical="center"/>
    </xf>
    <xf numFmtId="179" fontId="205" fillId="25" borderId="72" xfId="0" applyNumberFormat="1" applyFont="1" applyFill="1" applyBorder="1" applyAlignment="1">
      <alignment horizontal="right" vertical="center"/>
    </xf>
    <xf numFmtId="49" fontId="205" fillId="25" borderId="25" xfId="0" applyNumberFormat="1" applyFont="1" applyFill="1" applyBorder="1" applyAlignment="1">
      <alignment horizontal="left" vertical="center"/>
    </xf>
    <xf numFmtId="49" fontId="205" fillId="25" borderId="27" xfId="0" applyNumberFormat="1" applyFont="1" applyFill="1" applyBorder="1" applyAlignment="1">
      <alignment horizontal="center" vertical="center"/>
    </xf>
    <xf numFmtId="49" fontId="205" fillId="25" borderId="27" xfId="0" applyNumberFormat="1" applyFont="1" applyFill="1" applyBorder="1" applyAlignment="1">
      <alignment horizontal="center" vertical="center" wrapText="1"/>
    </xf>
    <xf numFmtId="49" fontId="169" fillId="25" borderId="27" xfId="0" applyNumberFormat="1" applyFont="1" applyFill="1" applyBorder="1" applyAlignment="1">
      <alignment horizontal="center" vertical="center" wrapText="1"/>
    </xf>
    <xf numFmtId="49" fontId="169" fillId="25" borderId="57" xfId="0" applyNumberFormat="1" applyFont="1" applyFill="1" applyBorder="1" applyAlignment="1">
      <alignment horizontal="center" vertical="center" wrapText="1"/>
    </xf>
    <xf numFmtId="49" fontId="169" fillId="25" borderId="27" xfId="0" applyNumberFormat="1" applyFont="1" applyFill="1" applyBorder="1" applyAlignment="1">
      <alignment horizontal="center" vertical="center"/>
    </xf>
    <xf numFmtId="49" fontId="169" fillId="25" borderId="57" xfId="0" applyNumberFormat="1" applyFont="1" applyFill="1" applyBorder="1" applyAlignment="1">
      <alignment horizontal="center" vertical="center"/>
    </xf>
    <xf numFmtId="49" fontId="161" fillId="25" borderId="24" xfId="0" applyNumberFormat="1" applyFont="1" applyFill="1" applyBorder="1" applyAlignment="1">
      <alignment horizontal="left" vertical="top" wrapText="1"/>
    </xf>
    <xf numFmtId="179" fontId="161" fillId="25" borderId="24" xfId="0" applyNumberFormat="1" applyFont="1" applyFill="1" applyBorder="1" applyAlignment="1">
      <alignment horizontal="right" vertical="center"/>
    </xf>
    <xf numFmtId="179" fontId="161" fillId="25" borderId="71" xfId="0" applyNumberFormat="1" applyFont="1" applyFill="1" applyBorder="1" applyAlignment="1">
      <alignment horizontal="right" vertical="center"/>
    </xf>
    <xf numFmtId="49" fontId="161" fillId="25" borderId="24" xfId="0" applyNumberFormat="1" applyFont="1" applyFill="1" applyBorder="1" applyAlignment="1">
      <alignment horizontal="left" vertical="center" wrapText="1"/>
    </xf>
    <xf numFmtId="49" fontId="169" fillId="25" borderId="24" xfId="0" applyNumberFormat="1" applyFont="1" applyFill="1" applyBorder="1" applyAlignment="1">
      <alignment horizontal="left" vertical="top"/>
    </xf>
    <xf numFmtId="179" fontId="169" fillId="25" borderId="24" xfId="0" applyNumberFormat="1" applyFont="1" applyFill="1" applyBorder="1" applyAlignment="1">
      <alignment horizontal="right" vertical="center"/>
    </xf>
    <xf numFmtId="179" fontId="169" fillId="25" borderId="71" xfId="0" applyNumberFormat="1" applyFont="1" applyFill="1" applyBorder="1" applyAlignment="1">
      <alignment horizontal="right" vertical="center"/>
    </xf>
    <xf numFmtId="49" fontId="169" fillId="25" borderId="24" xfId="0" applyNumberFormat="1" applyFont="1" applyFill="1" applyBorder="1" applyAlignment="1">
      <alignment horizontal="left" vertical="center" wrapText="1"/>
    </xf>
    <xf numFmtId="49" fontId="169" fillId="25" borderId="24" xfId="0" applyNumberFormat="1" applyFont="1" applyFill="1" applyBorder="1" applyAlignment="1">
      <alignment horizontal="left" vertical="top" wrapText="1"/>
    </xf>
    <xf numFmtId="49" fontId="169" fillId="25" borderId="24" xfId="0" applyNumberFormat="1" applyFont="1" applyFill="1" applyBorder="1" applyAlignment="1">
      <alignment horizontal="left" vertical="center"/>
    </xf>
    <xf numFmtId="49" fontId="163" fillId="25" borderId="24" xfId="0" applyNumberFormat="1" applyFont="1" applyFill="1" applyBorder="1" applyAlignment="1">
      <alignment horizontal="right" vertical="center"/>
    </xf>
    <xf numFmtId="49" fontId="163" fillId="25" borderId="71" xfId="0" applyNumberFormat="1" applyFont="1" applyFill="1" applyBorder="1" applyAlignment="1">
      <alignment horizontal="right" vertical="center"/>
    </xf>
    <xf numFmtId="49" fontId="158" fillId="25" borderId="24" xfId="0" applyNumberFormat="1" applyFont="1" applyFill="1" applyBorder="1" applyAlignment="1">
      <alignment horizontal="right" vertical="center"/>
    </xf>
    <xf numFmtId="49" fontId="158" fillId="25" borderId="71" xfId="0" applyNumberFormat="1" applyFont="1" applyFill="1" applyBorder="1" applyAlignment="1">
      <alignment horizontal="right" vertical="center"/>
    </xf>
    <xf numFmtId="49" fontId="169" fillId="25" borderId="25" xfId="0" applyNumberFormat="1" applyFont="1" applyFill="1" applyBorder="1" applyAlignment="1">
      <alignment horizontal="left" vertical="top" wrapText="1"/>
    </xf>
    <xf numFmtId="179" fontId="169" fillId="25" borderId="25" xfId="0" applyNumberFormat="1" applyFont="1" applyFill="1" applyBorder="1" applyAlignment="1">
      <alignment horizontal="right" vertical="center"/>
    </xf>
    <xf numFmtId="49" fontId="158" fillId="25" borderId="25" xfId="0" applyNumberFormat="1" applyFont="1" applyFill="1" applyBorder="1" applyAlignment="1">
      <alignment horizontal="right" vertical="center"/>
    </xf>
    <xf numFmtId="49" fontId="158" fillId="25" borderId="72" xfId="0" applyNumberFormat="1" applyFont="1" applyFill="1" applyBorder="1" applyAlignment="1">
      <alignment horizontal="right" vertical="center"/>
    </xf>
    <xf numFmtId="49" fontId="169" fillId="25" borderId="25" xfId="0" applyNumberFormat="1" applyFont="1" applyFill="1" applyBorder="1" applyAlignment="1">
      <alignment horizontal="left" vertical="center"/>
    </xf>
    <xf numFmtId="49" fontId="215" fillId="40" borderId="0" xfId="0" applyNumberFormat="1" applyFont="1" applyFill="1" applyAlignment="1">
      <alignment horizontal="left" vertical="center"/>
    </xf>
    <xf numFmtId="49" fontId="215" fillId="40" borderId="0" xfId="0" applyNumberFormat="1" applyFont="1" applyFill="1" applyAlignment="1">
      <alignment horizontal="right" vertical="center"/>
    </xf>
    <xf numFmtId="0" fontId="216" fillId="40" borderId="0" xfId="0" applyFont="1" applyFill="1" applyAlignment="1">
      <alignment horizontal="center" vertical="top" wrapText="1"/>
    </xf>
    <xf numFmtId="49" fontId="217" fillId="40" borderId="0" xfId="0" applyNumberFormat="1" applyFont="1" applyFill="1" applyAlignment="1">
      <alignment horizontal="right" vertical="center"/>
    </xf>
    <xf numFmtId="49" fontId="218" fillId="40" borderId="80" xfId="0" applyNumberFormat="1" applyFont="1" applyFill="1" applyBorder="1" applyAlignment="1">
      <alignment horizontal="center" vertical="center" wrapText="1"/>
    </xf>
    <xf numFmtId="49" fontId="218" fillId="40" borderId="83" xfId="0" applyNumberFormat="1" applyFont="1" applyFill="1" applyBorder="1" applyAlignment="1">
      <alignment horizontal="center" vertical="center"/>
    </xf>
    <xf numFmtId="0" fontId="218" fillId="40" borderId="80" xfId="0" applyFont="1" applyFill="1" applyBorder="1" applyAlignment="1">
      <alignment horizontal="center" vertical="center" wrapText="1"/>
    </xf>
    <xf numFmtId="49" fontId="218" fillId="40" borderId="80" xfId="0" applyNumberFormat="1" applyFont="1" applyFill="1" applyBorder="1" applyAlignment="1">
      <alignment horizontal="center" vertical="center"/>
    </xf>
    <xf numFmtId="49" fontId="218" fillId="40" borderId="84" xfId="0" applyNumberFormat="1" applyFont="1" applyFill="1" applyBorder="1" applyAlignment="1">
      <alignment horizontal="center"/>
    </xf>
    <xf numFmtId="49" fontId="218" fillId="40" borderId="85" xfId="0" applyNumberFormat="1" applyFont="1" applyFill="1" applyBorder="1" applyAlignment="1">
      <alignment horizontal="center"/>
    </xf>
    <xf numFmtId="0" fontId="219" fillId="40" borderId="86" xfId="0" applyFont="1" applyFill="1" applyBorder="1" applyAlignment="1">
      <alignment vertical="center"/>
    </xf>
    <xf numFmtId="49" fontId="198" fillId="40" borderId="87" xfId="0" applyNumberFormat="1" applyFont="1" applyFill="1" applyBorder="1" applyAlignment="1">
      <alignment horizontal="left" vertical="center"/>
    </xf>
    <xf numFmtId="200" fontId="198" fillId="40" borderId="86" xfId="0" applyNumberFormat="1" applyFont="1" applyFill="1" applyBorder="1" applyAlignment="1">
      <alignment horizontal="right" vertical="center"/>
    </xf>
    <xf numFmtId="49" fontId="198" fillId="40" borderId="86" xfId="0" applyNumberFormat="1" applyFont="1" applyFill="1" applyBorder="1" applyAlignment="1">
      <alignment horizontal="left" vertical="center"/>
    </xf>
    <xf numFmtId="49" fontId="218" fillId="40" borderId="87" xfId="0" applyNumberFormat="1" applyFont="1" applyFill="1" applyBorder="1" applyAlignment="1">
      <alignment horizontal="left" vertical="center"/>
    </xf>
    <xf numFmtId="49" fontId="218" fillId="40" borderId="86" xfId="0" applyNumberFormat="1" applyFont="1" applyFill="1" applyBorder="1" applyAlignment="1">
      <alignment horizontal="left" vertical="center"/>
    </xf>
    <xf numFmtId="49" fontId="219" fillId="40" borderId="86" xfId="0" applyNumberFormat="1" applyFont="1" applyFill="1" applyBorder="1" applyAlignment="1">
      <alignment vertical="center"/>
    </xf>
    <xf numFmtId="3" fontId="198" fillId="40" borderId="86" xfId="0" applyNumberFormat="1" applyFont="1" applyFill="1" applyBorder="1" applyAlignment="1">
      <alignment horizontal="right" vertical="center"/>
    </xf>
    <xf numFmtId="49" fontId="198" fillId="40" borderId="86" xfId="0" applyNumberFormat="1" applyFont="1" applyFill="1" applyBorder="1" applyAlignment="1">
      <alignment horizontal="center" vertical="center"/>
    </xf>
    <xf numFmtId="0" fontId="220" fillId="40" borderId="86" xfId="0" applyFont="1" applyFill="1" applyBorder="1" applyAlignment="1">
      <alignment vertical="center"/>
    </xf>
    <xf numFmtId="49" fontId="198" fillId="40" borderId="87" xfId="0" applyNumberFormat="1" applyFont="1" applyFill="1" applyBorder="1" applyAlignment="1">
      <alignment horizontal="left" vertical="center" wrapText="1"/>
    </xf>
    <xf numFmtId="49" fontId="198" fillId="40" borderId="86" xfId="0" applyNumberFormat="1" applyFont="1" applyFill="1" applyBorder="1" applyAlignment="1">
      <alignment horizontal="left" vertical="center" wrapText="1"/>
    </xf>
    <xf numFmtId="49" fontId="199" fillId="40" borderId="86" xfId="0" applyNumberFormat="1" applyFont="1" applyFill="1" applyBorder="1" applyAlignment="1">
      <alignment horizontal="center" vertical="center"/>
    </xf>
    <xf numFmtId="49" fontId="199" fillId="40" borderId="87" xfId="0" applyNumberFormat="1" applyFont="1" applyFill="1" applyBorder="1" applyAlignment="1">
      <alignment horizontal="left" vertical="center" wrapText="1"/>
    </xf>
    <xf numFmtId="3" fontId="199" fillId="40" borderId="86" xfId="0" applyNumberFormat="1" applyFont="1" applyFill="1" applyBorder="1" applyAlignment="1">
      <alignment horizontal="right" vertical="center"/>
    </xf>
    <xf numFmtId="49" fontId="199" fillId="40" borderId="86" xfId="0" applyNumberFormat="1" applyFont="1" applyFill="1" applyBorder="1" applyAlignment="1">
      <alignment horizontal="left" vertical="center" wrapText="1"/>
    </xf>
    <xf numFmtId="49" fontId="221" fillId="40" borderId="86" xfId="0" applyNumberFormat="1" applyFont="1" applyFill="1" applyBorder="1" applyAlignment="1">
      <alignment horizontal="left"/>
    </xf>
    <xf numFmtId="49" fontId="217" fillId="40" borderId="86" xfId="0" applyNumberFormat="1" applyFont="1" applyFill="1" applyBorder="1" applyAlignment="1">
      <alignment horizontal="center" vertical="center"/>
    </xf>
    <xf numFmtId="49" fontId="217" fillId="40" borderId="87" xfId="0" applyNumberFormat="1" applyFont="1" applyFill="1" applyBorder="1" applyAlignment="1">
      <alignment horizontal="left" vertical="center" wrapText="1"/>
    </xf>
    <xf numFmtId="200" fontId="217" fillId="40" borderId="86" xfId="0" applyNumberFormat="1" applyFont="1" applyFill="1" applyBorder="1" applyAlignment="1">
      <alignment horizontal="right" vertical="center"/>
    </xf>
    <xf numFmtId="49" fontId="217" fillId="40" borderId="86" xfId="0" applyNumberFormat="1" applyFont="1" applyFill="1" applyBorder="1" applyAlignment="1">
      <alignment horizontal="left" vertical="center" wrapText="1"/>
    </xf>
    <xf numFmtId="0" fontId="221" fillId="40" borderId="86" xfId="0" applyFont="1" applyFill="1" applyBorder="1" applyAlignment="1">
      <alignment horizontal="left"/>
    </xf>
    <xf numFmtId="0" fontId="217" fillId="40" borderId="87" xfId="0" applyFont="1" applyFill="1" applyBorder="1" applyAlignment="1">
      <alignment horizontal="left" vertical="center" wrapText="1"/>
    </xf>
    <xf numFmtId="0" fontId="217" fillId="40" borderId="86" xfId="0" applyFont="1" applyFill="1" applyBorder="1" applyAlignment="1">
      <alignment horizontal="left" vertical="center" wrapText="1"/>
    </xf>
    <xf numFmtId="0" fontId="199" fillId="40" borderId="87" xfId="0" applyFont="1" applyFill="1" applyBorder="1" applyAlignment="1">
      <alignment horizontal="left" vertical="center" wrapText="1"/>
    </xf>
    <xf numFmtId="0" fontId="221" fillId="40" borderId="84" xfId="0" applyFont="1" applyFill="1" applyBorder="1" applyAlignment="1">
      <alignment horizontal="left"/>
    </xf>
    <xf numFmtId="49" fontId="217" fillId="40" borderId="84" xfId="0" applyNumberFormat="1" applyFont="1" applyFill="1" applyBorder="1" applyAlignment="1">
      <alignment horizontal="center" vertical="center"/>
    </xf>
    <xf numFmtId="49" fontId="217" fillId="40" borderId="85" xfId="0" applyNumberFormat="1" applyFont="1" applyFill="1" applyBorder="1" applyAlignment="1">
      <alignment horizontal="left" vertical="center" wrapText="1"/>
    </xf>
    <xf numFmtId="200" fontId="217" fillId="40" borderId="84" xfId="0" applyNumberFormat="1" applyFont="1" applyFill="1" applyBorder="1" applyAlignment="1">
      <alignment horizontal="right" vertical="center"/>
    </xf>
    <xf numFmtId="49" fontId="217" fillId="40" borderId="84" xfId="0" applyNumberFormat="1" applyFont="1" applyFill="1" applyBorder="1" applyAlignment="1">
      <alignment horizontal="left" vertical="center" wrapText="1"/>
    </xf>
    <xf numFmtId="0" fontId="219" fillId="40" borderId="86" xfId="0" applyFont="1" applyFill="1" applyBorder="1" applyAlignment="1">
      <alignment horizontal="center" vertical="center"/>
    </xf>
    <xf numFmtId="49" fontId="198" fillId="40" borderId="86" xfId="0" applyNumberFormat="1" applyFont="1" applyFill="1" applyBorder="1" applyAlignment="1">
      <alignment horizontal="left" wrapText="1"/>
    </xf>
    <xf numFmtId="3" fontId="198" fillId="40" borderId="86" xfId="0" applyNumberFormat="1" applyFont="1" applyFill="1" applyBorder="1" applyAlignment="1">
      <alignment horizontal="right"/>
    </xf>
    <xf numFmtId="49" fontId="218" fillId="40" borderId="86" xfId="0" applyNumberFormat="1" applyFont="1" applyFill="1" applyBorder="1" applyAlignment="1">
      <alignment horizontal="left" wrapText="1"/>
    </xf>
    <xf numFmtId="0" fontId="218" fillId="40" borderId="86" xfId="0" applyFont="1" applyFill="1" applyBorder="1" applyAlignment="1">
      <alignment horizontal="center" vertical="center"/>
    </xf>
    <xf numFmtId="49" fontId="198" fillId="40" borderId="86" xfId="0" applyNumberFormat="1" applyFont="1" applyFill="1" applyBorder="1" applyAlignment="1">
      <alignment horizontal="center"/>
    </xf>
    <xf numFmtId="3" fontId="217" fillId="40" borderId="86" xfId="0" applyNumberFormat="1" applyFont="1" applyFill="1" applyBorder="1" applyAlignment="1">
      <alignment horizontal="right"/>
    </xf>
    <xf numFmtId="49" fontId="217" fillId="40" borderId="86" xfId="0" applyNumberFormat="1" applyFont="1" applyFill="1" applyBorder="1" applyAlignment="1">
      <alignment horizontal="left" wrapText="1"/>
    </xf>
    <xf numFmtId="0" fontId="198" fillId="40" borderId="86" xfId="0" applyFont="1" applyFill="1" applyBorder="1" applyAlignment="1">
      <alignment horizontal="left" wrapText="1"/>
    </xf>
    <xf numFmtId="0" fontId="217" fillId="40" borderId="86" xfId="0" applyFont="1" applyFill="1" applyBorder="1" applyAlignment="1">
      <alignment horizontal="left" wrapText="1"/>
    </xf>
    <xf numFmtId="0" fontId="222" fillId="40" borderId="86" xfId="0" applyFont="1" applyFill="1" applyBorder="1" applyAlignment="1">
      <alignment vertical="center"/>
    </xf>
    <xf numFmtId="0" fontId="223" fillId="40" borderId="86" xfId="0" applyFont="1" applyFill="1" applyBorder="1" applyAlignment="1">
      <alignment vertical="center"/>
    </xf>
    <xf numFmtId="0" fontId="223" fillId="40" borderId="87" xfId="0" applyFont="1" applyFill="1" applyBorder="1" applyAlignment="1">
      <alignment vertical="center" wrapText="1"/>
    </xf>
    <xf numFmtId="0" fontId="223" fillId="40" borderId="86" xfId="0" applyFont="1" applyFill="1" applyBorder="1" applyAlignment="1">
      <alignment vertical="center" wrapText="1"/>
    </xf>
    <xf numFmtId="0" fontId="222" fillId="40" borderId="84" xfId="0" applyFont="1" applyFill="1" applyBorder="1" applyAlignment="1">
      <alignment vertical="center"/>
    </xf>
    <xf numFmtId="0" fontId="223" fillId="40" borderId="84" xfId="0" applyFont="1" applyFill="1" applyBorder="1" applyAlignment="1">
      <alignment vertical="center"/>
    </xf>
    <xf numFmtId="0" fontId="223" fillId="40" borderId="84" xfId="0" applyFont="1" applyFill="1" applyBorder="1" applyAlignment="1">
      <alignment vertical="center" wrapText="1"/>
    </xf>
    <xf numFmtId="49" fontId="161" fillId="25" borderId="0" xfId="0" applyNumberFormat="1" applyFont="1" applyFill="1" applyAlignment="1">
      <alignment horizontal="left" vertical="center"/>
    </xf>
    <xf numFmtId="49" fontId="161" fillId="25" borderId="0" xfId="0" applyNumberFormat="1" applyFont="1" applyFill="1" applyAlignment="1">
      <alignment horizontal="right" vertical="center"/>
    </xf>
    <xf numFmtId="49" fontId="160" fillId="25" borderId="27" xfId="0" applyNumberFormat="1" applyFont="1" applyFill="1" applyBorder="1" applyAlignment="1">
      <alignment horizontal="center" vertical="center" wrapText="1"/>
    </xf>
    <xf numFmtId="49" fontId="160" fillId="25" borderId="27" xfId="0" applyNumberFormat="1" applyFont="1" applyFill="1" applyBorder="1" applyAlignment="1">
      <alignment horizontal="center" vertical="center"/>
    </xf>
    <xf numFmtId="0" fontId="160" fillId="25" borderId="27" xfId="0" applyFont="1" applyFill="1" applyBorder="1" applyAlignment="1">
      <alignment horizontal="center" vertical="center" wrapText="1"/>
    </xf>
    <xf numFmtId="0" fontId="130" fillId="25" borderId="24" xfId="0" applyFont="1" applyFill="1" applyBorder="1" applyAlignment="1">
      <alignment horizontal="center" vertical="center"/>
    </xf>
    <xf numFmtId="49" fontId="160" fillId="25" borderId="24" xfId="0" applyNumberFormat="1" applyFont="1" applyFill="1" applyBorder="1" applyAlignment="1">
      <alignment horizontal="left" vertical="center"/>
    </xf>
    <xf numFmtId="3" fontId="160" fillId="25" borderId="24" xfId="0" applyNumberFormat="1" applyFont="1" applyFill="1" applyBorder="1" applyAlignment="1">
      <alignment horizontal="right" vertical="center"/>
    </xf>
    <xf numFmtId="49" fontId="158" fillId="25" borderId="24" xfId="0" applyNumberFormat="1" applyFont="1" applyFill="1" applyBorder="1" applyAlignment="1">
      <alignment horizontal="left" vertical="center"/>
    </xf>
    <xf numFmtId="0" fontId="160" fillId="25" borderId="24" xfId="0" applyFont="1" applyFill="1" applyBorder="1" applyAlignment="1">
      <alignment horizontal="center" vertical="center"/>
    </xf>
    <xf numFmtId="49" fontId="160" fillId="25" borderId="24" xfId="0" applyNumberFormat="1" applyFont="1" applyFill="1" applyBorder="1" applyAlignment="1">
      <alignment horizontal="left"/>
    </xf>
    <xf numFmtId="49" fontId="160" fillId="25" borderId="24" xfId="0" applyNumberFormat="1" applyFont="1" applyFill="1" applyBorder="1" applyAlignment="1">
      <alignment horizontal="left" wrapText="1"/>
    </xf>
    <xf numFmtId="3" fontId="160" fillId="25" borderId="24" xfId="0" applyNumberFormat="1" applyFont="1" applyFill="1" applyBorder="1" applyAlignment="1">
      <alignment horizontal="right"/>
    </xf>
    <xf numFmtId="49" fontId="163" fillId="25" borderId="24" xfId="0" applyNumberFormat="1" applyFont="1" applyFill="1" applyBorder="1" applyAlignment="1">
      <alignment horizontal="left"/>
    </xf>
    <xf numFmtId="49" fontId="163" fillId="25" borderId="24" xfId="0" applyNumberFormat="1" applyFont="1" applyFill="1" applyBorder="1" applyAlignment="1">
      <alignment horizontal="left" wrapText="1"/>
    </xf>
    <xf numFmtId="3" fontId="163" fillId="25" borderId="24" xfId="0" applyNumberFormat="1" applyFont="1" applyFill="1" applyBorder="1" applyAlignment="1">
      <alignment horizontal="right"/>
    </xf>
    <xf numFmtId="49" fontId="158" fillId="25" borderId="24" xfId="0" applyNumberFormat="1" applyFont="1" applyFill="1" applyBorder="1" applyAlignment="1">
      <alignment horizontal="left" vertical="top"/>
    </xf>
    <xf numFmtId="49" fontId="158" fillId="25" borderId="24" xfId="0" applyNumberFormat="1" applyFont="1" applyFill="1" applyBorder="1" applyAlignment="1">
      <alignment horizontal="left" vertical="top" wrapText="1"/>
    </xf>
    <xf numFmtId="3" fontId="158" fillId="25" borderId="24" xfId="0" applyNumberFormat="1" applyFont="1" applyFill="1" applyBorder="1" applyAlignment="1">
      <alignment horizontal="right" vertical="top"/>
    </xf>
    <xf numFmtId="0" fontId="158" fillId="25" borderId="24" xfId="0" applyFont="1" applyFill="1" applyBorder="1" applyAlignment="1">
      <alignment horizontal="left" vertical="top" wrapText="1"/>
    </xf>
    <xf numFmtId="0" fontId="163" fillId="25" borderId="24" xfId="0" applyFont="1" applyFill="1" applyBorder="1" applyAlignment="1">
      <alignment horizontal="left" wrapText="1"/>
    </xf>
    <xf numFmtId="49" fontId="160" fillId="25" borderId="70" xfId="0" applyNumberFormat="1" applyFont="1" applyFill="1" applyBorder="1" applyAlignment="1">
      <alignment horizontal="left"/>
    </xf>
    <xf numFmtId="49" fontId="160" fillId="25" borderId="70" xfId="0" applyNumberFormat="1" applyFont="1" applyFill="1" applyBorder="1" applyAlignment="1">
      <alignment horizontal="left" wrapText="1"/>
    </xf>
    <xf numFmtId="3" fontId="160" fillId="25" borderId="70" xfId="0" applyNumberFormat="1" applyFont="1" applyFill="1" applyBorder="1" applyAlignment="1">
      <alignment horizontal="right"/>
    </xf>
    <xf numFmtId="49" fontId="160" fillId="26" borderId="25" xfId="0" applyNumberFormat="1" applyFont="1" applyFill="1" applyBorder="1" applyAlignment="1">
      <alignment horizontal="left"/>
    </xf>
    <xf numFmtId="0" fontId="158" fillId="25" borderId="25" xfId="0" applyFont="1" applyFill="1" applyBorder="1" applyAlignment="1">
      <alignment horizontal="left" vertical="top"/>
    </xf>
    <xf numFmtId="49" fontId="160" fillId="25" borderId="25" xfId="0" applyNumberFormat="1" applyFont="1" applyFill="1" applyBorder="1" applyAlignment="1">
      <alignment horizontal="left" vertical="center" wrapText="1"/>
    </xf>
    <xf numFmtId="49" fontId="160" fillId="25" borderId="25" xfId="0" applyNumberFormat="1" applyFont="1" applyFill="1" applyBorder="1" applyAlignment="1">
      <alignment horizontal="left" vertical="center"/>
    </xf>
    <xf numFmtId="0" fontId="130" fillId="25" borderId="27" xfId="0" applyFont="1" applyFill="1" applyBorder="1" applyAlignment="1">
      <alignment horizontal="center" vertical="center" wrapText="1"/>
    </xf>
    <xf numFmtId="49" fontId="130" fillId="25" borderId="27" xfId="0" applyNumberFormat="1" applyFont="1" applyFill="1" applyBorder="1" applyAlignment="1">
      <alignment horizontal="center" vertical="center"/>
    </xf>
    <xf numFmtId="0" fontId="130" fillId="25" borderId="24" xfId="0" applyFont="1" applyFill="1" applyBorder="1" applyAlignment="1">
      <alignment horizontal="left"/>
    </xf>
    <xf numFmtId="49" fontId="130" fillId="25" borderId="24" xfId="0" applyNumberFormat="1" applyFont="1" applyFill="1" applyBorder="1" applyAlignment="1">
      <alignment horizontal="left"/>
    </xf>
    <xf numFmtId="3" fontId="130" fillId="25" borderId="24" xfId="0" applyNumberFormat="1" applyFont="1" applyFill="1" applyBorder="1" applyAlignment="1">
      <alignment horizontal="right"/>
    </xf>
    <xf numFmtId="49" fontId="185" fillId="25" borderId="27" xfId="0" applyNumberFormat="1" applyFont="1" applyFill="1" applyBorder="1" applyAlignment="1">
      <alignment horizontal="center" vertical="center" wrapText="1"/>
    </xf>
    <xf numFmtId="49" fontId="185" fillId="25" borderId="27" xfId="0" applyNumberFormat="1" applyFont="1" applyFill="1" applyBorder="1" applyAlignment="1">
      <alignment horizontal="center" vertical="top" wrapText="1"/>
    </xf>
    <xf numFmtId="49" fontId="190" fillId="25" borderId="88" xfId="0" applyNumberFormat="1" applyFont="1" applyFill="1" applyBorder="1" applyAlignment="1">
      <alignment horizontal="center" vertical="top" wrapText="1"/>
    </xf>
    <xf numFmtId="197" fontId="185" fillId="25" borderId="89" xfId="0" applyNumberFormat="1" applyFont="1" applyFill="1" applyBorder="1" applyAlignment="1">
      <alignment horizontal="center" vertical="top" wrapText="1"/>
    </xf>
    <xf numFmtId="197" fontId="185" fillId="25" borderId="90" xfId="0" applyNumberFormat="1" applyFont="1" applyFill="1" applyBorder="1" applyAlignment="1">
      <alignment horizontal="center" vertical="top" wrapText="1"/>
    </xf>
    <xf numFmtId="197" fontId="190" fillId="25" borderId="89" xfId="0" applyNumberFormat="1" applyFont="1" applyFill="1" applyBorder="1" applyAlignment="1">
      <alignment horizontal="center" vertical="top" wrapText="1"/>
    </xf>
    <xf numFmtId="197" fontId="190" fillId="25" borderId="90" xfId="0" applyNumberFormat="1" applyFont="1" applyFill="1" applyBorder="1" applyAlignment="1">
      <alignment horizontal="center" vertical="top" wrapText="1"/>
    </xf>
    <xf numFmtId="49" fontId="185" fillId="25" borderId="90" xfId="0" applyNumberFormat="1" applyFont="1" applyFill="1" applyBorder="1" applyAlignment="1">
      <alignment horizontal="center" vertical="top" wrapText="1"/>
    </xf>
    <xf numFmtId="49" fontId="190" fillId="25" borderId="89" xfId="0" applyNumberFormat="1" applyFont="1" applyFill="1" applyBorder="1" applyAlignment="1">
      <alignment horizontal="center" vertical="top" wrapText="1"/>
    </xf>
    <xf numFmtId="49" fontId="190" fillId="25" borderId="90" xfId="0" applyNumberFormat="1" applyFont="1" applyFill="1" applyBorder="1" applyAlignment="1">
      <alignment horizontal="center" vertical="top" wrapText="1"/>
    </xf>
    <xf numFmtId="49" fontId="190" fillId="25" borderId="91" xfId="0" applyNumberFormat="1" applyFont="1" applyFill="1" applyBorder="1" applyAlignment="1">
      <alignment horizontal="center" vertical="top" wrapText="1"/>
    </xf>
    <xf numFmtId="49" fontId="190" fillId="25" borderId="92" xfId="0" applyNumberFormat="1" applyFont="1" applyFill="1" applyBorder="1" applyAlignment="1">
      <alignment horizontal="center" vertical="top" wrapText="1"/>
    </xf>
    <xf numFmtId="197" fontId="185" fillId="25" borderId="92" xfId="0" applyNumberFormat="1" applyFont="1" applyFill="1" applyBorder="1" applyAlignment="1">
      <alignment horizontal="center" vertical="top" wrapText="1"/>
    </xf>
    <xf numFmtId="49" fontId="190" fillId="25" borderId="93" xfId="0" applyNumberFormat="1" applyFont="1" applyFill="1" applyBorder="1" applyAlignment="1">
      <alignment horizontal="center" vertical="top" wrapText="1"/>
    </xf>
    <xf numFmtId="49" fontId="171" fillId="25" borderId="27" xfId="0" applyNumberFormat="1" applyFont="1" applyFill="1" applyBorder="1" applyAlignment="1">
      <alignment horizontal="center" vertical="center" wrapText="1"/>
    </xf>
    <xf numFmtId="49" fontId="171" fillId="25" borderId="27" xfId="0" applyNumberFormat="1" applyFont="1" applyFill="1" applyBorder="1" applyAlignment="1">
      <alignment horizontal="center" vertical="center"/>
    </xf>
    <xf numFmtId="0" fontId="167" fillId="34" borderId="52" xfId="0" applyFont="1" applyFill="1" applyBorder="1" applyAlignment="1">
      <alignment horizontal="center" vertical="center" wrapText="1"/>
    </xf>
    <xf numFmtId="0" fontId="153" fillId="0" borderId="0" xfId="0" applyFont="1" applyAlignment="1">
      <alignment horizontal="center" wrapText="1"/>
    </xf>
    <xf numFmtId="0" fontId="165" fillId="0" borderId="0" xfId="0" applyFont="1" applyAlignment="1">
      <alignment horizontal="center" vertical="top" wrapText="1"/>
    </xf>
    <xf numFmtId="0" fontId="154" fillId="0" borderId="0" xfId="0" applyFont="1" applyAlignment="1">
      <alignment horizontal="left" wrapText="1"/>
    </xf>
    <xf numFmtId="0" fontId="156" fillId="33" borderId="77" xfId="0" applyFont="1" applyFill="1" applyBorder="1" applyAlignment="1">
      <alignment horizontal="center" vertical="center" wrapText="1"/>
    </xf>
    <xf numFmtId="0" fontId="154" fillId="32" borderId="67" xfId="0" applyFont="1" applyFill="1" applyBorder="1" applyAlignment="1">
      <alignment horizontal="center" wrapText="1"/>
    </xf>
    <xf numFmtId="49" fontId="225" fillId="25" borderId="46" xfId="0" applyNumberFormat="1" applyFont="1" applyFill="1" applyBorder="1" applyAlignment="1">
      <alignment horizontal="center" vertical="center" wrapText="1"/>
    </xf>
    <xf numFmtId="0" fontId="200" fillId="25" borderId="46" xfId="0" applyFont="1" applyFill="1" applyBorder="1" applyAlignment="1">
      <alignment horizontal="center" wrapText="1"/>
    </xf>
    <xf numFmtId="0" fontId="202" fillId="25" borderId="46" xfId="0" applyFont="1" applyFill="1" applyBorder="1" applyAlignment="1">
      <alignment horizontal="left"/>
    </xf>
    <xf numFmtId="49" fontId="226" fillId="25" borderId="46" xfId="0" applyNumberFormat="1" applyFont="1" applyFill="1" applyBorder="1" applyAlignment="1">
      <alignment horizontal="left" vertical="center" wrapText="1"/>
    </xf>
    <xf numFmtId="191" fontId="202" fillId="25" borderId="46" xfId="0" applyNumberFormat="1" applyFont="1" applyFill="1" applyBorder="1" applyAlignment="1">
      <alignment horizontal="right" vertical="center"/>
    </xf>
    <xf numFmtId="49" fontId="202" fillId="25" borderId="46" xfId="0" applyNumberFormat="1" applyFont="1" applyFill="1" applyBorder="1" applyAlignment="1">
      <alignment horizontal="left" vertical="center"/>
    </xf>
    <xf numFmtId="49" fontId="212" fillId="25" borderId="46" xfId="0" applyNumberFormat="1" applyFont="1" applyFill="1" applyBorder="1" applyAlignment="1">
      <alignment horizontal="left" vertical="center"/>
    </xf>
    <xf numFmtId="0" fontId="227" fillId="25" borderId="46" xfId="0" applyFont="1" applyFill="1" applyBorder="1" applyAlignment="1">
      <alignment horizontal="left" vertical="center" wrapText="1"/>
    </xf>
    <xf numFmtId="191" fontId="212" fillId="25" borderId="46" xfId="0" applyNumberFormat="1" applyFont="1" applyFill="1" applyBorder="1" applyAlignment="1">
      <alignment horizontal="right" vertical="center"/>
    </xf>
    <xf numFmtId="49" fontId="227" fillId="25" borderId="46" xfId="0" applyNumberFormat="1" applyFont="1" applyFill="1" applyBorder="1" applyAlignment="1">
      <alignment horizontal="left" vertical="center" wrapText="1"/>
    </xf>
    <xf numFmtId="49" fontId="228" fillId="25" borderId="46" xfId="0" applyNumberFormat="1" applyFont="1" applyFill="1" applyBorder="1" applyAlignment="1">
      <alignment horizontal="left" vertical="center"/>
    </xf>
    <xf numFmtId="49" fontId="229" fillId="25" borderId="46" xfId="0" applyNumberFormat="1" applyFont="1" applyFill="1" applyBorder="1" applyAlignment="1">
      <alignment horizontal="left" vertical="center"/>
    </xf>
    <xf numFmtId="49" fontId="230" fillId="25" borderId="46" xfId="0" applyNumberFormat="1" applyFont="1" applyFill="1" applyBorder="1" applyAlignment="1">
      <alignment horizontal="left" vertical="center" wrapText="1"/>
    </xf>
    <xf numFmtId="191" fontId="229" fillId="25" borderId="46" xfId="0" applyNumberFormat="1" applyFont="1" applyFill="1" applyBorder="1" applyAlignment="1">
      <alignment horizontal="right" vertical="center"/>
    </xf>
    <xf numFmtId="0" fontId="228" fillId="25" borderId="46" xfId="0" applyFont="1" applyFill="1" applyBorder="1" applyAlignment="1">
      <alignment horizontal="left" vertical="center"/>
    </xf>
    <xf numFmtId="0" fontId="205" fillId="25" borderId="27" xfId="0" applyFont="1" applyFill="1" applyBorder="1" applyAlignment="1">
      <alignment horizontal="center" vertical="center" wrapText="1"/>
    </xf>
    <xf numFmtId="49" fontId="205" fillId="25" borderId="25" xfId="0" applyNumberFormat="1" applyFont="1" applyFill="1" applyBorder="1" applyAlignment="1">
      <alignment horizontal="center" vertical="center"/>
    </xf>
    <xf numFmtId="201" fontId="203" fillId="25" borderId="24" xfId="0" applyNumberFormat="1" applyFont="1" applyFill="1" applyBorder="1" applyAlignment="1">
      <alignment horizontal="right" vertical="center"/>
    </xf>
    <xf numFmtId="201" fontId="211" fillId="25" borderId="24" xfId="0" applyNumberFormat="1" applyFont="1" applyFill="1" applyBorder="1" applyAlignment="1">
      <alignment horizontal="right" vertical="center"/>
    </xf>
    <xf numFmtId="201" fontId="205" fillId="25" borderId="24" xfId="0" applyNumberFormat="1" applyFont="1" applyFill="1" applyBorder="1" applyAlignment="1">
      <alignment horizontal="right" vertical="center"/>
    </xf>
    <xf numFmtId="197" fontId="203" fillId="25" borderId="24" xfId="0" applyNumberFormat="1" applyFont="1" applyFill="1" applyBorder="1" applyAlignment="1">
      <alignment horizontal="right" vertical="center"/>
    </xf>
    <xf numFmtId="49" fontId="212" fillId="25" borderId="24" xfId="0" applyNumberFormat="1" applyFont="1" applyFill="1" applyBorder="1" applyAlignment="1">
      <alignment horizontal="right" vertical="center"/>
    </xf>
    <xf numFmtId="197" fontId="211" fillId="25" borderId="24" xfId="0" applyNumberFormat="1" applyFont="1" applyFill="1" applyBorder="1" applyAlignment="1">
      <alignment horizontal="right" vertical="center"/>
    </xf>
    <xf numFmtId="0" fontId="167" fillId="41" borderId="59" xfId="0" applyFont="1" applyFill="1" applyBorder="1" applyAlignment="1">
      <alignment horizontal="center" vertical="center" wrapText="1"/>
    </xf>
    <xf numFmtId="0" fontId="154" fillId="42" borderId="37" xfId="0" applyFont="1" applyFill="1" applyBorder="1" applyAlignment="1">
      <alignment horizontal="center" vertical="center" wrapText="1"/>
    </xf>
    <xf numFmtId="0" fontId="167" fillId="41" borderId="59" xfId="0" applyFont="1" applyFill="1" applyBorder="1" applyAlignment="1">
      <alignment horizontal="center" wrapText="1"/>
    </xf>
    <xf numFmtId="0" fontId="167" fillId="42" borderId="52" xfId="0" applyFont="1" applyFill="1" applyBorder="1" applyAlignment="1">
      <alignment horizontal="center" vertical="center" wrapText="1"/>
    </xf>
    <xf numFmtId="0" fontId="167" fillId="34" borderId="52" xfId="0" applyFont="1" applyFill="1" applyBorder="1" applyAlignment="1">
      <alignment vertical="center" wrapText="1"/>
    </xf>
    <xf numFmtId="0" fontId="167" fillId="41" borderId="53" xfId="0" applyFont="1" applyFill="1" applyBorder="1" applyAlignment="1">
      <alignment horizontal="center" vertical="center" wrapText="1"/>
    </xf>
    <xf numFmtId="0" fontId="168" fillId="39" borderId="67" xfId="0" applyFont="1" applyFill="1" applyBorder="1" applyAlignment="1">
      <alignment horizontal="center" wrapText="1"/>
    </xf>
    <xf numFmtId="0" fontId="168" fillId="39" borderId="73" xfId="0" applyFont="1" applyFill="1" applyBorder="1" applyAlignment="1">
      <alignment horizontal="center" vertical="center" wrapText="1"/>
    </xf>
    <xf numFmtId="0" fontId="168" fillId="39" borderId="67" xfId="0" applyFont="1" applyFill="1" applyBorder="1" applyAlignment="1">
      <alignment horizontal="center" vertical="center" wrapText="1"/>
    </xf>
    <xf numFmtId="0" fontId="167" fillId="41" borderId="54" xfId="0" applyFont="1" applyFill="1" applyBorder="1" applyAlignment="1">
      <alignment horizontal="center" wrapText="1"/>
    </xf>
    <xf numFmtId="0" fontId="167" fillId="42" borderId="54" xfId="0" applyFont="1" applyFill="1" applyBorder="1" applyAlignment="1">
      <alignment horizontal="center" vertical="center" wrapText="1"/>
    </xf>
    <xf numFmtId="0" fontId="154" fillId="33" borderId="53" xfId="0" applyFont="1" applyFill="1" applyBorder="1" applyAlignment="1">
      <alignment horizontal="center" vertical="center" wrapText="1"/>
    </xf>
    <xf numFmtId="175" fontId="157" fillId="0" borderId="100" xfId="19346" applyNumberFormat="1" applyFont="1" applyBorder="1" applyAlignment="1">
      <alignment horizontal="center" wrapText="1"/>
    </xf>
    <xf numFmtId="10" fontId="157" fillId="0" borderId="61" xfId="19346" applyNumberFormat="1" applyFont="1" applyBorder="1" applyAlignment="1">
      <alignment horizontal="center" wrapText="1"/>
    </xf>
    <xf numFmtId="10" fontId="157" fillId="0" borderId="100" xfId="19346" applyNumberFormat="1" applyFont="1" applyBorder="1" applyAlignment="1">
      <alignment horizontal="center" wrapText="1"/>
    </xf>
    <xf numFmtId="10" fontId="157" fillId="0" borderId="21" xfId="19346" applyNumberFormat="1" applyFont="1" applyBorder="1" applyAlignment="1">
      <alignment horizontal="center" wrapText="1"/>
    </xf>
    <xf numFmtId="175" fontId="157" fillId="0" borderId="101" xfId="19346" applyNumberFormat="1" applyFont="1" applyBorder="1" applyAlignment="1">
      <alignment horizontal="center" wrapText="1"/>
    </xf>
    <xf numFmtId="175" fontId="157" fillId="0" borderId="13" xfId="19346" applyNumberFormat="1" applyFont="1" applyBorder="1" applyAlignment="1">
      <alignment horizontal="center" wrapText="1"/>
    </xf>
    <xf numFmtId="175" fontId="157" fillId="0" borderId="12" xfId="19346" applyNumberFormat="1" applyFont="1" applyFill="1" applyBorder="1" applyAlignment="1">
      <alignment horizontal="center" wrapText="1"/>
    </xf>
    <xf numFmtId="175" fontId="157" fillId="0" borderId="102" xfId="19346" applyNumberFormat="1" applyFont="1" applyFill="1" applyBorder="1" applyAlignment="1">
      <alignment horizontal="center" wrapText="1"/>
    </xf>
    <xf numFmtId="10" fontId="157" fillId="0" borderId="101" xfId="19346" applyNumberFormat="1" applyFont="1" applyBorder="1" applyAlignment="1">
      <alignment horizontal="center" wrapText="1"/>
    </xf>
    <xf numFmtId="10" fontId="157" fillId="0" borderId="13" xfId="19346" applyNumberFormat="1" applyFont="1" applyBorder="1" applyAlignment="1">
      <alignment horizontal="center" wrapText="1"/>
    </xf>
    <xf numFmtId="10" fontId="157" fillId="0" borderId="12" xfId="19346" applyNumberFormat="1" applyFont="1" applyFill="1" applyBorder="1" applyAlignment="1">
      <alignment horizontal="center" wrapText="1"/>
    </xf>
    <xf numFmtId="10" fontId="157" fillId="0" borderId="102" xfId="19346" applyNumberFormat="1" applyFont="1" applyFill="1" applyBorder="1" applyAlignment="1">
      <alignment horizontal="center" wrapText="1"/>
    </xf>
    <xf numFmtId="175" fontId="157" fillId="0" borderId="66" xfId="19346" applyNumberFormat="1" applyFont="1" applyBorder="1" applyAlignment="1">
      <alignment horizontal="center" wrapText="1"/>
    </xf>
    <xf numFmtId="10" fontId="157" fillId="0" borderId="65" xfId="19346" applyNumberFormat="1" applyFont="1" applyBorder="1" applyAlignment="1">
      <alignment horizontal="center" wrapText="1"/>
    </xf>
    <xf numFmtId="10" fontId="157" fillId="0" borderId="66" xfId="19346" applyNumberFormat="1" applyFont="1" applyBorder="1" applyAlignment="1">
      <alignment horizontal="center" wrapText="1"/>
    </xf>
    <xf numFmtId="10" fontId="157" fillId="0" borderId="81" xfId="19346" applyNumberFormat="1" applyFont="1" applyFill="1" applyBorder="1" applyAlignment="1">
      <alignment horizontal="center" wrapText="1"/>
    </xf>
    <xf numFmtId="10" fontId="157" fillId="0" borderId="82" xfId="19346" applyNumberFormat="1" applyFont="1" applyFill="1" applyBorder="1" applyAlignment="1">
      <alignment horizontal="center" wrapText="1"/>
    </xf>
    <xf numFmtId="175" fontId="154" fillId="0" borderId="0" xfId="0" applyNumberFormat="1" applyFont="1" applyAlignment="1">
      <alignment horizontal="left" wrapText="1"/>
    </xf>
    <xf numFmtId="49" fontId="118" fillId="25" borderId="0" xfId="0" applyNumberFormat="1" applyFont="1" applyFill="1" applyAlignment="1">
      <alignment horizontal="left" vertical="center"/>
    </xf>
    <xf numFmtId="49" fontId="118" fillId="25" borderId="0" xfId="0" applyNumberFormat="1" applyFont="1" applyFill="1" applyAlignment="1">
      <alignment horizontal="right" vertical="center" wrapText="1"/>
    </xf>
    <xf numFmtId="204" fontId="170" fillId="25" borderId="89" xfId="0" applyNumberFormat="1" applyFont="1" applyFill="1" applyBorder="1" applyAlignment="1">
      <alignment horizontal="right" vertical="center"/>
    </xf>
    <xf numFmtId="179" fontId="85" fillId="25" borderId="0" xfId="0" applyNumberFormat="1" applyFont="1" applyFill="1" applyAlignment="1">
      <alignment horizontal="left"/>
    </xf>
    <xf numFmtId="0" fontId="44" fillId="0" borderId="0" xfId="0" applyFont="1" applyAlignment="1">
      <alignment horizontal="center" vertical="center" wrapText="1"/>
    </xf>
    <xf numFmtId="0" fontId="231" fillId="25" borderId="0" xfId="0" applyFont="1" applyFill="1" applyAlignment="1">
      <alignment horizontal="left"/>
    </xf>
    <xf numFmtId="49" fontId="232" fillId="25" borderId="0" xfId="0" applyNumberFormat="1" applyFont="1" applyFill="1" applyAlignment="1">
      <alignment horizontal="left" vertical="center"/>
    </xf>
    <xf numFmtId="49" fontId="234" fillId="25" borderId="0" xfId="0" applyNumberFormat="1" applyFont="1" applyFill="1" applyAlignment="1">
      <alignment horizontal="left" vertical="center"/>
    </xf>
    <xf numFmtId="49" fontId="235" fillId="25" borderId="28" xfId="0" applyNumberFormat="1" applyFont="1" applyFill="1" applyBorder="1" applyAlignment="1">
      <alignment horizontal="center" vertical="center"/>
    </xf>
    <xf numFmtId="0" fontId="235" fillId="25" borderId="28" xfId="0" applyFont="1" applyFill="1" applyBorder="1" applyAlignment="1">
      <alignment horizontal="center" vertical="center" wrapText="1"/>
    </xf>
    <xf numFmtId="49" fontId="236" fillId="25" borderId="32" xfId="0" applyNumberFormat="1" applyFont="1" applyFill="1" applyBorder="1" applyAlignment="1">
      <alignment horizontal="left" vertical="top" wrapText="1"/>
    </xf>
    <xf numFmtId="202" fontId="236" fillId="25" borderId="32" xfId="0" applyNumberFormat="1" applyFont="1" applyFill="1" applyBorder="1" applyAlignment="1">
      <alignment horizontal="right" vertical="top"/>
    </xf>
    <xf numFmtId="49" fontId="236" fillId="25" borderId="36" xfId="0" applyNumberFormat="1" applyFont="1" applyFill="1" applyBorder="1" applyAlignment="1">
      <alignment horizontal="left" vertical="top" wrapText="1"/>
    </xf>
    <xf numFmtId="49" fontId="235" fillId="25" borderId="33" xfId="0" applyNumberFormat="1" applyFont="1" applyFill="1" applyBorder="1" applyAlignment="1">
      <alignment horizontal="left" vertical="top" wrapText="1"/>
    </xf>
    <xf numFmtId="202" fontId="235" fillId="25" borderId="33" xfId="0" applyNumberFormat="1" applyFont="1" applyFill="1" applyBorder="1" applyAlignment="1">
      <alignment horizontal="right" vertical="top"/>
    </xf>
    <xf numFmtId="49" fontId="237" fillId="25" borderId="33" xfId="0" applyNumberFormat="1" applyFont="1" applyFill="1" applyBorder="1" applyAlignment="1">
      <alignment horizontal="left" vertical="top" wrapText="1"/>
    </xf>
    <xf numFmtId="202" fontId="237" fillId="25" borderId="33" xfId="0" applyNumberFormat="1" applyFont="1" applyFill="1" applyBorder="1" applyAlignment="1">
      <alignment horizontal="right" vertical="top"/>
    </xf>
    <xf numFmtId="49" fontId="236" fillId="25" borderId="33" xfId="0" applyNumberFormat="1" applyFont="1" applyFill="1" applyBorder="1" applyAlignment="1">
      <alignment horizontal="left" vertical="top" wrapText="1"/>
    </xf>
    <xf numFmtId="202" fontId="236" fillId="25" borderId="33" xfId="0" applyNumberFormat="1" applyFont="1" applyFill="1" applyBorder="1" applyAlignment="1">
      <alignment horizontal="right" vertical="top"/>
    </xf>
    <xf numFmtId="49" fontId="236" fillId="25" borderId="34" xfId="0" applyNumberFormat="1" applyFont="1" applyFill="1" applyBorder="1" applyAlignment="1">
      <alignment horizontal="left" vertical="top" wrapText="1"/>
    </xf>
    <xf numFmtId="202" fontId="236" fillId="25" borderId="34" xfId="0" applyNumberFormat="1" applyFont="1" applyFill="1" applyBorder="1" applyAlignment="1">
      <alignment horizontal="right" vertical="top"/>
    </xf>
    <xf numFmtId="49" fontId="236" fillId="25" borderId="35" xfId="0" applyNumberFormat="1" applyFont="1" applyFill="1" applyBorder="1" applyAlignment="1">
      <alignment horizontal="left" vertical="top" wrapText="1"/>
    </xf>
    <xf numFmtId="49" fontId="232" fillId="25" borderId="0" xfId="0" applyNumberFormat="1" applyFont="1" applyFill="1" applyAlignment="1">
      <alignment horizontal="right" vertical="center"/>
    </xf>
    <xf numFmtId="3" fontId="235" fillId="25" borderId="32" xfId="0" applyNumberFormat="1" applyFont="1" applyFill="1" applyBorder="1" applyAlignment="1">
      <alignment horizontal="right" vertical="top"/>
    </xf>
    <xf numFmtId="3" fontId="235" fillId="25" borderId="33" xfId="0" applyNumberFormat="1" applyFont="1" applyFill="1" applyBorder="1" applyAlignment="1">
      <alignment horizontal="right" vertical="top"/>
    </xf>
    <xf numFmtId="3" fontId="235" fillId="25" borderId="35" xfId="0" applyNumberFormat="1" applyFont="1" applyFill="1" applyBorder="1" applyAlignment="1">
      <alignment horizontal="right" vertical="top"/>
    </xf>
    <xf numFmtId="0" fontId="13" fillId="0" borderId="0" xfId="5978"/>
    <xf numFmtId="0" fontId="41" fillId="0" borderId="0" xfId="184" applyFont="1" applyFill="1" applyAlignment="1">
      <alignment horizontal="left"/>
    </xf>
    <xf numFmtId="0" fontId="41" fillId="0" borderId="0" xfId="184" applyFont="1" applyFill="1"/>
    <xf numFmtId="0" fontId="41" fillId="0" borderId="0" xfId="184" applyFont="1" applyFill="1" applyAlignment="1">
      <alignment horizontal="right"/>
    </xf>
    <xf numFmtId="0" fontId="44" fillId="0" borderId="0" xfId="184" applyFont="1" applyFill="1"/>
    <xf numFmtId="0" fontId="44" fillId="0" borderId="0" xfId="184" applyFont="1" applyFill="1" applyAlignment="1">
      <alignment horizontal="right"/>
    </xf>
    <xf numFmtId="0" fontId="44" fillId="0" borderId="0" xfId="184" applyFont="1" applyFill="1" applyAlignment="1">
      <alignment vertical="top"/>
    </xf>
    <xf numFmtId="0" fontId="44" fillId="0" borderId="20" xfId="184" applyFont="1" applyFill="1" applyBorder="1" applyAlignment="1">
      <alignment vertical="top" wrapText="1"/>
    </xf>
    <xf numFmtId="0" fontId="41" fillId="0" borderId="20" xfId="184" applyFont="1" applyFill="1" applyBorder="1" applyAlignment="1">
      <alignment horizontal="right" vertical="top" wrapText="1"/>
    </xf>
    <xf numFmtId="0" fontId="41" fillId="0" borderId="0" xfId="184" applyFont="1" applyFill="1" applyAlignment="1">
      <alignment horizontal="center" vertical="center"/>
    </xf>
    <xf numFmtId="0" fontId="41" fillId="0" borderId="11" xfId="184" applyFont="1" applyFill="1" applyBorder="1" applyAlignment="1">
      <alignment horizontal="center" vertical="center"/>
    </xf>
    <xf numFmtId="0" fontId="46" fillId="0" borderId="10" xfId="184" applyFont="1" applyFill="1" applyBorder="1" applyAlignment="1">
      <alignment horizontal="left" indent="1"/>
    </xf>
    <xf numFmtId="170" fontId="44" fillId="0" borderId="10" xfId="184" applyNumberFormat="1" applyFont="1" applyFill="1" applyBorder="1" applyAlignment="1">
      <alignment vertical="top"/>
    </xf>
    <xf numFmtId="173" fontId="44" fillId="0" borderId="10" xfId="184" applyNumberFormat="1" applyFont="1" applyFill="1" applyBorder="1" applyAlignment="1">
      <alignment horizontal="center"/>
    </xf>
    <xf numFmtId="0" fontId="41" fillId="0" borderId="10" xfId="184" applyFont="1" applyFill="1" applyBorder="1" applyAlignment="1">
      <alignment horizontal="left" indent="1"/>
    </xf>
    <xf numFmtId="4" fontId="41" fillId="0" borderId="0" xfId="184" applyNumberFormat="1" applyFont="1" applyFill="1"/>
    <xf numFmtId="10" fontId="41" fillId="0" borderId="0" xfId="184" applyNumberFormat="1" applyFont="1" applyFill="1"/>
    <xf numFmtId="0" fontId="41" fillId="0" borderId="10" xfId="184" applyFont="1" applyFill="1" applyBorder="1" applyAlignment="1">
      <alignment horizontal="left" vertical="top" wrapText="1" indent="1"/>
    </xf>
    <xf numFmtId="3" fontId="41" fillId="0" borderId="0" xfId="184" applyNumberFormat="1" applyFont="1" applyFill="1"/>
    <xf numFmtId="0" fontId="46" fillId="0" borderId="10" xfId="184" applyFont="1" applyFill="1" applyBorder="1" applyAlignment="1">
      <alignment horizontal="left" vertical="top" indent="1"/>
    </xf>
    <xf numFmtId="0" fontId="41" fillId="0" borderId="10" xfId="184" applyFont="1" applyFill="1" applyBorder="1" applyAlignment="1">
      <alignment horizontal="left" vertical="top"/>
    </xf>
    <xf numFmtId="0" fontId="41" fillId="0" borderId="10" xfId="184" applyFont="1" applyFill="1" applyBorder="1" applyAlignment="1">
      <alignment horizontal="left" vertical="top" indent="1"/>
    </xf>
    <xf numFmtId="0" fontId="44" fillId="0" borderId="15" xfId="184" applyFont="1" applyFill="1" applyBorder="1" applyAlignment="1">
      <alignment horizontal="left" vertical="top" indent="1"/>
    </xf>
    <xf numFmtId="170" fontId="44" fillId="0" borderId="15" xfId="184" applyNumberFormat="1" applyFont="1" applyFill="1" applyBorder="1" applyAlignment="1">
      <alignment vertical="top"/>
    </xf>
    <xf numFmtId="173" fontId="44" fillId="0" borderId="15" xfId="184" applyNumberFormat="1" applyFont="1" applyFill="1" applyBorder="1" applyAlignment="1">
      <alignment vertical="top"/>
    </xf>
    <xf numFmtId="0" fontId="44" fillId="0" borderId="0" xfId="184" applyFont="1" applyFill="1" applyBorder="1" applyAlignment="1">
      <alignment horizontal="left" vertical="top" indent="1"/>
    </xf>
    <xf numFmtId="170" fontId="44" fillId="0" borderId="0" xfId="184" applyNumberFormat="1" applyFont="1" applyFill="1" applyBorder="1" applyAlignment="1">
      <alignment horizontal="center"/>
    </xf>
    <xf numFmtId="173" fontId="44" fillId="0" borderId="0" xfId="184" applyNumberFormat="1" applyFont="1" applyFill="1" applyBorder="1" applyAlignment="1">
      <alignment vertical="top"/>
    </xf>
    <xf numFmtId="0" fontId="49" fillId="0" borderId="0" xfId="184" applyNumberFormat="1" applyFont="1" applyFill="1" applyBorder="1" applyAlignment="1" applyProtection="1">
      <alignment horizontal="left"/>
      <protection locked="0"/>
    </xf>
    <xf numFmtId="0" fontId="51" fillId="0" borderId="0" xfId="184" applyNumberFormat="1" applyFont="1" applyFill="1" applyBorder="1" applyAlignment="1" applyProtection="1">
      <alignment horizontal="left"/>
      <protection locked="0"/>
    </xf>
    <xf numFmtId="0" fontId="41" fillId="0" borderId="0" xfId="184" applyFont="1" applyFill="1" applyAlignment="1">
      <alignment wrapText="1"/>
    </xf>
    <xf numFmtId="0" fontId="41" fillId="0" borderId="0" xfId="184" applyFont="1" applyFill="1" applyBorder="1"/>
    <xf numFmtId="0" fontId="41" fillId="0" borderId="0" xfId="0" applyNumberFormat="1" applyFont="1" applyFill="1" applyBorder="1" applyAlignment="1" applyProtection="1">
      <alignment horizontal="left" vertical="top" wrapText="1"/>
      <protection locked="0"/>
    </xf>
    <xf numFmtId="0" fontId="48" fillId="0" borderId="0" xfId="0" applyFont="1" applyAlignment="1">
      <alignment horizontal="center"/>
    </xf>
    <xf numFmtId="0" fontId="41" fillId="0" borderId="0" xfId="0" applyFont="1" applyAlignment="1">
      <alignment horizontal="left" vertical="top" wrapText="1"/>
    </xf>
    <xf numFmtId="49" fontId="158" fillId="25" borderId="0" xfId="0" applyNumberFormat="1" applyFont="1" applyFill="1" applyAlignment="1">
      <alignment horizontal="right"/>
    </xf>
    <xf numFmtId="49" fontId="160" fillId="25" borderId="0" xfId="0" applyNumberFormat="1" applyFont="1" applyFill="1" applyAlignment="1">
      <alignment horizontal="right" vertical="center"/>
    </xf>
    <xf numFmtId="49" fontId="161" fillId="25" borderId="0" xfId="0" applyNumberFormat="1" applyFont="1" applyFill="1" applyAlignment="1">
      <alignment horizontal="left" vertical="center" wrapText="1"/>
    </xf>
    <xf numFmtId="49" fontId="205" fillId="25" borderId="27" xfId="0" applyNumberFormat="1" applyFont="1" applyFill="1" applyBorder="1" applyAlignment="1">
      <alignment horizontal="center" vertical="center"/>
    </xf>
    <xf numFmtId="49" fontId="205" fillId="25" borderId="27" xfId="0" applyNumberFormat="1" applyFont="1" applyFill="1" applyBorder="1" applyAlignment="1">
      <alignment horizontal="center" vertical="center" wrapText="1"/>
    </xf>
    <xf numFmtId="49" fontId="158" fillId="25" borderId="0" xfId="0" applyNumberFormat="1" applyFont="1" applyFill="1" applyAlignment="1">
      <alignment horizontal="left"/>
    </xf>
    <xf numFmtId="49" fontId="160" fillId="25" borderId="0" xfId="0" applyNumberFormat="1" applyFont="1" applyFill="1" applyAlignment="1">
      <alignment horizontal="left"/>
    </xf>
    <xf numFmtId="49" fontId="200" fillId="25" borderId="0" xfId="0" applyNumberFormat="1" applyFont="1" applyFill="1" applyAlignment="1">
      <alignment horizontal="left" vertical="center"/>
    </xf>
    <xf numFmtId="49" fontId="200" fillId="25" borderId="0" xfId="0" applyNumberFormat="1" applyFont="1" applyFill="1" applyAlignment="1">
      <alignment horizontal="right" vertical="center"/>
    </xf>
    <xf numFmtId="49" fontId="202" fillId="25" borderId="0" xfId="0" applyNumberFormat="1" applyFont="1" applyFill="1" applyAlignment="1">
      <alignment horizontal="left" vertical="center"/>
    </xf>
    <xf numFmtId="49" fontId="214" fillId="25" borderId="0" xfId="0" applyNumberFormat="1" applyFont="1" applyFill="1" applyAlignment="1">
      <alignment horizontal="center" vertical="center"/>
    </xf>
    <xf numFmtId="49" fontId="202" fillId="25" borderId="0" xfId="0" applyNumberFormat="1" applyFont="1" applyFill="1" applyAlignment="1">
      <alignment horizontal="right" vertical="center"/>
    </xf>
    <xf numFmtId="49" fontId="203" fillId="25" borderId="0" xfId="0" applyNumberFormat="1" applyFont="1" applyFill="1" applyAlignment="1">
      <alignment horizontal="left" vertical="center" wrapText="1"/>
    </xf>
    <xf numFmtId="49" fontId="203" fillId="25" borderId="0" xfId="0" applyNumberFormat="1" applyFont="1" applyFill="1" applyAlignment="1">
      <alignment horizontal="right" vertical="center" wrapText="1"/>
    </xf>
    <xf numFmtId="49" fontId="205" fillId="25" borderId="70" xfId="0" applyNumberFormat="1" applyFont="1" applyFill="1" applyBorder="1" applyAlignment="1">
      <alignment horizontal="center" vertical="center" wrapText="1"/>
    </xf>
    <xf numFmtId="0" fontId="177" fillId="25" borderId="0" xfId="0" applyFont="1" applyFill="1" applyAlignment="1">
      <alignment horizontal="center" vertical="center" wrapText="1"/>
    </xf>
    <xf numFmtId="49" fontId="181" fillId="25" borderId="0" xfId="0" applyNumberFormat="1" applyFont="1" applyFill="1" applyAlignment="1">
      <alignment horizontal="right"/>
    </xf>
    <xf numFmtId="49" fontId="182" fillId="25" borderId="0" xfId="0" applyNumberFormat="1" applyFont="1" applyFill="1" applyAlignment="1">
      <alignment horizontal="right"/>
    </xf>
    <xf numFmtId="49" fontId="181" fillId="25" borderId="0" xfId="0" applyNumberFormat="1" applyFont="1" applyFill="1" applyAlignment="1">
      <alignment horizontal="left"/>
    </xf>
    <xf numFmtId="49" fontId="182" fillId="25" borderId="0" xfId="0" applyNumberFormat="1" applyFont="1" applyFill="1" applyAlignment="1">
      <alignment horizontal="left"/>
    </xf>
    <xf numFmtId="49" fontId="183" fillId="25" borderId="0" xfId="0" applyNumberFormat="1" applyFont="1" applyFill="1" applyAlignment="1">
      <alignment horizontal="left"/>
    </xf>
    <xf numFmtId="49" fontId="171" fillId="25" borderId="27" xfId="0" applyNumberFormat="1" applyFont="1" applyFill="1" applyBorder="1" applyAlignment="1">
      <alignment horizontal="center" vertical="center" wrapText="1"/>
    </xf>
    <xf numFmtId="49" fontId="171" fillId="25" borderId="27" xfId="0" applyNumberFormat="1" applyFont="1" applyFill="1" applyBorder="1" applyAlignment="1">
      <alignment horizontal="center" vertical="center"/>
    </xf>
    <xf numFmtId="0" fontId="171" fillId="25" borderId="27" xfId="0" applyFont="1" applyFill="1" applyBorder="1" applyAlignment="1">
      <alignment horizontal="center" vertical="center" wrapText="1"/>
    </xf>
    <xf numFmtId="49" fontId="191" fillId="25" borderId="0" xfId="0" applyNumberFormat="1" applyFont="1" applyFill="1" applyAlignment="1">
      <alignment horizontal="right" vertical="center"/>
    </xf>
    <xf numFmtId="49" fontId="191" fillId="25" borderId="0" xfId="0" applyNumberFormat="1" applyFont="1" applyFill="1" applyAlignment="1">
      <alignment horizontal="left" vertical="center"/>
    </xf>
    <xf numFmtId="49" fontId="182" fillId="25" borderId="0" xfId="0" applyNumberFormat="1" applyFont="1" applyFill="1" applyAlignment="1">
      <alignment horizontal="left" vertical="center"/>
    </xf>
    <xf numFmtId="49" fontId="182" fillId="25" borderId="0" xfId="0" applyNumberFormat="1" applyFont="1" applyFill="1" applyAlignment="1">
      <alignment horizontal="right" vertical="center"/>
    </xf>
    <xf numFmtId="49" fontId="217" fillId="40" borderId="0" xfId="0" applyNumberFormat="1" applyFont="1" applyFill="1" applyAlignment="1">
      <alignment horizontal="left" vertical="center"/>
    </xf>
    <xf numFmtId="49" fontId="215" fillId="40" borderId="0" xfId="0" applyNumberFormat="1" applyFont="1" applyFill="1" applyAlignment="1">
      <alignment horizontal="right" vertical="center"/>
    </xf>
    <xf numFmtId="49" fontId="189" fillId="25" borderId="24" xfId="0" applyNumberFormat="1" applyFont="1" applyFill="1" applyBorder="1" applyAlignment="1">
      <alignment horizontal="left" vertical="center" wrapText="1"/>
    </xf>
    <xf numFmtId="49" fontId="187" fillId="25" borderId="24" xfId="0" applyNumberFormat="1" applyFont="1" applyFill="1" applyBorder="1" applyAlignment="1">
      <alignment horizontal="left" vertical="center" wrapText="1"/>
    </xf>
    <xf numFmtId="0" fontId="118" fillId="25" borderId="0" xfId="0" applyFont="1" applyFill="1" applyAlignment="1">
      <alignment horizontal="right" wrapText="1"/>
    </xf>
    <xf numFmtId="0" fontId="118" fillId="25" borderId="0" xfId="0" applyFont="1" applyFill="1" applyAlignment="1">
      <alignment horizontal="left" wrapText="1"/>
    </xf>
    <xf numFmtId="49" fontId="184" fillId="25" borderId="27" xfId="0" applyNumberFormat="1" applyFont="1" applyFill="1" applyBorder="1" applyAlignment="1">
      <alignment horizontal="center" vertical="center"/>
    </xf>
    <xf numFmtId="49" fontId="184" fillId="25" borderId="24" xfId="0" applyNumberFormat="1" applyFont="1" applyFill="1" applyBorder="1" applyAlignment="1">
      <alignment horizontal="left" vertical="center"/>
    </xf>
    <xf numFmtId="49" fontId="184" fillId="25" borderId="24" xfId="0" applyNumberFormat="1" applyFont="1" applyFill="1" applyBorder="1" applyAlignment="1">
      <alignment horizontal="left" vertical="center" wrapText="1"/>
    </xf>
    <xf numFmtId="49" fontId="189" fillId="25" borderId="25" xfId="0" applyNumberFormat="1" applyFont="1" applyFill="1" applyBorder="1" applyAlignment="1">
      <alignment horizontal="left" vertical="center" wrapText="1"/>
    </xf>
    <xf numFmtId="49" fontId="158" fillId="25" borderId="0" xfId="0" applyNumberFormat="1" applyFont="1" applyFill="1" applyAlignment="1">
      <alignment horizontal="left" vertical="center"/>
    </xf>
    <xf numFmtId="49" fontId="158" fillId="25" borderId="0" xfId="0" applyNumberFormat="1" applyFont="1" applyFill="1" applyAlignment="1">
      <alignment horizontal="right" vertical="center"/>
    </xf>
    <xf numFmtId="49" fontId="160" fillId="25" borderId="0" xfId="0" applyNumberFormat="1" applyFont="1" applyFill="1" applyAlignment="1">
      <alignment horizontal="left" vertical="center"/>
    </xf>
    <xf numFmtId="49" fontId="175" fillId="25" borderId="0" xfId="0" applyNumberFormat="1" applyFont="1" applyFill="1" applyAlignment="1">
      <alignment horizontal="center" vertical="center"/>
    </xf>
    <xf numFmtId="49" fontId="161" fillId="25" borderId="0" xfId="0" applyNumberFormat="1" applyFont="1" applyFill="1" applyAlignment="1">
      <alignment horizontal="right" vertical="center" wrapText="1"/>
    </xf>
    <xf numFmtId="49" fontId="169" fillId="25" borderId="27" xfId="0" applyNumberFormat="1" applyFont="1" applyFill="1" applyBorder="1" applyAlignment="1">
      <alignment horizontal="center" vertical="center"/>
    </xf>
    <xf numFmtId="49" fontId="169" fillId="25" borderId="70" xfId="0" applyNumberFormat="1" applyFont="1" applyFill="1" applyBorder="1" applyAlignment="1">
      <alignment horizontal="center" vertical="center" wrapText="1"/>
    </xf>
    <xf numFmtId="49" fontId="169" fillId="25" borderId="27" xfId="0" applyNumberFormat="1" applyFont="1" applyFill="1" applyBorder="1" applyAlignment="1">
      <alignment horizontal="center" vertical="center" wrapText="1"/>
    </xf>
    <xf numFmtId="49" fontId="204" fillId="25" borderId="27" xfId="0" applyNumberFormat="1" applyFont="1" applyFill="1" applyBorder="1" applyAlignment="1">
      <alignment horizontal="center" vertical="center"/>
    </xf>
    <xf numFmtId="49" fontId="204" fillId="25" borderId="27" xfId="0" applyNumberFormat="1" applyFont="1" applyFill="1" applyBorder="1" applyAlignment="1">
      <alignment horizontal="center" vertical="center" wrapText="1"/>
    </xf>
    <xf numFmtId="49" fontId="224" fillId="25" borderId="0" xfId="0" applyNumberFormat="1" applyFont="1" applyFill="1" applyAlignment="1">
      <alignment horizontal="center" vertical="center"/>
    </xf>
    <xf numFmtId="49" fontId="192" fillId="25" borderId="0" xfId="0" applyNumberFormat="1" applyFont="1" applyFill="1" applyAlignment="1">
      <alignment horizontal="left" vertical="center"/>
    </xf>
    <xf numFmtId="0" fontId="224" fillId="25" borderId="0" xfId="0" applyFont="1" applyFill="1" applyAlignment="1">
      <alignment horizontal="center" vertical="center"/>
    </xf>
    <xf numFmtId="49" fontId="185" fillId="25" borderId="57" xfId="0" applyNumberFormat="1" applyFont="1" applyFill="1" applyBorder="1" applyAlignment="1">
      <alignment horizontal="center" vertical="center" wrapText="1"/>
    </xf>
    <xf numFmtId="49" fontId="185" fillId="25" borderId="40" xfId="0" applyNumberFormat="1" applyFont="1" applyFill="1" applyBorder="1" applyAlignment="1">
      <alignment horizontal="center" vertical="center" wrapText="1"/>
    </xf>
    <xf numFmtId="49" fontId="185" fillId="25" borderId="57" xfId="0" applyNumberFormat="1" applyFont="1" applyFill="1" applyBorder="1" applyAlignment="1">
      <alignment horizontal="center" vertical="top" wrapText="1"/>
    </xf>
    <xf numFmtId="49" fontId="185" fillId="25" borderId="40" xfId="0" applyNumberFormat="1" applyFont="1" applyFill="1" applyBorder="1" applyAlignment="1">
      <alignment horizontal="center" vertical="top" wrapText="1"/>
    </xf>
    <xf numFmtId="49" fontId="185" fillId="25" borderId="98" xfId="0" applyNumberFormat="1" applyFont="1" applyFill="1" applyBorder="1" applyAlignment="1">
      <alignment horizontal="left" vertical="top" wrapText="1"/>
    </xf>
    <xf numFmtId="49" fontId="185" fillId="25" borderId="99" xfId="0" applyNumberFormat="1" applyFont="1" applyFill="1" applyBorder="1" applyAlignment="1">
      <alignment horizontal="left" vertical="top" wrapText="1"/>
    </xf>
    <xf numFmtId="49" fontId="185" fillId="25" borderId="96" xfId="0" applyNumberFormat="1" applyFont="1" applyFill="1" applyBorder="1" applyAlignment="1">
      <alignment horizontal="left" vertical="top" wrapText="1"/>
    </xf>
    <xf numFmtId="49" fontId="185" fillId="25" borderId="97" xfId="0" applyNumberFormat="1" applyFont="1" applyFill="1" applyBorder="1" applyAlignment="1">
      <alignment horizontal="left" vertical="top" wrapText="1"/>
    </xf>
    <xf numFmtId="49" fontId="190" fillId="25" borderId="96" xfId="0" applyNumberFormat="1" applyFont="1" applyFill="1" applyBorder="1" applyAlignment="1">
      <alignment horizontal="left" vertical="top" wrapText="1"/>
    </xf>
    <xf numFmtId="49" fontId="190" fillId="25" borderId="97" xfId="0" applyNumberFormat="1" applyFont="1" applyFill="1" applyBorder="1" applyAlignment="1">
      <alignment horizontal="left" vertical="top" wrapText="1"/>
    </xf>
    <xf numFmtId="0" fontId="190" fillId="25" borderId="96" xfId="0" applyFont="1" applyFill="1" applyBorder="1" applyAlignment="1">
      <alignment horizontal="left" vertical="top" wrapText="1"/>
    </xf>
    <xf numFmtId="0" fontId="190" fillId="25" borderId="97" xfId="0" applyFont="1" applyFill="1" applyBorder="1" applyAlignment="1">
      <alignment horizontal="left" vertical="top" wrapText="1"/>
    </xf>
    <xf numFmtId="49" fontId="185" fillId="25" borderId="94" xfId="0" applyNumberFormat="1" applyFont="1" applyFill="1" applyBorder="1" applyAlignment="1">
      <alignment horizontal="left" vertical="top" wrapText="1"/>
    </xf>
    <xf numFmtId="49" fontId="185" fillId="25" borderId="95" xfId="0" applyNumberFormat="1" applyFont="1" applyFill="1" applyBorder="1" applyAlignment="1">
      <alignment horizontal="left" vertical="top" wrapText="1"/>
    </xf>
    <xf numFmtId="49" fontId="225" fillId="25" borderId="46" xfId="0" applyNumberFormat="1" applyFont="1" applyFill="1" applyBorder="1" applyAlignment="1">
      <alignment horizontal="center" vertical="center" wrapText="1"/>
    </xf>
    <xf numFmtId="49" fontId="225" fillId="25" borderId="58" xfId="0" applyNumberFormat="1" applyFont="1" applyFill="1" applyBorder="1" applyAlignment="1">
      <alignment horizontal="left"/>
    </xf>
    <xf numFmtId="0" fontId="225" fillId="25" borderId="0" xfId="0" applyFont="1" applyFill="1" applyAlignment="1">
      <alignment horizontal="left" wrapText="1"/>
    </xf>
    <xf numFmtId="49" fontId="225" fillId="25" borderId="58" xfId="0" applyNumberFormat="1" applyFont="1" applyFill="1" applyBorder="1" applyAlignment="1">
      <alignment horizontal="right"/>
    </xf>
    <xf numFmtId="0" fontId="225" fillId="25" borderId="0" xfId="0" applyFont="1" applyFill="1" applyAlignment="1">
      <alignment horizontal="right" wrapText="1"/>
    </xf>
    <xf numFmtId="4" fontId="138" fillId="24" borderId="12" xfId="0" applyNumberFormat="1" applyFont="1" applyFill="1" applyBorder="1" applyAlignment="1">
      <alignment horizontal="center" vertical="center" wrapText="1"/>
    </xf>
    <xf numFmtId="4" fontId="138" fillId="24" borderId="15" xfId="0" applyNumberFormat="1" applyFont="1" applyFill="1" applyBorder="1" applyAlignment="1">
      <alignment horizontal="center" vertical="center" wrapText="1"/>
    </xf>
    <xf numFmtId="0" fontId="116" fillId="0" borderId="0" xfId="0" applyFont="1" applyAlignment="1">
      <alignment horizontal="center" vertical="center" wrapText="1"/>
    </xf>
    <xf numFmtId="0" fontId="138" fillId="0" borderId="22" xfId="0" applyFont="1" applyBorder="1" applyAlignment="1">
      <alignment horizontal="center" vertical="center" wrapText="1"/>
    </xf>
    <xf numFmtId="0" fontId="138" fillId="0" borderId="21" xfId="0" applyFont="1" applyBorder="1" applyAlignment="1">
      <alignment horizontal="center" vertical="center" wrapText="1"/>
    </xf>
    <xf numFmtId="0" fontId="138" fillId="0" borderId="12" xfId="0" applyFont="1" applyBorder="1" applyAlignment="1">
      <alignment horizontal="center" vertical="center" wrapText="1"/>
    </xf>
    <xf numFmtId="0" fontId="138" fillId="0" borderId="15" xfId="0" applyFont="1" applyBorder="1" applyAlignment="1">
      <alignment horizontal="center" vertical="center" wrapText="1"/>
    </xf>
    <xf numFmtId="4" fontId="116" fillId="0" borderId="12" xfId="0" applyNumberFormat="1" applyFont="1" applyBorder="1" applyAlignment="1">
      <alignment horizontal="center" vertical="center" wrapText="1"/>
    </xf>
    <xf numFmtId="4" fontId="116" fillId="0" borderId="15" xfId="0" applyNumberFormat="1" applyFont="1" applyBorder="1" applyAlignment="1">
      <alignment horizontal="center" vertical="center" wrapText="1"/>
    </xf>
    <xf numFmtId="0" fontId="161" fillId="25" borderId="0" xfId="0" applyFont="1" applyFill="1" applyAlignment="1">
      <alignment horizontal="center" vertical="center" wrapText="1"/>
    </xf>
    <xf numFmtId="0" fontId="194" fillId="0" borderId="0" xfId="0" applyFont="1" applyAlignment="1">
      <alignment horizontal="center" vertical="center" wrapText="1"/>
    </xf>
    <xf numFmtId="0" fontId="135" fillId="0" borderId="23" xfId="0" applyFont="1" applyBorder="1" applyAlignment="1">
      <alignment horizontal="left" vertical="center" wrapText="1"/>
    </xf>
    <xf numFmtId="0" fontId="195" fillId="0" borderId="20" xfId="0" applyFont="1" applyBorder="1" applyAlignment="1">
      <alignment horizontal="left"/>
    </xf>
    <xf numFmtId="0" fontId="135" fillId="0" borderId="0" xfId="0" applyFont="1" applyAlignment="1">
      <alignment horizontal="left" wrapText="1"/>
    </xf>
    <xf numFmtId="0" fontId="44" fillId="0" borderId="0" xfId="0" applyFont="1" applyAlignment="1">
      <alignment horizontal="center" vertical="center" wrapText="1"/>
    </xf>
    <xf numFmtId="0" fontId="62" fillId="0" borderId="0" xfId="0" applyFont="1" applyFill="1" applyAlignment="1">
      <alignment horizontal="center" vertical="center"/>
    </xf>
    <xf numFmtId="0" fontId="61" fillId="0" borderId="0" xfId="0" applyFont="1" applyBorder="1" applyAlignment="1">
      <alignment horizontal="center" vertical="center"/>
    </xf>
    <xf numFmtId="0" fontId="0" fillId="0" borderId="0" xfId="0" applyBorder="1" applyAlignment="1">
      <alignment horizontal="center" vertical="center"/>
    </xf>
    <xf numFmtId="0" fontId="61" fillId="0" borderId="12" xfId="0" applyFont="1" applyBorder="1" applyAlignment="1">
      <alignment horizontal="center" vertical="center"/>
    </xf>
    <xf numFmtId="0" fontId="61" fillId="0" borderId="10" xfId="0" applyFont="1" applyBorder="1" applyAlignment="1">
      <alignment horizontal="center" vertical="center"/>
    </xf>
    <xf numFmtId="0" fontId="61" fillId="0" borderId="15" xfId="0" applyFont="1" applyBorder="1" applyAlignment="1">
      <alignment horizontal="center" vertical="center"/>
    </xf>
    <xf numFmtId="0" fontId="61" fillId="0" borderId="18" xfId="0" applyFont="1" applyBorder="1" applyAlignment="1">
      <alignment horizontal="center" vertical="center"/>
    </xf>
    <xf numFmtId="0" fontId="61" fillId="0" borderId="23" xfId="0" applyFont="1" applyBorder="1" applyAlignment="1">
      <alignment horizontal="center" vertical="center"/>
    </xf>
    <xf numFmtId="0" fontId="61" fillId="0" borderId="13" xfId="0" applyFont="1" applyBorder="1" applyAlignment="1">
      <alignment horizontal="center" vertical="center"/>
    </xf>
    <xf numFmtId="0" fontId="61" fillId="0" borderId="17" xfId="0" applyFont="1" applyBorder="1" applyAlignment="1">
      <alignment horizontal="center" vertical="center"/>
    </xf>
    <xf numFmtId="0" fontId="61" fillId="0" borderId="14" xfId="0" applyFont="1" applyBorder="1" applyAlignment="1">
      <alignment horizontal="center" vertical="center"/>
    </xf>
    <xf numFmtId="0" fontId="0" fillId="0" borderId="23"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6" xfId="0" applyBorder="1" applyAlignment="1">
      <alignment horizontal="center" vertical="center"/>
    </xf>
    <xf numFmtId="0" fontId="37" fillId="0" borderId="45" xfId="0" applyFont="1" applyBorder="1" applyAlignment="1">
      <alignment horizontal="left"/>
    </xf>
    <xf numFmtId="0" fontId="37" fillId="0" borderId="43" xfId="0" applyFont="1" applyBorder="1" applyAlignment="1">
      <alignment horizontal="left"/>
    </xf>
    <xf numFmtId="0" fontId="37" fillId="0" borderId="48" xfId="0" applyFont="1" applyBorder="1" applyAlignment="1">
      <alignment horizontal="left"/>
    </xf>
    <xf numFmtId="0" fontId="41" fillId="0" borderId="19" xfId="0" applyFont="1" applyFill="1" applyBorder="1" applyAlignment="1">
      <alignment horizontal="center" vertical="center"/>
    </xf>
    <xf numFmtId="0" fontId="41" fillId="0" borderId="16" xfId="0" applyFont="1" applyFill="1" applyBorder="1" applyAlignment="1">
      <alignment horizontal="center" vertical="center"/>
    </xf>
    <xf numFmtId="0" fontId="41" fillId="0" borderId="18" xfId="0" applyFont="1" applyFill="1" applyBorder="1" applyAlignment="1">
      <alignment horizontal="center" vertical="center"/>
    </xf>
    <xf numFmtId="0" fontId="41" fillId="0" borderId="13" xfId="0" applyFont="1" applyFill="1" applyBorder="1" applyAlignment="1">
      <alignment horizontal="center" vertical="center"/>
    </xf>
    <xf numFmtId="0" fontId="46" fillId="0" borderId="45" xfId="0" applyFont="1" applyBorder="1" applyAlignment="1">
      <alignment horizontal="left" vertical="center"/>
    </xf>
    <xf numFmtId="0" fontId="46" fillId="0" borderId="43" xfId="0" applyFont="1" applyBorder="1" applyAlignment="1">
      <alignment horizontal="left" vertical="center"/>
    </xf>
    <xf numFmtId="0" fontId="41" fillId="0" borderId="12"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50" fillId="0" borderId="0" xfId="0" applyFont="1" applyAlignment="1">
      <alignment horizontal="left"/>
    </xf>
    <xf numFmtId="0" fontId="41" fillId="0" borderId="0" xfId="0" applyFont="1" applyAlignment="1">
      <alignment horizontal="left"/>
    </xf>
    <xf numFmtId="0" fontId="46" fillId="0" borderId="0" xfId="0" applyFont="1" applyAlignment="1">
      <alignment horizontal="left"/>
    </xf>
    <xf numFmtId="0" fontId="50" fillId="0" borderId="0" xfId="0" applyFont="1" applyAlignment="1">
      <alignment horizontal="left" wrapText="1"/>
    </xf>
    <xf numFmtId="0" fontId="41" fillId="0" borderId="12" xfId="0" applyFont="1" applyFill="1" applyBorder="1" applyAlignment="1">
      <alignment horizontal="center" vertical="center"/>
    </xf>
    <xf numFmtId="0" fontId="41" fillId="0" borderId="10" xfId="0" applyFont="1" applyFill="1" applyBorder="1" applyAlignment="1">
      <alignment horizontal="center" vertical="center"/>
    </xf>
    <xf numFmtId="0" fontId="41" fillId="0" borderId="15" xfId="0" applyFont="1" applyFill="1" applyBorder="1" applyAlignment="1">
      <alignment horizontal="center" vertical="center"/>
    </xf>
    <xf numFmtId="0" fontId="41" fillId="0" borderId="18" xfId="0" applyFont="1" applyBorder="1" applyAlignment="1">
      <alignment horizontal="center" vertical="center"/>
    </xf>
    <xf numFmtId="0" fontId="41" fillId="0" borderId="13" xfId="0" applyFont="1" applyBorder="1" applyAlignment="1">
      <alignment horizontal="center" vertical="center"/>
    </xf>
    <xf numFmtId="0" fontId="41" fillId="0" borderId="19" xfId="0" applyFont="1" applyBorder="1" applyAlignment="1">
      <alignment horizontal="center" vertical="center"/>
    </xf>
    <xf numFmtId="0" fontId="41" fillId="0" borderId="16" xfId="0" applyFont="1" applyBorder="1" applyAlignment="1">
      <alignment horizontal="center" vertical="center"/>
    </xf>
    <xf numFmtId="0" fontId="41" fillId="0" borderId="0" xfId="184" applyFont="1" applyAlignment="1">
      <alignment horizontal="left"/>
    </xf>
    <xf numFmtId="0" fontId="46" fillId="0" borderId="0" xfId="184" applyFont="1" applyAlignment="1">
      <alignment horizontal="left"/>
    </xf>
    <xf numFmtId="0" fontId="50" fillId="0" borderId="0" xfId="184" applyFont="1" applyAlignment="1">
      <alignment horizontal="left" wrapText="1"/>
    </xf>
    <xf numFmtId="0" fontId="50" fillId="0" borderId="0" xfId="184" applyFont="1" applyAlignment="1">
      <alignment horizontal="left"/>
    </xf>
    <xf numFmtId="0" fontId="61" fillId="0" borderId="19" xfId="0" applyFont="1" applyBorder="1" applyAlignment="1">
      <alignment horizontal="center" vertical="center"/>
    </xf>
    <xf numFmtId="0" fontId="61" fillId="0" borderId="20" xfId="0" applyFont="1" applyBorder="1" applyAlignment="1">
      <alignment horizontal="center" vertical="center"/>
    </xf>
    <xf numFmtId="0" fontId="61" fillId="0" borderId="16" xfId="0" applyFont="1" applyBorder="1" applyAlignment="1">
      <alignment horizontal="center" vertical="center"/>
    </xf>
    <xf numFmtId="0" fontId="153" fillId="32" borderId="54" xfId="0" applyFont="1" applyFill="1" applyBorder="1" applyAlignment="1">
      <alignment horizontal="center" wrapText="1"/>
    </xf>
    <xf numFmtId="0" fontId="153" fillId="32" borderId="56" xfId="0" applyFont="1" applyFill="1" applyBorder="1" applyAlignment="1">
      <alignment horizontal="center" wrapText="1"/>
    </xf>
    <xf numFmtId="0" fontId="153" fillId="32" borderId="55" xfId="0" applyFont="1" applyFill="1" applyBorder="1" applyAlignment="1">
      <alignment horizontal="center" wrapText="1"/>
    </xf>
    <xf numFmtId="0" fontId="153" fillId="0" borderId="0" xfId="0" applyFont="1" applyAlignment="1">
      <alignment horizontal="center" wrapText="1"/>
    </xf>
    <xf numFmtId="0" fontId="165" fillId="0" borderId="0" xfId="0" applyFont="1" applyAlignment="1">
      <alignment horizontal="center" vertical="top" wrapText="1"/>
    </xf>
    <xf numFmtId="0" fontId="155" fillId="0" borderId="0" xfId="0" applyFont="1" applyAlignment="1">
      <alignment horizontal="center"/>
    </xf>
    <xf numFmtId="0" fontId="156" fillId="33" borderId="52" xfId="0" applyFont="1" applyFill="1" applyBorder="1" applyAlignment="1">
      <alignment horizontal="center" vertical="center" wrapText="1"/>
    </xf>
    <xf numFmtId="0" fontId="156" fillId="33" borderId="37" xfId="0" applyFont="1" applyFill="1" applyBorder="1" applyAlignment="1">
      <alignment horizontal="center" vertical="center" wrapText="1"/>
    </xf>
    <xf numFmtId="0" fontId="156" fillId="33" borderId="59" xfId="0" applyFont="1" applyFill="1" applyBorder="1" applyAlignment="1">
      <alignment horizontal="center" vertical="center" wrapText="1"/>
    </xf>
    <xf numFmtId="0" fontId="167" fillId="38" borderId="52" xfId="0" applyFont="1" applyFill="1" applyBorder="1" applyAlignment="1">
      <alignment horizontal="center" vertical="center" wrapText="1"/>
    </xf>
    <xf numFmtId="0" fontId="167" fillId="38" borderId="59" xfId="0" applyFont="1" applyFill="1" applyBorder="1" applyAlignment="1">
      <alignment horizontal="center" vertical="center" wrapText="1"/>
    </xf>
    <xf numFmtId="0" fontId="154" fillId="0" borderId="0" xfId="0" applyFont="1" applyAlignment="1">
      <alignment horizontal="left" wrapText="1"/>
    </xf>
    <xf numFmtId="0" fontId="156" fillId="33" borderId="77" xfId="0" applyFont="1" applyFill="1" applyBorder="1" applyAlignment="1">
      <alignment horizontal="center" vertical="center" wrapText="1"/>
    </xf>
    <xf numFmtId="0" fontId="156" fillId="33" borderId="78" xfId="0" applyFont="1" applyFill="1" applyBorder="1" applyAlignment="1">
      <alignment horizontal="center" vertical="center" wrapText="1"/>
    </xf>
    <xf numFmtId="0" fontId="166" fillId="33" borderId="52" xfId="0" applyFont="1" applyFill="1" applyBorder="1" applyAlignment="1">
      <alignment horizontal="center" wrapText="1"/>
    </xf>
    <xf numFmtId="0" fontId="166" fillId="33" borderId="37" xfId="0" applyFont="1" applyFill="1" applyBorder="1" applyAlignment="1">
      <alignment horizontal="center" wrapText="1"/>
    </xf>
    <xf numFmtId="0" fontId="166" fillId="33" borderId="59" xfId="0" applyFont="1" applyFill="1" applyBorder="1" applyAlignment="1">
      <alignment horizontal="center" wrapText="1"/>
    </xf>
    <xf numFmtId="0" fontId="154" fillId="33" borderId="52" xfId="0" applyFont="1" applyFill="1" applyBorder="1" applyAlignment="1">
      <alignment horizontal="center" vertical="center" wrapText="1"/>
    </xf>
    <xf numFmtId="0" fontId="154" fillId="33" borderId="37" xfId="0" applyFont="1" applyFill="1" applyBorder="1" applyAlignment="1">
      <alignment horizontal="center" vertical="center" wrapText="1"/>
    </xf>
    <xf numFmtId="0" fontId="154" fillId="33" borderId="59" xfId="0" applyFont="1" applyFill="1" applyBorder="1" applyAlignment="1">
      <alignment horizontal="center" vertical="center" wrapText="1"/>
    </xf>
    <xf numFmtId="0" fontId="154" fillId="32" borderId="73" xfId="0" applyFont="1" applyFill="1" applyBorder="1" applyAlignment="1">
      <alignment horizontal="center" wrapText="1"/>
    </xf>
    <xf numFmtId="0" fontId="154" fillId="32" borderId="67" xfId="0" applyFont="1" applyFill="1" applyBorder="1" applyAlignment="1">
      <alignment horizontal="center" wrapText="1"/>
    </xf>
    <xf numFmtId="0" fontId="154" fillId="32" borderId="37" xfId="0" applyFont="1" applyFill="1" applyBorder="1" applyAlignment="1">
      <alignment horizontal="center" wrapText="1"/>
    </xf>
    <xf numFmtId="0" fontId="154" fillId="32" borderId="65" xfId="0" applyFont="1" applyFill="1" applyBorder="1" applyAlignment="1">
      <alignment horizontal="center" wrapText="1"/>
    </xf>
    <xf numFmtId="0" fontId="154" fillId="32" borderId="66" xfId="0" applyFont="1" applyFill="1" applyBorder="1" applyAlignment="1">
      <alignment horizontal="center" wrapText="1"/>
    </xf>
    <xf numFmtId="0" fontId="154" fillId="32" borderId="74" xfId="0" applyFont="1" applyFill="1" applyBorder="1" applyAlignment="1">
      <alignment horizontal="center" wrapText="1"/>
    </xf>
    <xf numFmtId="0" fontId="154" fillId="32" borderId="75" xfId="0" applyFont="1" applyFill="1" applyBorder="1" applyAlignment="1">
      <alignment horizontal="center" wrapText="1"/>
    </xf>
    <xf numFmtId="0" fontId="233" fillId="25" borderId="0" xfId="0" applyFont="1" applyFill="1" applyAlignment="1">
      <alignment horizontal="center" vertical="center" wrapText="1"/>
    </xf>
    <xf numFmtId="49" fontId="234" fillId="25" borderId="0" xfId="0" applyNumberFormat="1" applyFont="1" applyFill="1" applyAlignment="1">
      <alignment horizontal="right" vertical="center"/>
    </xf>
    <xf numFmtId="49" fontId="232" fillId="25" borderId="0" xfId="0" applyNumberFormat="1" applyFont="1" applyFill="1" applyAlignment="1">
      <alignment horizontal="right" vertical="center"/>
    </xf>
    <xf numFmtId="0" fontId="44" fillId="0" borderId="0" xfId="1101" applyFont="1" applyAlignment="1">
      <alignment horizontal="center" vertical="center"/>
    </xf>
    <xf numFmtId="0" fontId="48" fillId="0" borderId="0" xfId="0" applyFont="1" applyAlignment="1">
      <alignment horizontal="center" wrapText="1"/>
    </xf>
    <xf numFmtId="0" fontId="41" fillId="0" borderId="12" xfId="0" applyFont="1" applyBorder="1" applyAlignment="1">
      <alignment horizontal="center" vertical="center" wrapText="1"/>
    </xf>
    <xf numFmtId="0" fontId="41" fillId="0" borderId="15"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21" xfId="0" applyFont="1" applyBorder="1" applyAlignment="1">
      <alignment horizontal="center" vertical="center" wrapText="1"/>
    </xf>
    <xf numFmtId="0" fontId="136" fillId="0" borderId="0" xfId="0" applyFont="1" applyAlignment="1">
      <alignment horizontal="center" vertical="center" wrapText="1"/>
    </xf>
    <xf numFmtId="49" fontId="130" fillId="25" borderId="11" xfId="0" applyNumberFormat="1" applyFont="1" applyFill="1" applyBorder="1" applyAlignment="1">
      <alignment horizontal="left" vertical="center"/>
    </xf>
    <xf numFmtId="0" fontId="139" fillId="0" borderId="11" xfId="0" applyFont="1" applyBorder="1" applyAlignment="1">
      <alignment horizontal="center" vertical="center" wrapText="1"/>
    </xf>
    <xf numFmtId="49" fontId="130" fillId="25" borderId="11" xfId="0" applyNumberFormat="1" applyFont="1" applyFill="1" applyBorder="1" applyAlignment="1">
      <alignment horizontal="center" vertical="center"/>
    </xf>
    <xf numFmtId="0" fontId="139" fillId="24" borderId="11" xfId="0" applyFont="1" applyFill="1" applyBorder="1" applyAlignment="1">
      <alignment horizontal="center" vertical="center" wrapText="1"/>
    </xf>
    <xf numFmtId="49" fontId="130" fillId="25" borderId="11" xfId="0" applyNumberFormat="1" applyFont="1" applyFill="1" applyBorder="1" applyAlignment="1">
      <alignment horizontal="center" vertical="center" wrapText="1"/>
    </xf>
    <xf numFmtId="0" fontId="139" fillId="0" borderId="22" xfId="0" applyFont="1" applyBorder="1" applyAlignment="1">
      <alignment horizontal="center" vertical="center" wrapText="1"/>
    </xf>
    <xf numFmtId="0" fontId="139" fillId="0" borderId="21" xfId="0" applyFont="1" applyBorder="1" applyAlignment="1">
      <alignment horizontal="center" vertical="center" wrapText="1"/>
    </xf>
  </cellXfs>
  <cellStyles count="19348">
    <cellStyle name="_x0005__x001c_" xfId="196"/>
    <cellStyle name="_ГБ РБ МБ" xfId="9532"/>
    <cellStyle name="_ГБ_НФ_2001_15_" xfId="9431"/>
    <cellStyle name="_ГБ_РБ_темп роста" xfId="9497"/>
    <cellStyle name="_Глава_уточ РБ06_презент" xfId="9608"/>
    <cellStyle name="_голубой сравн макро (11 мая)" xfId="9543"/>
    <cellStyle name="_голубой сравн макро 6 - 8 (26 мая)" xfId="9475"/>
    <cellStyle name="_голубой сравн макро по измен СФП 2007-2009 (3 июня)" xfId="9578"/>
    <cellStyle name="_для презентации" xfId="9518"/>
    <cellStyle name="_жас" xfId="9417"/>
    <cellStyle name="_Заявка по инвестпроектам на 2006-2007 годы УДП РК" xfId="9440"/>
    <cellStyle name="_Книга1" xfId="9439"/>
    <cellStyle name="_Книга1_1" xfId="9506"/>
    <cellStyle name="_Книга3" xfId="9622"/>
    <cellStyle name="_Консолид.бюджет" xfId="9555"/>
    <cellStyle name="_макро" xfId="9490"/>
    <cellStyle name="_макро по СФП 2007-2009 (31 мая)" xfId="9593"/>
    <cellStyle name="_Макроэкономические показатели" xfId="9531"/>
    <cellStyle name="_МООС перечень инвест проектов на 2006-2008 гг (3)" xfId="9430"/>
    <cellStyle name="_НФ(Динамика)_основной(с учетом Концепции)_ на 01.01.07г_с предвар_4%_15,58." xfId="9496"/>
    <cellStyle name="_НФ(Динамика)_основной(с учетом Концепции)_май" xfId="9607"/>
    <cellStyle name="_НФ_основной(без Концепции)" xfId="9542"/>
    <cellStyle name="_Основная ГБ-РБ" xfId="9548"/>
    <cellStyle name="_по структуре бюджета" xfId="9474"/>
    <cellStyle name="_после парламРБ07" xfId="9577"/>
    <cellStyle name="_ППРИП НА 2006-2008 ГОДЫ 31 Болат" xfId="9442"/>
    <cellStyle name="_проект уточнения РБ 2007_Нурлан" xfId="9444"/>
    <cellStyle name="_Расходы на соц.сферу РБ" xfId="9445"/>
    <cellStyle name="_РБ08осн_табл" xfId="9446"/>
    <cellStyle name="_РБ2007_2008 прогноз" xfId="9447"/>
    <cellStyle name="_рус консолидир" xfId="9448"/>
    <cellStyle name="_рыжик для слайда" xfId="9449"/>
    <cellStyle name="_Свод по силовым" xfId="9450"/>
    <cellStyle name="_Социалка на 2003-2008 годы" xfId="9525"/>
    <cellStyle name="_Справка 2002-2007 _ГБ_РБ_МБ (01.08.07г.)" xfId="9451"/>
    <cellStyle name="_Сравнение макро(25 января)" xfId="9452"/>
    <cellStyle name="_сравнительная таб." xfId="9453"/>
    <cellStyle name="_трансферты" xfId="5120"/>
    <cellStyle name="_уточ06 НФ" xfId="9443"/>
    <cellStyle name="_Уточнение СФП-14-05" xfId="9456"/>
    <cellStyle name="_уточРБ07осн_табл" xfId="9507"/>
    <cellStyle name="20% - Accent1 2" xfId="9598"/>
    <cellStyle name="20% - Accent1 2 2" xfId="18640"/>
    <cellStyle name="20% — акцент1" xfId="2" builtinId="30" customBuiltin="1"/>
    <cellStyle name="20% — акцент1 10" xfId="575"/>
    <cellStyle name="20% — акцент1 11" xfId="1126"/>
    <cellStyle name="20% - Акцент1 2" xfId="46"/>
    <cellStyle name="20% — акцент1 2" xfId="216"/>
    <cellStyle name="20% - Акцент1 2 2" xfId="141"/>
    <cellStyle name="20% — акцент1 2 2" xfId="5135"/>
    <cellStyle name="20% — акцент1 2 2 2" xfId="14360"/>
    <cellStyle name="20% — акцент1 2 3" xfId="7029"/>
    <cellStyle name="20% — акцент1 2 3 2" xfId="16246"/>
    <cellStyle name="20% — акцент1 2 4" xfId="9610"/>
    <cellStyle name="20% — акцент1 2 4 2" xfId="18642"/>
    <cellStyle name="20% — акцент1 2 5" xfId="9619"/>
    <cellStyle name="20% — акцент1 2 5 2" xfId="18644"/>
    <cellStyle name="20% - Акцент1 3" xfId="87"/>
    <cellStyle name="20% — акцент1 3" xfId="284"/>
    <cellStyle name="20% - Акцент1 4" xfId="752"/>
    <cellStyle name="20% — акцент1 4" xfId="303"/>
    <cellStyle name="20% - Акцент1 5" xfId="1022"/>
    <cellStyle name="20% — акцент1 5" xfId="326"/>
    <cellStyle name="20% — акцент1 6" xfId="416"/>
    <cellStyle name="20% — акцент1 7" xfId="516"/>
    <cellStyle name="20% — акцент1 8" xfId="702"/>
    <cellStyle name="20% — акцент1 9" xfId="724"/>
    <cellStyle name="20% — акцент2" xfId="3" builtinId="34" customBuiltin="1"/>
    <cellStyle name="20% — акцент2 10" xfId="742"/>
    <cellStyle name="20% — акцент2 11" xfId="1127"/>
    <cellStyle name="20% - Акцент2 2" xfId="47"/>
    <cellStyle name="20% — акцент2 2" xfId="217"/>
    <cellStyle name="20% - Акцент2 2 2" xfId="142"/>
    <cellStyle name="20% - Акцент2 3" xfId="88"/>
    <cellStyle name="20% — акцент2 3" xfId="285"/>
    <cellStyle name="20% - Акцент2 4" xfId="753"/>
    <cellStyle name="20% — акцент2 4" xfId="268"/>
    <cellStyle name="20% - Акцент2 5" xfId="1023"/>
    <cellStyle name="20% — акцент2 5" xfId="327"/>
    <cellStyle name="20% — акцент2 6" xfId="417"/>
    <cellStyle name="20% — акцент2 7" xfId="517"/>
    <cellStyle name="20% — акцент2 8" xfId="703"/>
    <cellStyle name="20% — акцент2 9" xfId="722"/>
    <cellStyle name="20% — акцент3" xfId="4" builtinId="38" customBuiltin="1"/>
    <cellStyle name="20% — акцент3 10" xfId="744"/>
    <cellStyle name="20% — акцент3 11" xfId="1128"/>
    <cellStyle name="20% - Акцент3 2" xfId="48"/>
    <cellStyle name="20% — акцент3 2" xfId="218"/>
    <cellStyle name="20% - Акцент3 2 2" xfId="143"/>
    <cellStyle name="20% - Акцент3 3" xfId="89"/>
    <cellStyle name="20% — акцент3 3" xfId="286"/>
    <cellStyle name="20% - Акцент3 4" xfId="754"/>
    <cellStyle name="20% — акцент3 4" xfId="319"/>
    <cellStyle name="20% - Акцент3 5" xfId="1024"/>
    <cellStyle name="20% — акцент3 5" xfId="328"/>
    <cellStyle name="20% — акцент3 6" xfId="418"/>
    <cellStyle name="20% — акцент3 7" xfId="518"/>
    <cellStyle name="20% — акцент3 8" xfId="704"/>
    <cellStyle name="20% — акцент3 9" xfId="723"/>
    <cellStyle name="20% — акцент4" xfId="5" builtinId="42" customBuiltin="1"/>
    <cellStyle name="20% — акцент4 10" xfId="566"/>
    <cellStyle name="20% — акцент4 11" xfId="1129"/>
    <cellStyle name="20% - Акцент4 2" xfId="49"/>
    <cellStyle name="20% — акцент4 2" xfId="219"/>
    <cellStyle name="20% - Акцент4 2 2" xfId="144"/>
    <cellStyle name="20% - Акцент4 3" xfId="90"/>
    <cellStyle name="20% — акцент4 3" xfId="287"/>
    <cellStyle name="20% - Акцент4 4" xfId="755"/>
    <cellStyle name="20% — акцент4 4" xfId="318"/>
    <cellStyle name="20% - Акцент4 5" xfId="1025"/>
    <cellStyle name="20% — акцент4 5" xfId="329"/>
    <cellStyle name="20% — акцент4 6" xfId="419"/>
    <cellStyle name="20% — акцент4 7" xfId="519"/>
    <cellStyle name="20% — акцент4 8" xfId="705"/>
    <cellStyle name="20% — акцент4 9" xfId="721"/>
    <cellStyle name="20% — акцент5" xfId="6" builtinId="46" customBuiltin="1"/>
    <cellStyle name="20% — акцент5 10" xfId="602"/>
    <cellStyle name="20% — акцент5 11" xfId="1130"/>
    <cellStyle name="20% - Акцент5 2" xfId="50"/>
    <cellStyle name="20% — акцент5 2" xfId="220"/>
    <cellStyle name="20% - Акцент5 2 2" xfId="145"/>
    <cellStyle name="20% - Акцент5 3" xfId="91"/>
    <cellStyle name="20% — акцент5 3" xfId="288"/>
    <cellStyle name="20% - Акцент5 4" xfId="756"/>
    <cellStyle name="20% — акцент5 4" xfId="317"/>
    <cellStyle name="20% - Акцент5 5" xfId="1026"/>
    <cellStyle name="20% — акцент5 5" xfId="330"/>
    <cellStyle name="20% — акцент5 6" xfId="420"/>
    <cellStyle name="20% — акцент5 7" xfId="520"/>
    <cellStyle name="20% — акцент5 8" xfId="706"/>
    <cellStyle name="20% — акцент5 9" xfId="720"/>
    <cellStyle name="20% — акцент6" xfId="7" builtinId="50" customBuiltin="1"/>
    <cellStyle name="20% — акцент6 10" xfId="584"/>
    <cellStyle name="20% — акцент6 11" xfId="1131"/>
    <cellStyle name="20% - Акцент6 2" xfId="51"/>
    <cellStyle name="20% — акцент6 2" xfId="221"/>
    <cellStyle name="20% - Акцент6 2 2" xfId="146"/>
    <cellStyle name="20% - Акцент6 3" xfId="92"/>
    <cellStyle name="20% — акцент6 3" xfId="289"/>
    <cellStyle name="20% - Акцент6 4" xfId="757"/>
    <cellStyle name="20% — акцент6 4" xfId="316"/>
    <cellStyle name="20% - Акцент6 5" xfId="1027"/>
    <cellStyle name="20% — акцент6 5" xfId="331"/>
    <cellStyle name="20% — акцент6 6" xfId="421"/>
    <cellStyle name="20% — акцент6 7" xfId="521"/>
    <cellStyle name="20% — акцент6 8" xfId="707"/>
    <cellStyle name="20% — акцент6 9" xfId="727"/>
    <cellStyle name="40% — акцент1" xfId="8" builtinId="31" customBuiltin="1"/>
    <cellStyle name="40% — акцент1 10" xfId="740"/>
    <cellStyle name="40% — акцент1 11" xfId="1132"/>
    <cellStyle name="40% - Акцент1 2" xfId="52"/>
    <cellStyle name="40% — акцент1 2" xfId="222"/>
    <cellStyle name="40% - Акцент1 2 2" xfId="147"/>
    <cellStyle name="40% - Акцент1 3" xfId="93"/>
    <cellStyle name="40% — акцент1 3" xfId="290"/>
    <cellStyle name="40% - Акцент1 4" xfId="758"/>
    <cellStyle name="40% — акцент1 4" xfId="315"/>
    <cellStyle name="40% - Акцент1 5" xfId="1028"/>
    <cellStyle name="40% — акцент1 5" xfId="332"/>
    <cellStyle name="40% — акцент1 6" xfId="422"/>
    <cellStyle name="40% — акцент1 7" xfId="522"/>
    <cellStyle name="40% — акцент1 8" xfId="708"/>
    <cellStyle name="40% — акцент1 9" xfId="726"/>
    <cellStyle name="40% — акцент2" xfId="9" builtinId="35" customBuiltin="1"/>
    <cellStyle name="40% — акцент2 10" xfId="597"/>
    <cellStyle name="40% — акцент2 11" xfId="1133"/>
    <cellStyle name="40% - Акцент2 2" xfId="53"/>
    <cellStyle name="40% — акцент2 2" xfId="223"/>
    <cellStyle name="40% - Акцент2 2 2" xfId="148"/>
    <cellStyle name="40% - Акцент2 3" xfId="94"/>
    <cellStyle name="40% — акцент2 3" xfId="291"/>
    <cellStyle name="40% - Акцент2 4" xfId="759"/>
    <cellStyle name="40% — акцент2 4" xfId="305"/>
    <cellStyle name="40% - Акцент2 5" xfId="1029"/>
    <cellStyle name="40% — акцент2 5" xfId="333"/>
    <cellStyle name="40% — акцент2 6" xfId="423"/>
    <cellStyle name="40% — акцент2 7" xfId="523"/>
    <cellStyle name="40% — акцент2 8" xfId="709"/>
    <cellStyle name="40% — акцент2 9" xfId="725"/>
    <cellStyle name="40% — акцент3" xfId="10" builtinId="39" customBuiltin="1"/>
    <cellStyle name="40% — акцент3 10" xfId="643"/>
    <cellStyle name="40% — акцент3 11" xfId="1134"/>
    <cellStyle name="40% - Акцент3 2" xfId="54"/>
    <cellStyle name="40% — акцент3 2" xfId="224"/>
    <cellStyle name="40% - Акцент3 2 2" xfId="149"/>
    <cellStyle name="40% - Акцент3 3" xfId="95"/>
    <cellStyle name="40% — акцент3 3" xfId="292"/>
    <cellStyle name="40% - Акцент3 4" xfId="760"/>
    <cellStyle name="40% — акцент3 4" xfId="312"/>
    <cellStyle name="40% - Акцент3 5" xfId="1030"/>
    <cellStyle name="40% — акцент3 5" xfId="334"/>
    <cellStyle name="40% — акцент3 6" xfId="424"/>
    <cellStyle name="40% — акцент3 7" xfId="524"/>
    <cellStyle name="40% — акцент3 8" xfId="710"/>
    <cellStyle name="40% — акцент3 9" xfId="732"/>
    <cellStyle name="40% — акцент4" xfId="11" builtinId="43" customBuiltin="1"/>
    <cellStyle name="40% — акцент4 10" xfId="582"/>
    <cellStyle name="40% — акцент4 11" xfId="1135"/>
    <cellStyle name="40% - Акцент4 2" xfId="55"/>
    <cellStyle name="40% — акцент4 2" xfId="225"/>
    <cellStyle name="40% - Акцент4 2 2" xfId="150"/>
    <cellStyle name="40% - Акцент4 3" xfId="96"/>
    <cellStyle name="40% — акцент4 3" xfId="293"/>
    <cellStyle name="40% - Акцент4 4" xfId="761"/>
    <cellStyle name="40% — акцент4 4" xfId="311"/>
    <cellStyle name="40% - Акцент4 5" xfId="1031"/>
    <cellStyle name="40% — акцент4 5" xfId="335"/>
    <cellStyle name="40% — акцент4 6" xfId="425"/>
    <cellStyle name="40% — акцент4 7" xfId="525"/>
    <cellStyle name="40% — акцент4 8" xfId="711"/>
    <cellStyle name="40% — акцент4 9" xfId="736"/>
    <cellStyle name="40% — акцент5" xfId="12" builtinId="47" customBuiltin="1"/>
    <cellStyle name="40% — акцент5 10" xfId="567"/>
    <cellStyle name="40% — акцент5 11" xfId="1136"/>
    <cellStyle name="40% - Акцент5 2" xfId="56"/>
    <cellStyle name="40% — акцент5 2" xfId="226"/>
    <cellStyle name="40% - Акцент5 2 2" xfId="151"/>
    <cellStyle name="40% - Акцент5 3" xfId="97"/>
    <cellStyle name="40% — акцент5 3" xfId="294"/>
    <cellStyle name="40% - Акцент5 4" xfId="762"/>
    <cellStyle name="40% — акцент5 4" xfId="310"/>
    <cellStyle name="40% - Акцент5 5" xfId="1032"/>
    <cellStyle name="40% — акцент5 5" xfId="336"/>
    <cellStyle name="40% — акцент5 6" xfId="426"/>
    <cellStyle name="40% — акцент5 7" xfId="526"/>
    <cellStyle name="40% — акцент5 8" xfId="712"/>
    <cellStyle name="40% — акцент5 9" xfId="730"/>
    <cellStyle name="40% — акцент6" xfId="13" builtinId="51" customBuiltin="1"/>
    <cellStyle name="40% — акцент6 10" xfId="585"/>
    <cellStyle name="40% — акцент6 11" xfId="1137"/>
    <cellStyle name="40% - Акцент6 2" xfId="57"/>
    <cellStyle name="40% — акцент6 2" xfId="227"/>
    <cellStyle name="40% - Акцент6 2 2" xfId="152"/>
    <cellStyle name="40% - Акцент6 3" xfId="98"/>
    <cellStyle name="40% — акцент6 3" xfId="295"/>
    <cellStyle name="40% - Акцент6 4" xfId="763"/>
    <cellStyle name="40% — акцент6 4" xfId="309"/>
    <cellStyle name="40% - Акцент6 5" xfId="1033"/>
    <cellStyle name="40% — акцент6 5" xfId="337"/>
    <cellStyle name="40% — акцент6 6" xfId="427"/>
    <cellStyle name="40% — акцент6 7" xfId="527"/>
    <cellStyle name="40% — акцент6 8" xfId="713"/>
    <cellStyle name="40% — акцент6 9" xfId="734"/>
    <cellStyle name="60% — акцент1" xfId="14" builtinId="32" customBuiltin="1"/>
    <cellStyle name="60% — акцент1 10" xfId="559"/>
    <cellStyle name="60% — акцент1 11" xfId="1138"/>
    <cellStyle name="60% - Акцент1 2" xfId="58"/>
    <cellStyle name="60% — акцент1 2" xfId="228"/>
    <cellStyle name="60% - Акцент1 2 2" xfId="153"/>
    <cellStyle name="60% - Акцент1 3" xfId="99"/>
    <cellStyle name="60% — акцент1 3" xfId="296"/>
    <cellStyle name="60% - Акцент1 4" xfId="764"/>
    <cellStyle name="60% — акцент1 4" xfId="308"/>
    <cellStyle name="60% - Акцент1 5" xfId="1034"/>
    <cellStyle name="60% — акцент1 5" xfId="338"/>
    <cellStyle name="60% — акцент1 6" xfId="428"/>
    <cellStyle name="60% — акцент1 7" xfId="528"/>
    <cellStyle name="60% — акцент1 8" xfId="714"/>
    <cellStyle name="60% — акцент1 9" xfId="728"/>
    <cellStyle name="60% — акцент2" xfId="15" builtinId="36" customBuiltin="1"/>
    <cellStyle name="60% — акцент2 10" xfId="557"/>
    <cellStyle name="60% — акцент2 11" xfId="1139"/>
    <cellStyle name="60% - Акцент2 2" xfId="59"/>
    <cellStyle name="60% — акцент2 2" xfId="229"/>
    <cellStyle name="60% - Акцент2 2 2" xfId="154"/>
    <cellStyle name="60% - Акцент2 3" xfId="100"/>
    <cellStyle name="60% — акцент2 3" xfId="297"/>
    <cellStyle name="60% - Акцент2 4" xfId="765"/>
    <cellStyle name="60% — акцент2 4" xfId="307"/>
    <cellStyle name="60% - Акцент2 5" xfId="1035"/>
    <cellStyle name="60% — акцент2 5" xfId="339"/>
    <cellStyle name="60% — акцент2 6" xfId="429"/>
    <cellStyle name="60% — акцент2 7" xfId="529"/>
    <cellStyle name="60% — акцент2 8" xfId="715"/>
    <cellStyle name="60% — акцент2 9" xfId="733"/>
    <cellStyle name="60% — акцент3" xfId="16" builtinId="40" customBuiltin="1"/>
    <cellStyle name="60% — акцент3 10" xfId="598"/>
    <cellStyle name="60% — акцент3 11" xfId="1140"/>
    <cellStyle name="60% - Акцент3 2" xfId="60"/>
    <cellStyle name="60% — акцент3 2" xfId="230"/>
    <cellStyle name="60% - Акцент3 2 2" xfId="155"/>
    <cellStyle name="60% - Акцент3 3" xfId="101"/>
    <cellStyle name="60% — акцент3 3" xfId="298"/>
    <cellStyle name="60% - Акцент3 4" xfId="766"/>
    <cellStyle name="60% — акцент3 4" xfId="306"/>
    <cellStyle name="60% - Акцент3 5" xfId="1036"/>
    <cellStyle name="60% — акцент3 5" xfId="340"/>
    <cellStyle name="60% — акцент3 6" xfId="430"/>
    <cellStyle name="60% — акцент3 7" xfId="530"/>
    <cellStyle name="60% — акцент3 8" xfId="716"/>
    <cellStyle name="60% — акцент3 9" xfId="737"/>
    <cellStyle name="60% — акцент4" xfId="17" builtinId="44" customBuiltin="1"/>
    <cellStyle name="60% — акцент4 10" xfId="565"/>
    <cellStyle name="60% — акцент4 11" xfId="1141"/>
    <cellStyle name="60% - Акцент4 2" xfId="61"/>
    <cellStyle name="60% — акцент4 2" xfId="231"/>
    <cellStyle name="60% - Акцент4 2 2" xfId="156"/>
    <cellStyle name="60% - Акцент4 3" xfId="102"/>
    <cellStyle name="60% — акцент4 3" xfId="299"/>
    <cellStyle name="60% - Акцент4 4" xfId="767"/>
    <cellStyle name="60% — акцент4 4" xfId="304"/>
    <cellStyle name="60% - Акцент4 5" xfId="1037"/>
    <cellStyle name="60% — акцент4 5" xfId="341"/>
    <cellStyle name="60% — акцент4 6" xfId="431"/>
    <cellStyle name="60% — акцент4 7" xfId="531"/>
    <cellStyle name="60% — акцент4 8" xfId="717"/>
    <cellStyle name="60% — акцент4 9" xfId="731"/>
    <cellStyle name="60% — акцент5" xfId="18" builtinId="48" customBuiltin="1"/>
    <cellStyle name="60% — акцент5 10" xfId="562"/>
    <cellStyle name="60% — акцент5 11" xfId="1142"/>
    <cellStyle name="60% - Акцент5 2" xfId="62"/>
    <cellStyle name="60% — акцент5 2" xfId="232"/>
    <cellStyle name="60% - Акцент5 2 2" xfId="157"/>
    <cellStyle name="60% - Акцент5 3" xfId="103"/>
    <cellStyle name="60% — акцент5 3" xfId="300"/>
    <cellStyle name="60% - Акцент5 4" xfId="768"/>
    <cellStyle name="60% — акцент5 4" xfId="314"/>
    <cellStyle name="60% - Акцент5 5" xfId="1038"/>
    <cellStyle name="60% — акцент5 5" xfId="342"/>
    <cellStyle name="60% — акцент5 6" xfId="432"/>
    <cellStyle name="60% — акцент5 7" xfId="532"/>
    <cellStyle name="60% — акцент5 8" xfId="718"/>
    <cellStyle name="60% — акцент5 9" xfId="735"/>
    <cellStyle name="60% — акцент6" xfId="19" builtinId="52" customBuiltin="1"/>
    <cellStyle name="60% — акцент6 10" xfId="747"/>
    <cellStyle name="60% — акцент6 11" xfId="1143"/>
    <cellStyle name="60% - Акцент6 2" xfId="63"/>
    <cellStyle name="60% — акцент6 2" xfId="233"/>
    <cellStyle name="60% - Акцент6 2 2" xfId="158"/>
    <cellStyle name="60% - Акцент6 3" xfId="104"/>
    <cellStyle name="60% — акцент6 3" xfId="301"/>
    <cellStyle name="60% - Акцент6 4" xfId="769"/>
    <cellStyle name="60% — акцент6 4" xfId="313"/>
    <cellStyle name="60% - Акцент6 5" xfId="1039"/>
    <cellStyle name="60% — акцент6 5" xfId="343"/>
    <cellStyle name="60% — акцент6 6" xfId="433"/>
    <cellStyle name="60% — акцент6 7" xfId="533"/>
    <cellStyle name="60% — акцент6 8" xfId="719"/>
    <cellStyle name="60% — акцент6 9" xfId="729"/>
    <cellStyle name="Cel6" xfId="9623"/>
    <cellStyle name="Cell2" xfId="9556"/>
    <cellStyle name="Comma" xfId="1041"/>
    <cellStyle name="Comma [0]_Book2" xfId="1042"/>
    <cellStyle name="Comma 10" xfId="9406"/>
    <cellStyle name="Comma 11" xfId="9533"/>
    <cellStyle name="Comma 12" xfId="5121"/>
    <cellStyle name="Comma 2" xfId="1641"/>
    <cellStyle name="Comma 2 2" xfId="9471"/>
    <cellStyle name="Comma 2 3" xfId="9588"/>
    <cellStyle name="Comma 3" xfId="9624"/>
    <cellStyle name="Comma 4" xfId="9547"/>
    <cellStyle name="Comma 5" xfId="9411"/>
    <cellStyle name="Comma 6" xfId="9581"/>
    <cellStyle name="Comma 7" xfId="9505"/>
    <cellStyle name="Comma 8" xfId="9441"/>
    <cellStyle name="Comma 9" xfId="9460"/>
    <cellStyle name="Comma_Book2" xfId="1043"/>
    <cellStyle name="Comma0" xfId="1044"/>
    <cellStyle name="Currency" xfId="1045"/>
    <cellStyle name="Currency [0]_Book2" xfId="1046"/>
    <cellStyle name="Currency_Book2" xfId="1047"/>
    <cellStyle name="Currency0" xfId="1048"/>
    <cellStyle name="Date" xfId="1049"/>
    <cellStyle name="Date 2" xfId="9468"/>
    <cellStyle name="Date 3" xfId="9572"/>
    <cellStyle name="Date 4" xfId="9484"/>
    <cellStyle name="Fixed" xfId="1050"/>
    <cellStyle name="Fixed 2" xfId="9519"/>
    <cellStyle name="Fixed 3" xfId="9426"/>
    <cellStyle name="Fixed 4" xfId="9520"/>
    <cellStyle name="header" xfId="9561"/>
    <cellStyle name="Heading 1" xfId="1051"/>
    <cellStyle name="Heading 2" xfId="1052"/>
    <cellStyle name="Heading1" xfId="9540"/>
    <cellStyle name="Heading1 2" xfId="9584"/>
    <cellStyle name="Heading2" xfId="9493"/>
    <cellStyle name="Heading2 2" xfId="9429"/>
    <cellStyle name="Hyperlink_Fiscal-tabs25-27" xfId="9576"/>
    <cellStyle name="Iau?iue_?ac?.oaa.90-92" xfId="1053"/>
    <cellStyle name="Îáû÷íûé_93ãîä (2)" xfId="1054"/>
    <cellStyle name="Name1" xfId="5358"/>
    <cellStyle name="Name2" xfId="9603"/>
    <cellStyle name="normal" xfId="1055"/>
    <cellStyle name="Normal 2" xfId="128"/>
    <cellStyle name="Normal 2 2" xfId="9491"/>
    <cellStyle name="Normal 2 3" xfId="9513"/>
    <cellStyle name="Normal 2 4" xfId="9432"/>
    <cellStyle name="Normal 3" xfId="2609"/>
    <cellStyle name="Normal_A 2" xfId="1056"/>
    <cellStyle name="normбlnм_laroux" xfId="20"/>
    <cellStyle name="Number2DecimalStyle 2" xfId="191"/>
    <cellStyle name="Ouny?e [0]_Eeno1" xfId="1057"/>
    <cellStyle name="Ouny?e_Eeno1" xfId="1058"/>
    <cellStyle name="Òûñÿ÷è [0]_Ëèñò1" xfId="1059"/>
    <cellStyle name="Òûñÿ÷è_Ëèñò1" xfId="1060"/>
    <cellStyle name="Percent" xfId="1061"/>
    <cellStyle name="Percent 2" xfId="1062"/>
    <cellStyle name="Percent 2 2" xfId="1625"/>
    <cellStyle name="Percent 2 2 2" xfId="2584"/>
    <cellStyle name="Percent 2 2 2 2" xfId="4856"/>
    <cellStyle name="Percent 2 2 2 2 2" xfId="9145"/>
    <cellStyle name="Percent 2 2 2 2 2 2" xfId="18362"/>
    <cellStyle name="Percent 2 2 2 2 3" xfId="14095"/>
    <cellStyle name="Percent 2 2 2 3" xfId="7011"/>
    <cellStyle name="Percent 2 2 2 3 2" xfId="16228"/>
    <cellStyle name="Percent 2 2 2 4" xfId="11964"/>
    <cellStyle name="Percent 2 2 3" xfId="3906"/>
    <cellStyle name="Percent 2 2 3 2" xfId="8197"/>
    <cellStyle name="Percent 2 2 3 2 2" xfId="17414"/>
    <cellStyle name="Percent 2 2 3 3" xfId="13147"/>
    <cellStyle name="Percent 2 2 4" xfId="6063"/>
    <cellStyle name="Percent 2 2 4 2" xfId="15280"/>
    <cellStyle name="Percent 2 2 5" xfId="9472"/>
    <cellStyle name="Percent 2 2 6" xfId="11016"/>
    <cellStyle name="Percent 2 3" xfId="2112"/>
    <cellStyle name="Percent 2 3 2" xfId="4384"/>
    <cellStyle name="Percent 2 3 2 2" xfId="8673"/>
    <cellStyle name="Percent 2 3 2 2 2" xfId="17890"/>
    <cellStyle name="Percent 2 3 2 3" xfId="13623"/>
    <cellStyle name="Percent 2 3 3" xfId="6539"/>
    <cellStyle name="Percent 2 3 3 2" xfId="15756"/>
    <cellStyle name="Percent 2 3 4" xfId="11492"/>
    <cellStyle name="Percent 2 4" xfId="3434"/>
    <cellStyle name="Percent 2 4 2" xfId="7725"/>
    <cellStyle name="Percent 2 4 2 2" xfId="16942"/>
    <cellStyle name="Percent 2 4 3" xfId="12675"/>
    <cellStyle name="Percent 2 5" xfId="5588"/>
    <cellStyle name="Percent 2 5 2" xfId="14808"/>
    <cellStyle name="Percent 2 6" xfId="10544"/>
    <cellStyle name="Percent 3" xfId="1624"/>
    <cellStyle name="Percent 3 2" xfId="2583"/>
    <cellStyle name="Percent 3 2 2" xfId="4855"/>
    <cellStyle name="Percent 3 2 2 2" xfId="9144"/>
    <cellStyle name="Percent 3 2 2 2 2" xfId="18361"/>
    <cellStyle name="Percent 3 2 2 3" xfId="14094"/>
    <cellStyle name="Percent 3 2 3" xfId="7010"/>
    <cellStyle name="Percent 3 2 3 2" xfId="16227"/>
    <cellStyle name="Percent 3 2 4" xfId="11963"/>
    <cellStyle name="Percent 3 3" xfId="3905"/>
    <cellStyle name="Percent 3 3 2" xfId="8196"/>
    <cellStyle name="Percent 3 3 2 2" xfId="17413"/>
    <cellStyle name="Percent 3 3 3" xfId="13146"/>
    <cellStyle name="Percent 3 4" xfId="6062"/>
    <cellStyle name="Percent 3 4 2" xfId="15279"/>
    <cellStyle name="Percent 3 5" xfId="11015"/>
    <cellStyle name="Percent 4" xfId="2111"/>
    <cellStyle name="Percent 4 2" xfId="4383"/>
    <cellStyle name="Percent 4 2 2" xfId="8672"/>
    <cellStyle name="Percent 4 2 2 2" xfId="17889"/>
    <cellStyle name="Percent 4 2 3" xfId="13622"/>
    <cellStyle name="Percent 4 3" xfId="6538"/>
    <cellStyle name="Percent 4 3 2" xfId="15755"/>
    <cellStyle name="Percent 4 4" xfId="11491"/>
    <cellStyle name="Percent 5" xfId="3433"/>
    <cellStyle name="Percent 5 2" xfId="7724"/>
    <cellStyle name="Percent 5 2 2" xfId="16941"/>
    <cellStyle name="Percent 5 3" xfId="12674"/>
    <cellStyle name="Percent 6" xfId="5587"/>
    <cellStyle name="Percent 6 2" xfId="14807"/>
    <cellStyle name="Percent 7" xfId="9482"/>
    <cellStyle name="Percent 8" xfId="10543"/>
    <cellStyle name="S10" xfId="1063"/>
    <cellStyle name="S12" xfId="1064"/>
    <cellStyle name="S13" xfId="1065"/>
    <cellStyle name="S14" xfId="1066"/>
    <cellStyle name="S15" xfId="1067"/>
    <cellStyle name="S16" xfId="1068"/>
    <cellStyle name="S2" xfId="1069"/>
    <cellStyle name="S3_mis_НПС(объем)" xfId="1070"/>
    <cellStyle name="S4 3 2" xfId="1071"/>
    <cellStyle name="S4_mis_НПС(объем)" xfId="1072"/>
    <cellStyle name="S5_mis_НПС(объем)" xfId="1073"/>
    <cellStyle name="S6" xfId="1074"/>
    <cellStyle name="S7" xfId="1075"/>
    <cellStyle name="S8_mis_НПС(объем)" xfId="1076"/>
    <cellStyle name="S9_mis_НПС(объем)" xfId="1077"/>
    <cellStyle name="SAPBEXaggData" xfId="1078"/>
    <cellStyle name="SAPBEXaggData 2" xfId="1079"/>
    <cellStyle name="SAPBEXaggData 2 2" xfId="9613"/>
    <cellStyle name="SAPBEXaggData 2 3" xfId="9516"/>
    <cellStyle name="SAPBEXaggData 3" xfId="5357"/>
    <cellStyle name="SAPBEXaggData 4" xfId="9461"/>
    <cellStyle name="SAPBEXstdData" xfId="1080"/>
    <cellStyle name="SAPBEXstdData 2" xfId="1081"/>
    <cellStyle name="SAPBEXstdData 2 2" xfId="9415"/>
    <cellStyle name="SAPBEXstdData 2 3" xfId="9595"/>
    <cellStyle name="SAPBEXstdData 3" xfId="9535"/>
    <cellStyle name="SAPBEXstdData 4" xfId="9602"/>
    <cellStyle name="SHEET" xfId="9559"/>
    <cellStyle name="Style 1" xfId="9591"/>
    <cellStyle name="TITLE" xfId="9614"/>
    <cellStyle name="Total" xfId="1082"/>
    <cellStyle name="Total 2" xfId="9617"/>
    <cellStyle name="Total 3" xfId="9469"/>
    <cellStyle name="Total 4" xfId="5252"/>
    <cellStyle name="White1" xfId="9534"/>
    <cellStyle name="White3" xfId="9423"/>
    <cellStyle name="White4" xfId="9427"/>
    <cellStyle name="White5" xfId="9537"/>
    <cellStyle name="Акцент1" xfId="21" builtinId="29" customBuiltin="1"/>
    <cellStyle name="Акцент1 10" xfId="1144"/>
    <cellStyle name="Акцент1 2" xfId="64"/>
    <cellStyle name="Акцент1 2 2" xfId="159"/>
    <cellStyle name="Акцент1 3" xfId="105"/>
    <cellStyle name="Акцент1 4" xfId="234"/>
    <cellStyle name="Акцент1 5" xfId="344"/>
    <cellStyle name="Акцент1 6" xfId="434"/>
    <cellStyle name="Акцент1 7" xfId="534"/>
    <cellStyle name="Акцент1 8" xfId="568"/>
    <cellStyle name="Акцент1 9" xfId="770"/>
    <cellStyle name="Акцент2" xfId="22" builtinId="33" customBuiltin="1"/>
    <cellStyle name="Акцент2 10" xfId="1145"/>
    <cellStyle name="Акцент2 2" xfId="65"/>
    <cellStyle name="Акцент2 2 2" xfId="160"/>
    <cellStyle name="Акцент2 3" xfId="106"/>
    <cellStyle name="Акцент2 4" xfId="235"/>
    <cellStyle name="Акцент2 5" xfId="345"/>
    <cellStyle name="Акцент2 6" xfId="435"/>
    <cellStyle name="Акцент2 7" xfId="535"/>
    <cellStyle name="Акцент2 8" xfId="560"/>
    <cellStyle name="Акцент2 9" xfId="771"/>
    <cellStyle name="Акцент3" xfId="23" builtinId="37" customBuiltin="1"/>
    <cellStyle name="Акцент3 10" xfId="1146"/>
    <cellStyle name="Акцент3 2" xfId="66"/>
    <cellStyle name="Акцент3 2 2" xfId="161"/>
    <cellStyle name="Акцент3 3" xfId="107"/>
    <cellStyle name="Акцент3 4" xfId="236"/>
    <cellStyle name="Акцент3 5" xfId="346"/>
    <cellStyle name="Акцент3 6" xfId="436"/>
    <cellStyle name="Акцент3 7" xfId="536"/>
    <cellStyle name="Акцент3 8" xfId="622"/>
    <cellStyle name="Акцент3 9" xfId="772"/>
    <cellStyle name="Акцент4" xfId="24" builtinId="41" customBuiltin="1"/>
    <cellStyle name="Акцент4 10" xfId="1147"/>
    <cellStyle name="Акцент4 2" xfId="67"/>
    <cellStyle name="Акцент4 2 2" xfId="162"/>
    <cellStyle name="Акцент4 3" xfId="108"/>
    <cellStyle name="Акцент4 4" xfId="237"/>
    <cellStyle name="Акцент4 5" xfId="347"/>
    <cellStyle name="Акцент4 6" xfId="437"/>
    <cellStyle name="Акцент4 7" xfId="537"/>
    <cellStyle name="Акцент4 8" xfId="600"/>
    <cellStyle name="Акцент4 9" xfId="773"/>
    <cellStyle name="Акцент5" xfId="25" builtinId="45" customBuiltin="1"/>
    <cellStyle name="Акцент5 10" xfId="1148"/>
    <cellStyle name="Акцент5 2" xfId="68"/>
    <cellStyle name="Акцент5 2 2" xfId="163"/>
    <cellStyle name="Акцент5 3" xfId="109"/>
    <cellStyle name="Акцент5 4" xfId="238"/>
    <cellStyle name="Акцент5 5" xfId="348"/>
    <cellStyle name="Акцент5 6" xfId="438"/>
    <cellStyle name="Акцент5 7" xfId="538"/>
    <cellStyle name="Акцент5 8" xfId="564"/>
    <cellStyle name="Акцент5 9" xfId="774"/>
    <cellStyle name="Акцент6" xfId="26" builtinId="49" customBuiltin="1"/>
    <cellStyle name="Акцент6 10" xfId="1149"/>
    <cellStyle name="Акцент6 2" xfId="69"/>
    <cellStyle name="Акцент6 2 2" xfId="164"/>
    <cellStyle name="Акцент6 3" xfId="110"/>
    <cellStyle name="Акцент6 4" xfId="239"/>
    <cellStyle name="Акцент6 5" xfId="349"/>
    <cellStyle name="Акцент6 6" xfId="439"/>
    <cellStyle name="Акцент6 7" xfId="539"/>
    <cellStyle name="Акцент6 8" xfId="748"/>
    <cellStyle name="Акцент6 9" xfId="775"/>
    <cellStyle name="Ввод " xfId="27" builtinId="20" customBuiltin="1"/>
    <cellStyle name="Ввод  10" xfId="1150"/>
    <cellStyle name="Ввод  2" xfId="70"/>
    <cellStyle name="Ввод  2 2" xfId="165"/>
    <cellStyle name="Ввод  2 2 2" xfId="1083"/>
    <cellStyle name="Ввод  2 2 2 2" xfId="9418"/>
    <cellStyle name="Ввод  2 2 2 3" xfId="9605"/>
    <cellStyle name="Ввод  2 2 3" xfId="9462"/>
    <cellStyle name="Ввод  2 2 4" xfId="9570"/>
    <cellStyle name="Ввод  2 3" xfId="1084"/>
    <cellStyle name="Ввод  2 3 2" xfId="9479"/>
    <cellStyle name="Ввод  2 3 3" xfId="9527"/>
    <cellStyle name="Ввод  2 4" xfId="9473"/>
    <cellStyle name="Ввод  2 5" xfId="9563"/>
    <cellStyle name="Ввод  3" xfId="111"/>
    <cellStyle name="Ввод  3 2" xfId="1085"/>
    <cellStyle name="Ввод  3 2 2" xfId="9503"/>
    <cellStyle name="Ввод  3 2 3" xfId="9455"/>
    <cellStyle name="Ввод  3 3" xfId="9499"/>
    <cellStyle name="Ввод  3 4" xfId="9521"/>
    <cellStyle name="Ввод  4" xfId="240"/>
    <cellStyle name="Ввод  5" xfId="350"/>
    <cellStyle name="Ввод  6" xfId="440"/>
    <cellStyle name="Ввод  7" xfId="540"/>
    <cellStyle name="Ввод  8" xfId="741"/>
    <cellStyle name="Ввод  9" xfId="776"/>
    <cellStyle name="Вывод" xfId="28" builtinId="21" customBuiltin="1"/>
    <cellStyle name="Вывод 10" xfId="1151"/>
    <cellStyle name="Вывод 2" xfId="71"/>
    <cellStyle name="Вывод 2 2" xfId="166"/>
    <cellStyle name="Вывод 2 2 2" xfId="1086"/>
    <cellStyle name="Вывод 2 2 2 2" xfId="9400"/>
    <cellStyle name="Вывод 2 2 2 3" xfId="9583"/>
    <cellStyle name="Вывод 2 2 3" xfId="9604"/>
    <cellStyle name="Вывод 2 2 4" xfId="9405"/>
    <cellStyle name="Вывод 2 3" xfId="1087"/>
    <cellStyle name="Вывод 2 3 2" xfId="9529"/>
    <cellStyle name="Вывод 2 3 3" xfId="9530"/>
    <cellStyle name="Вывод 2 4" xfId="9485"/>
    <cellStyle name="Вывод 2 5" xfId="9594"/>
    <cellStyle name="Вывод 3" xfId="112"/>
    <cellStyle name="Вывод 3 2" xfId="1088"/>
    <cellStyle name="Вывод 3 2 2" xfId="9435"/>
    <cellStyle name="Вывод 3 2 3" xfId="9550"/>
    <cellStyle name="Вывод 3 3" xfId="9621"/>
    <cellStyle name="Вывод 3 4" xfId="9538"/>
    <cellStyle name="Вывод 4" xfId="241"/>
    <cellStyle name="Вывод 5" xfId="351"/>
    <cellStyle name="Вывод 6" xfId="441"/>
    <cellStyle name="Вывод 7" xfId="541"/>
    <cellStyle name="Вывод 8" xfId="558"/>
    <cellStyle name="Вывод 9" xfId="777"/>
    <cellStyle name="Вычисление" xfId="29" builtinId="22" customBuiltin="1"/>
    <cellStyle name="Вычисление 10" xfId="1152"/>
    <cellStyle name="Вычисление 2" xfId="72"/>
    <cellStyle name="Вычисление 2 2" xfId="167"/>
    <cellStyle name="Вычисление 2 2 2" xfId="1089"/>
    <cellStyle name="Вычисление 2 2 2 2" xfId="9410"/>
    <cellStyle name="Вычисление 2 2 2 3" xfId="5604"/>
    <cellStyle name="Вычисление 2 2 3" xfId="9458"/>
    <cellStyle name="Вычисление 2 2 4" xfId="9504"/>
    <cellStyle name="Вычисление 2 3" xfId="1090"/>
    <cellStyle name="Вычисление 2 3 2" xfId="9571"/>
    <cellStyle name="Вычисление 2 3 3" xfId="9592"/>
    <cellStyle name="Вычисление 2 4" xfId="5136"/>
    <cellStyle name="Вычисление 2 5" xfId="5122"/>
    <cellStyle name="Вычисление 3" xfId="113"/>
    <cellStyle name="Вычисление 3 2" xfId="1091"/>
    <cellStyle name="Вычисление 3 2 2" xfId="9587"/>
    <cellStyle name="Вычисление 3 2 3" xfId="9466"/>
    <cellStyle name="Вычисление 3 3" xfId="9498"/>
    <cellStyle name="Вычисление 3 4" xfId="5134"/>
    <cellStyle name="Вычисление 4" xfId="242"/>
    <cellStyle name="Вычисление 5" xfId="352"/>
    <cellStyle name="Вычисление 6" xfId="442"/>
    <cellStyle name="Вычисление 7" xfId="542"/>
    <cellStyle name="Вычисление 8" xfId="749"/>
    <cellStyle name="Вычисление 9" xfId="778"/>
    <cellStyle name="Гиперссылка 2" xfId="1092"/>
    <cellStyle name="Денежный 2" xfId="1093"/>
    <cellStyle name="Заголовок 1" xfId="30" builtinId="16" customBuiltin="1"/>
    <cellStyle name="Заголовок 1 10" xfId="1153"/>
    <cellStyle name="Заголовок 1 2" xfId="73"/>
    <cellStyle name="Заголовок 1 2 2" xfId="168"/>
    <cellStyle name="Заголовок 1 3" xfId="114"/>
    <cellStyle name="Заголовок 1 4" xfId="243"/>
    <cellStyle name="Заголовок 1 5" xfId="353"/>
    <cellStyle name="Заголовок 1 6" xfId="443"/>
    <cellStyle name="Заголовок 1 7" xfId="543"/>
    <cellStyle name="Заголовок 1 8" xfId="746"/>
    <cellStyle name="Заголовок 1 9" xfId="779"/>
    <cellStyle name="Заголовок 2" xfId="31" builtinId="17" customBuiltin="1"/>
    <cellStyle name="Заголовок 2 10" xfId="1154"/>
    <cellStyle name="Заголовок 2 2" xfId="74"/>
    <cellStyle name="Заголовок 2 2 2" xfId="169"/>
    <cellStyle name="Заголовок 2 3" xfId="115"/>
    <cellStyle name="Заголовок 2 4" xfId="244"/>
    <cellStyle name="Заголовок 2 5" xfId="354"/>
    <cellStyle name="Заголовок 2 6" xfId="444"/>
    <cellStyle name="Заголовок 2 7" xfId="544"/>
    <cellStyle name="Заголовок 2 8" xfId="596"/>
    <cellStyle name="Заголовок 2 9" xfId="780"/>
    <cellStyle name="Заголовок 3" xfId="32" builtinId="18" customBuiltin="1"/>
    <cellStyle name="Заголовок 3 10" xfId="1155"/>
    <cellStyle name="Заголовок 3 2" xfId="75"/>
    <cellStyle name="Заголовок 3 2 2" xfId="170"/>
    <cellStyle name="Заголовок 3 3" xfId="116"/>
    <cellStyle name="Заголовок 3 4" xfId="245"/>
    <cellStyle name="Заголовок 3 5" xfId="355"/>
    <cellStyle name="Заголовок 3 6" xfId="445"/>
    <cellStyle name="Заголовок 3 7" xfId="545"/>
    <cellStyle name="Заголовок 3 8" xfId="583"/>
    <cellStyle name="Заголовок 3 9" xfId="781"/>
    <cellStyle name="Заголовок 4" xfId="33" builtinId="19" customBuiltin="1"/>
    <cellStyle name="Заголовок 4 10" xfId="1156"/>
    <cellStyle name="Заголовок 4 2" xfId="76"/>
    <cellStyle name="Заголовок 4 2 2" xfId="171"/>
    <cellStyle name="Заголовок 4 3" xfId="117"/>
    <cellStyle name="Заголовок 4 4" xfId="246"/>
    <cellStyle name="Заголовок 4 5" xfId="356"/>
    <cellStyle name="Заголовок 4 6" xfId="446"/>
    <cellStyle name="Заголовок 4 7" xfId="546"/>
    <cellStyle name="Заголовок 4 8" xfId="601"/>
    <cellStyle name="Заголовок 4 9" xfId="782"/>
    <cellStyle name="Итог" xfId="34" builtinId="25" customBuiltin="1"/>
    <cellStyle name="Итог 10" xfId="1157"/>
    <cellStyle name="Итог 2" xfId="77"/>
    <cellStyle name="Итог 2 2" xfId="172"/>
    <cellStyle name="Итог 2 2 2" xfId="1094"/>
    <cellStyle name="Итог 2 2 2 2" xfId="9409"/>
    <cellStyle name="Итог 2 2 2 3" xfId="9554"/>
    <cellStyle name="Итог 2 2 3" xfId="9618"/>
    <cellStyle name="Итог 2 2 4" xfId="9511"/>
    <cellStyle name="Итог 2 3" xfId="1095"/>
    <cellStyle name="Итог 2 3 2" xfId="9523"/>
    <cellStyle name="Итог 2 3 3" xfId="9528"/>
    <cellStyle name="Итог 2 4" xfId="9586"/>
    <cellStyle name="Итог 2 5" xfId="9476"/>
    <cellStyle name="Итог 3" xfId="118"/>
    <cellStyle name="Итог 3 2" xfId="1096"/>
    <cellStyle name="Итог 3 2 2" xfId="9434"/>
    <cellStyle name="Итог 3 2 3" xfId="9615"/>
    <cellStyle name="Итог 3 3" xfId="9564"/>
    <cellStyle name="Итог 3 4" xfId="9539"/>
    <cellStyle name="Итог 4" xfId="247"/>
    <cellStyle name="Итог 5" xfId="357"/>
    <cellStyle name="Итог 6" xfId="447"/>
    <cellStyle name="Итог 7" xfId="547"/>
    <cellStyle name="Итог 8" xfId="745"/>
    <cellStyle name="Итог 9" xfId="783"/>
    <cellStyle name="Контрольная ячейка" xfId="35" builtinId="23" customBuiltin="1"/>
    <cellStyle name="Контрольная ячейка 10" xfId="1158"/>
    <cellStyle name="Контрольная ячейка 2" xfId="78"/>
    <cellStyle name="Контрольная ячейка 2 2" xfId="173"/>
    <cellStyle name="Контрольная ячейка 3" xfId="119"/>
    <cellStyle name="Контрольная ячейка 4" xfId="248"/>
    <cellStyle name="Контрольная ячейка 5" xfId="358"/>
    <cellStyle name="Контрольная ячейка 6" xfId="448"/>
    <cellStyle name="Контрольная ячейка 7" xfId="548"/>
    <cellStyle name="Контрольная ячейка 8" xfId="750"/>
    <cellStyle name="Контрольная ячейка 9" xfId="784"/>
    <cellStyle name="Название" xfId="36" builtinId="15" customBuiltin="1"/>
    <cellStyle name="Название 10" xfId="1159"/>
    <cellStyle name="Название 2" xfId="79"/>
    <cellStyle name="Название 2 2" xfId="174"/>
    <cellStyle name="Название 3" xfId="120"/>
    <cellStyle name="Название 4" xfId="249"/>
    <cellStyle name="Название 5" xfId="359"/>
    <cellStyle name="Название 6" xfId="449"/>
    <cellStyle name="Название 7" xfId="549"/>
    <cellStyle name="Название 8" xfId="571"/>
    <cellStyle name="Название 9" xfId="785"/>
    <cellStyle name="Нейтральный" xfId="37" builtinId="28" customBuiltin="1"/>
    <cellStyle name="Нейтральный 10" xfId="1160"/>
    <cellStyle name="Нейтральный 2" xfId="80"/>
    <cellStyle name="Нейтральный 2 2" xfId="175"/>
    <cellStyle name="Нейтральный 3" xfId="121"/>
    <cellStyle name="Нейтральный 4" xfId="250"/>
    <cellStyle name="Нейтральный 5" xfId="360"/>
    <cellStyle name="Нейтральный 6" xfId="450"/>
    <cellStyle name="Нейтральный 7" xfId="550"/>
    <cellStyle name="Нейтральный 8" xfId="599"/>
    <cellStyle name="Нейтральный 9" xfId="786"/>
    <cellStyle name="Обычный" xfId="0" builtinId="0"/>
    <cellStyle name="Обычный 10" xfId="184"/>
    <cellStyle name="Обычный 10 2" xfId="193"/>
    <cellStyle name="Обычный 10 2 10" xfId="2743"/>
    <cellStyle name="Обычный 10 2 10 2" xfId="4886"/>
    <cellStyle name="Обычный 10 2 10 2 2" xfId="9168"/>
    <cellStyle name="Обычный 10 2 10 2 2 2" xfId="18385"/>
    <cellStyle name="Обычный 10 2 10 2 3" xfId="14118"/>
    <cellStyle name="Обычный 10 2 10 3" xfId="7036"/>
    <cellStyle name="Обычный 10 2 10 3 2" xfId="16253"/>
    <cellStyle name="Обычный 10 2 10 4" xfId="11987"/>
    <cellStyle name="Обычный 10 2 11" xfId="2864"/>
    <cellStyle name="Обычный 10 2 11 2" xfId="7155"/>
    <cellStyle name="Обычный 10 2 11 2 2" xfId="16372"/>
    <cellStyle name="Обычный 10 2 11 3" xfId="12105"/>
    <cellStyle name="Обычный 10 2 12" xfId="2978"/>
    <cellStyle name="Обычный 10 2 12 2" xfId="7269"/>
    <cellStyle name="Обычный 10 2 12 2 2" xfId="16486"/>
    <cellStyle name="Обычный 10 2 12 3" xfId="12219"/>
    <cellStyle name="Обычный 10 2 13" xfId="5006"/>
    <cellStyle name="Обычный 10 2 13 2" xfId="9287"/>
    <cellStyle name="Обычный 10 2 13 2 2" xfId="18504"/>
    <cellStyle name="Обычный 10 2 13 3" xfId="14237"/>
    <cellStyle name="Обычный 10 2 14" xfId="5124"/>
    <cellStyle name="Обычный 10 2 14 2" xfId="14351"/>
    <cellStyle name="Обычный 10 2 15" xfId="9628"/>
    <cellStyle name="Обычный 10 2 15 2" xfId="18648"/>
    <cellStyle name="Обычный 10 2 16" xfId="9742"/>
    <cellStyle name="Обычный 10 2 16 2" xfId="18762"/>
    <cellStyle name="Обычный 10 2 17" xfId="9856"/>
    <cellStyle name="Обычный 10 2 17 2" xfId="18876"/>
    <cellStyle name="Обычный 10 2 18" xfId="9970"/>
    <cellStyle name="Обычный 10 2 18 2" xfId="18990"/>
    <cellStyle name="Обычный 10 2 19" xfId="10087"/>
    <cellStyle name="Обычный 10 2 2" xfId="275"/>
    <cellStyle name="Обычный 10 2 2 10" xfId="2874"/>
    <cellStyle name="Обычный 10 2 2 10 2" xfId="7165"/>
    <cellStyle name="Обычный 10 2 2 10 2 2" xfId="16382"/>
    <cellStyle name="Обычный 10 2 2 10 3" xfId="12115"/>
    <cellStyle name="Обычный 10 2 2 11" xfId="2988"/>
    <cellStyle name="Обычный 10 2 2 11 2" xfId="7279"/>
    <cellStyle name="Обычный 10 2 2 11 2 2" xfId="16496"/>
    <cellStyle name="Обычный 10 2 2 11 3" xfId="12229"/>
    <cellStyle name="Обычный 10 2 2 12" xfId="5016"/>
    <cellStyle name="Обычный 10 2 2 12 2" xfId="9297"/>
    <cellStyle name="Обычный 10 2 2 12 2 2" xfId="18514"/>
    <cellStyle name="Обычный 10 2 2 12 3" xfId="14247"/>
    <cellStyle name="Обычный 10 2 2 13" xfId="5138"/>
    <cellStyle name="Обычный 10 2 2 13 2" xfId="14362"/>
    <cellStyle name="Обычный 10 2 2 14" xfId="9638"/>
    <cellStyle name="Обычный 10 2 2 14 2" xfId="18658"/>
    <cellStyle name="Обычный 10 2 2 15" xfId="9752"/>
    <cellStyle name="Обычный 10 2 2 15 2" xfId="18772"/>
    <cellStyle name="Обычный 10 2 2 16" xfId="9866"/>
    <cellStyle name="Обычный 10 2 2 16 2" xfId="18886"/>
    <cellStyle name="Обычный 10 2 2 17" xfId="9980"/>
    <cellStyle name="Обычный 10 2 2 17 2" xfId="19000"/>
    <cellStyle name="Обычный 10 2 2 18" xfId="10097"/>
    <cellStyle name="Обычный 10 2 2 19" xfId="19118"/>
    <cellStyle name="Обычный 10 2 2 2" xfId="382"/>
    <cellStyle name="Обычный 10 2 2 2 10" xfId="5035"/>
    <cellStyle name="Обычный 10 2 2 2 10 2" xfId="9316"/>
    <cellStyle name="Обычный 10 2 2 2 10 2 2" xfId="18533"/>
    <cellStyle name="Обычный 10 2 2 2 10 3" xfId="14266"/>
    <cellStyle name="Обычный 10 2 2 2 11" xfId="5157"/>
    <cellStyle name="Обычный 10 2 2 2 11 2" xfId="14381"/>
    <cellStyle name="Обычный 10 2 2 2 12" xfId="9657"/>
    <cellStyle name="Обычный 10 2 2 2 12 2" xfId="18677"/>
    <cellStyle name="Обычный 10 2 2 2 13" xfId="9771"/>
    <cellStyle name="Обычный 10 2 2 2 13 2" xfId="18791"/>
    <cellStyle name="Обычный 10 2 2 2 14" xfId="9885"/>
    <cellStyle name="Обычный 10 2 2 2 14 2" xfId="18905"/>
    <cellStyle name="Обычный 10 2 2 2 15" xfId="9999"/>
    <cellStyle name="Обычный 10 2 2 2 15 2" xfId="19019"/>
    <cellStyle name="Обычный 10 2 2 2 16" xfId="10116"/>
    <cellStyle name="Обычный 10 2 2 2 17" xfId="19137"/>
    <cellStyle name="Обычный 10 2 2 2 18" xfId="19253"/>
    <cellStyle name="Обычный 10 2 2 2 2" xfId="488"/>
    <cellStyle name="Обычный 10 2 2 2 2 10" xfId="5215"/>
    <cellStyle name="Обычный 10 2 2 2 2 10 2" xfId="14438"/>
    <cellStyle name="Обычный 10 2 2 2 2 11" xfId="9714"/>
    <cellStyle name="Обычный 10 2 2 2 2 11 2" xfId="18734"/>
    <cellStyle name="Обычный 10 2 2 2 2 12" xfId="9828"/>
    <cellStyle name="Обычный 10 2 2 2 2 12 2" xfId="18848"/>
    <cellStyle name="Обычный 10 2 2 2 2 13" xfId="9942"/>
    <cellStyle name="Обычный 10 2 2 2 2 13 2" xfId="18962"/>
    <cellStyle name="Обычный 10 2 2 2 2 14" xfId="10056"/>
    <cellStyle name="Обычный 10 2 2 2 2 14 2" xfId="19076"/>
    <cellStyle name="Обычный 10 2 2 2 2 15" xfId="10173"/>
    <cellStyle name="Обычный 10 2 2 2 2 16" xfId="19194"/>
    <cellStyle name="Обычный 10 2 2 2 2 17" xfId="19310"/>
    <cellStyle name="Обычный 10 2 2 2 2 2" xfId="674"/>
    <cellStyle name="Обычный 10 2 2 2 2 2 2" xfId="995"/>
    <cellStyle name="Обычный 10 2 2 2 2 2 2 2" xfId="1597"/>
    <cellStyle name="Обычный 10 2 2 2 2 2 2 2 2" xfId="2556"/>
    <cellStyle name="Обычный 10 2 2 2 2 2 2 2 2 2" xfId="4828"/>
    <cellStyle name="Обычный 10 2 2 2 2 2 2 2 2 2 2" xfId="9117"/>
    <cellStyle name="Обычный 10 2 2 2 2 2 2 2 2 2 2 2" xfId="18334"/>
    <cellStyle name="Обычный 10 2 2 2 2 2 2 2 2 2 3" xfId="14067"/>
    <cellStyle name="Обычный 10 2 2 2 2 2 2 2 2 3" xfId="6983"/>
    <cellStyle name="Обычный 10 2 2 2 2 2 2 2 2 3 2" xfId="16200"/>
    <cellStyle name="Обычный 10 2 2 2 2 2 2 2 2 4" xfId="11936"/>
    <cellStyle name="Обычный 10 2 2 2 2 2 2 2 3" xfId="3878"/>
    <cellStyle name="Обычный 10 2 2 2 2 2 2 2 3 2" xfId="8169"/>
    <cellStyle name="Обычный 10 2 2 2 2 2 2 2 3 2 2" xfId="17386"/>
    <cellStyle name="Обычный 10 2 2 2 2 2 2 2 3 3" xfId="13119"/>
    <cellStyle name="Обычный 10 2 2 2 2 2 2 2 4" xfId="6035"/>
    <cellStyle name="Обычный 10 2 2 2 2 2 2 2 4 2" xfId="15252"/>
    <cellStyle name="Обычный 10 2 2 2 2 2 2 2 5" xfId="10988"/>
    <cellStyle name="Обычный 10 2 2 2 2 2 2 3" xfId="2084"/>
    <cellStyle name="Обычный 10 2 2 2 2 2 2 3 2" xfId="4356"/>
    <cellStyle name="Обычный 10 2 2 2 2 2 2 3 2 2" xfId="8645"/>
    <cellStyle name="Обычный 10 2 2 2 2 2 2 3 2 2 2" xfId="17862"/>
    <cellStyle name="Обычный 10 2 2 2 2 2 2 3 2 3" xfId="13595"/>
    <cellStyle name="Обычный 10 2 2 2 2 2 2 3 3" xfId="6511"/>
    <cellStyle name="Обычный 10 2 2 2 2 2 2 3 3 2" xfId="15728"/>
    <cellStyle name="Обычный 10 2 2 2 2 2 2 3 4" xfId="11464"/>
    <cellStyle name="Обычный 10 2 2 2 2 2 2 4" xfId="3406"/>
    <cellStyle name="Обычный 10 2 2 2 2 2 2 4 2" xfId="7697"/>
    <cellStyle name="Обычный 10 2 2 2 2 2 2 4 2 2" xfId="16914"/>
    <cellStyle name="Обычный 10 2 2 2 2 2 2 4 3" xfId="12647"/>
    <cellStyle name="Обычный 10 2 2 2 2 2 2 5" xfId="5560"/>
    <cellStyle name="Обычный 10 2 2 2 2 2 2 5 2" xfId="14780"/>
    <cellStyle name="Обычный 10 2 2 2 2 2 2 6" xfId="10516"/>
    <cellStyle name="Обычный 10 2 2 2 2 2 3" xfId="1369"/>
    <cellStyle name="Обычный 10 2 2 2 2 2 3 2" xfId="2328"/>
    <cellStyle name="Обычный 10 2 2 2 2 2 3 2 2" xfId="4600"/>
    <cellStyle name="Обычный 10 2 2 2 2 2 3 2 2 2" xfId="8889"/>
    <cellStyle name="Обычный 10 2 2 2 2 2 3 2 2 2 2" xfId="18106"/>
    <cellStyle name="Обычный 10 2 2 2 2 2 3 2 2 3" xfId="13839"/>
    <cellStyle name="Обычный 10 2 2 2 2 2 3 2 3" xfId="6755"/>
    <cellStyle name="Обычный 10 2 2 2 2 2 3 2 3 2" xfId="15972"/>
    <cellStyle name="Обычный 10 2 2 2 2 2 3 2 4" xfId="11708"/>
    <cellStyle name="Обычный 10 2 2 2 2 2 3 3" xfId="3650"/>
    <cellStyle name="Обычный 10 2 2 2 2 2 3 3 2" xfId="7941"/>
    <cellStyle name="Обычный 10 2 2 2 2 2 3 3 2 2" xfId="17158"/>
    <cellStyle name="Обычный 10 2 2 2 2 2 3 3 3" xfId="12891"/>
    <cellStyle name="Обычный 10 2 2 2 2 2 3 4" xfId="5807"/>
    <cellStyle name="Обычный 10 2 2 2 2 2 3 4 2" xfId="15024"/>
    <cellStyle name="Обычный 10 2 2 2 2 2 3 5" xfId="10760"/>
    <cellStyle name="Обычный 10 2 2 2 2 2 4" xfId="1855"/>
    <cellStyle name="Обычный 10 2 2 2 2 2 4 2" xfId="4128"/>
    <cellStyle name="Обычный 10 2 2 2 2 2 4 2 2" xfId="8417"/>
    <cellStyle name="Обычный 10 2 2 2 2 2 4 2 2 2" xfId="17634"/>
    <cellStyle name="Обычный 10 2 2 2 2 2 4 2 3" xfId="13367"/>
    <cellStyle name="Обычный 10 2 2 2 2 2 4 3" xfId="6283"/>
    <cellStyle name="Обычный 10 2 2 2 2 2 4 3 2" xfId="15500"/>
    <cellStyle name="Обычный 10 2 2 2 2 2 4 4" xfId="11236"/>
    <cellStyle name="Обычный 10 2 2 2 2 2 5" xfId="3178"/>
    <cellStyle name="Обычный 10 2 2 2 2 2 5 2" xfId="7469"/>
    <cellStyle name="Обычный 10 2 2 2 2 2 5 2 2" xfId="16686"/>
    <cellStyle name="Обычный 10 2 2 2 2 2 5 3" xfId="12419"/>
    <cellStyle name="Обычный 10 2 2 2 2 2 6" xfId="5330"/>
    <cellStyle name="Обычный 10 2 2 2 2 2 6 2" xfId="14552"/>
    <cellStyle name="Обычный 10 2 2 2 2 2 7" xfId="10288"/>
    <cellStyle name="Обычный 10 2 2 2 2 3" xfId="880"/>
    <cellStyle name="Обычный 10 2 2 2 2 3 2" xfId="1483"/>
    <cellStyle name="Обычный 10 2 2 2 2 3 2 2" xfId="2442"/>
    <cellStyle name="Обычный 10 2 2 2 2 3 2 2 2" xfId="4714"/>
    <cellStyle name="Обычный 10 2 2 2 2 3 2 2 2 2" xfId="9003"/>
    <cellStyle name="Обычный 10 2 2 2 2 3 2 2 2 2 2" xfId="18220"/>
    <cellStyle name="Обычный 10 2 2 2 2 3 2 2 2 3" xfId="13953"/>
    <cellStyle name="Обычный 10 2 2 2 2 3 2 2 3" xfId="6869"/>
    <cellStyle name="Обычный 10 2 2 2 2 3 2 2 3 2" xfId="16086"/>
    <cellStyle name="Обычный 10 2 2 2 2 3 2 2 4" xfId="11822"/>
    <cellStyle name="Обычный 10 2 2 2 2 3 2 3" xfId="3764"/>
    <cellStyle name="Обычный 10 2 2 2 2 3 2 3 2" xfId="8055"/>
    <cellStyle name="Обычный 10 2 2 2 2 3 2 3 2 2" xfId="17272"/>
    <cellStyle name="Обычный 10 2 2 2 2 3 2 3 3" xfId="13005"/>
    <cellStyle name="Обычный 10 2 2 2 2 3 2 4" xfId="5921"/>
    <cellStyle name="Обычный 10 2 2 2 2 3 2 4 2" xfId="15138"/>
    <cellStyle name="Обычный 10 2 2 2 2 3 2 5" xfId="10874"/>
    <cellStyle name="Обычный 10 2 2 2 2 3 3" xfId="1970"/>
    <cellStyle name="Обычный 10 2 2 2 2 3 3 2" xfId="4242"/>
    <cellStyle name="Обычный 10 2 2 2 2 3 3 2 2" xfId="8531"/>
    <cellStyle name="Обычный 10 2 2 2 2 3 3 2 2 2" xfId="17748"/>
    <cellStyle name="Обычный 10 2 2 2 2 3 3 2 3" xfId="13481"/>
    <cellStyle name="Обычный 10 2 2 2 2 3 3 3" xfId="6397"/>
    <cellStyle name="Обычный 10 2 2 2 2 3 3 3 2" xfId="15614"/>
    <cellStyle name="Обычный 10 2 2 2 2 3 3 4" xfId="11350"/>
    <cellStyle name="Обычный 10 2 2 2 2 3 4" xfId="3292"/>
    <cellStyle name="Обычный 10 2 2 2 2 3 4 2" xfId="7583"/>
    <cellStyle name="Обычный 10 2 2 2 2 3 4 2 2" xfId="16800"/>
    <cellStyle name="Обычный 10 2 2 2 2 3 4 3" xfId="12533"/>
    <cellStyle name="Обычный 10 2 2 2 2 3 5" xfId="5446"/>
    <cellStyle name="Обычный 10 2 2 2 2 3 5 2" xfId="14666"/>
    <cellStyle name="Обычный 10 2 2 2 2 3 6" xfId="10402"/>
    <cellStyle name="Обычный 10 2 2 2 2 4" xfId="1254"/>
    <cellStyle name="Обычный 10 2 2 2 2 4 2" xfId="2214"/>
    <cellStyle name="Обычный 10 2 2 2 2 4 2 2" xfId="4486"/>
    <cellStyle name="Обычный 10 2 2 2 2 4 2 2 2" xfId="8775"/>
    <cellStyle name="Обычный 10 2 2 2 2 4 2 2 2 2" xfId="17992"/>
    <cellStyle name="Обычный 10 2 2 2 2 4 2 2 3" xfId="13725"/>
    <cellStyle name="Обычный 10 2 2 2 2 4 2 3" xfId="6641"/>
    <cellStyle name="Обычный 10 2 2 2 2 4 2 3 2" xfId="15858"/>
    <cellStyle name="Обычный 10 2 2 2 2 4 2 4" xfId="11594"/>
    <cellStyle name="Обычный 10 2 2 2 2 4 3" xfId="3536"/>
    <cellStyle name="Обычный 10 2 2 2 2 4 3 2" xfId="7827"/>
    <cellStyle name="Обычный 10 2 2 2 2 4 3 2 2" xfId="17044"/>
    <cellStyle name="Обычный 10 2 2 2 2 4 3 3" xfId="12777"/>
    <cellStyle name="Обычный 10 2 2 2 2 4 4" xfId="5693"/>
    <cellStyle name="Обычный 10 2 2 2 2 4 4 2" xfId="14910"/>
    <cellStyle name="Обычный 10 2 2 2 2 4 5" xfId="10646"/>
    <cellStyle name="Обычный 10 2 2 2 2 5" xfId="1739"/>
    <cellStyle name="Обычный 10 2 2 2 2 5 2" xfId="4014"/>
    <cellStyle name="Обычный 10 2 2 2 2 5 2 2" xfId="8303"/>
    <cellStyle name="Обычный 10 2 2 2 2 5 2 2 2" xfId="17520"/>
    <cellStyle name="Обычный 10 2 2 2 2 5 2 3" xfId="13253"/>
    <cellStyle name="Обычный 10 2 2 2 2 5 3" xfId="6169"/>
    <cellStyle name="Обычный 10 2 2 2 2 5 3 2" xfId="15386"/>
    <cellStyle name="Обычный 10 2 2 2 2 5 4" xfId="11122"/>
    <cellStyle name="Обычный 10 2 2 2 2 6" xfId="2829"/>
    <cellStyle name="Обычный 10 2 2 2 2 6 2" xfId="4972"/>
    <cellStyle name="Обычный 10 2 2 2 2 6 2 2" xfId="9254"/>
    <cellStyle name="Обычный 10 2 2 2 2 6 2 2 2" xfId="18471"/>
    <cellStyle name="Обычный 10 2 2 2 2 6 2 3" xfId="14204"/>
    <cellStyle name="Обычный 10 2 2 2 2 6 3" xfId="7122"/>
    <cellStyle name="Обычный 10 2 2 2 2 6 3 2" xfId="16339"/>
    <cellStyle name="Обычный 10 2 2 2 2 6 4" xfId="12073"/>
    <cellStyle name="Обычный 10 2 2 2 2 7" xfId="2950"/>
    <cellStyle name="Обычный 10 2 2 2 2 7 2" xfId="7241"/>
    <cellStyle name="Обычный 10 2 2 2 2 7 2 2" xfId="16458"/>
    <cellStyle name="Обычный 10 2 2 2 2 7 3" xfId="12191"/>
    <cellStyle name="Обычный 10 2 2 2 2 8" xfId="3064"/>
    <cellStyle name="Обычный 10 2 2 2 2 8 2" xfId="7355"/>
    <cellStyle name="Обычный 10 2 2 2 2 8 2 2" xfId="16572"/>
    <cellStyle name="Обычный 10 2 2 2 2 8 3" xfId="12305"/>
    <cellStyle name="Обычный 10 2 2 2 2 9" xfId="5092"/>
    <cellStyle name="Обычный 10 2 2 2 2 9 2" xfId="9373"/>
    <cellStyle name="Обычный 10 2 2 2 2 9 2 2" xfId="18590"/>
    <cellStyle name="Обычный 10 2 2 2 2 9 3" xfId="14323"/>
    <cellStyle name="Обычный 10 2 2 2 3" xfId="614"/>
    <cellStyle name="Обычный 10 2 2 2 3 2" xfId="938"/>
    <cellStyle name="Обычный 10 2 2 2 3 2 2" xfId="1540"/>
    <cellStyle name="Обычный 10 2 2 2 3 2 2 2" xfId="2499"/>
    <cellStyle name="Обычный 10 2 2 2 3 2 2 2 2" xfId="4771"/>
    <cellStyle name="Обычный 10 2 2 2 3 2 2 2 2 2" xfId="9060"/>
    <cellStyle name="Обычный 10 2 2 2 3 2 2 2 2 2 2" xfId="18277"/>
    <cellStyle name="Обычный 10 2 2 2 3 2 2 2 2 3" xfId="14010"/>
    <cellStyle name="Обычный 10 2 2 2 3 2 2 2 3" xfId="6926"/>
    <cellStyle name="Обычный 10 2 2 2 3 2 2 2 3 2" xfId="16143"/>
    <cellStyle name="Обычный 10 2 2 2 3 2 2 2 4" xfId="11879"/>
    <cellStyle name="Обычный 10 2 2 2 3 2 2 3" xfId="3821"/>
    <cellStyle name="Обычный 10 2 2 2 3 2 2 3 2" xfId="8112"/>
    <cellStyle name="Обычный 10 2 2 2 3 2 2 3 2 2" xfId="17329"/>
    <cellStyle name="Обычный 10 2 2 2 3 2 2 3 3" xfId="13062"/>
    <cellStyle name="Обычный 10 2 2 2 3 2 2 4" xfId="5978"/>
    <cellStyle name="Обычный 10 2 2 2 3 2 2 4 2" xfId="15195"/>
    <cellStyle name="Обычный 10 2 2 2 3 2 2 5" xfId="10931"/>
    <cellStyle name="Обычный 10 2 2 2 3 2 3" xfId="2027"/>
    <cellStyle name="Обычный 10 2 2 2 3 2 3 2" xfId="4299"/>
    <cellStyle name="Обычный 10 2 2 2 3 2 3 2 2" xfId="8588"/>
    <cellStyle name="Обычный 10 2 2 2 3 2 3 2 2 2" xfId="17805"/>
    <cellStyle name="Обычный 10 2 2 2 3 2 3 2 3" xfId="13538"/>
    <cellStyle name="Обычный 10 2 2 2 3 2 3 3" xfId="6454"/>
    <cellStyle name="Обычный 10 2 2 2 3 2 3 3 2" xfId="15671"/>
    <cellStyle name="Обычный 10 2 2 2 3 2 3 4" xfId="11407"/>
    <cellStyle name="Обычный 10 2 2 2 3 2 4" xfId="3349"/>
    <cellStyle name="Обычный 10 2 2 2 3 2 4 2" xfId="7640"/>
    <cellStyle name="Обычный 10 2 2 2 3 2 4 2 2" xfId="16857"/>
    <cellStyle name="Обычный 10 2 2 2 3 2 4 3" xfId="12590"/>
    <cellStyle name="Обычный 10 2 2 2 3 2 5" xfId="5503"/>
    <cellStyle name="Обычный 10 2 2 2 3 2 5 2" xfId="14723"/>
    <cellStyle name="Обычный 10 2 2 2 3 2 6" xfId="10459"/>
    <cellStyle name="Обычный 10 2 2 2 3 3" xfId="1312"/>
    <cellStyle name="Обычный 10 2 2 2 3 3 2" xfId="2271"/>
    <cellStyle name="Обычный 10 2 2 2 3 3 2 2" xfId="4543"/>
    <cellStyle name="Обычный 10 2 2 2 3 3 2 2 2" xfId="8832"/>
    <cellStyle name="Обычный 10 2 2 2 3 3 2 2 2 2" xfId="18049"/>
    <cellStyle name="Обычный 10 2 2 2 3 3 2 2 3" xfId="13782"/>
    <cellStyle name="Обычный 10 2 2 2 3 3 2 3" xfId="6698"/>
    <cellStyle name="Обычный 10 2 2 2 3 3 2 3 2" xfId="15915"/>
    <cellStyle name="Обычный 10 2 2 2 3 3 2 4" xfId="11651"/>
    <cellStyle name="Обычный 10 2 2 2 3 3 3" xfId="3593"/>
    <cellStyle name="Обычный 10 2 2 2 3 3 3 2" xfId="7884"/>
    <cellStyle name="Обычный 10 2 2 2 3 3 3 2 2" xfId="17101"/>
    <cellStyle name="Обычный 10 2 2 2 3 3 3 3" xfId="12834"/>
    <cellStyle name="Обычный 10 2 2 2 3 3 4" xfId="5750"/>
    <cellStyle name="Обычный 10 2 2 2 3 3 4 2" xfId="14967"/>
    <cellStyle name="Обычный 10 2 2 2 3 3 5" xfId="10703"/>
    <cellStyle name="Обычный 10 2 2 2 3 4" xfId="1798"/>
    <cellStyle name="Обычный 10 2 2 2 3 4 2" xfId="4071"/>
    <cellStyle name="Обычный 10 2 2 2 3 4 2 2" xfId="8360"/>
    <cellStyle name="Обычный 10 2 2 2 3 4 2 2 2" xfId="17577"/>
    <cellStyle name="Обычный 10 2 2 2 3 4 2 3" xfId="13310"/>
    <cellStyle name="Обычный 10 2 2 2 3 4 3" xfId="6226"/>
    <cellStyle name="Обычный 10 2 2 2 3 4 3 2" xfId="15443"/>
    <cellStyle name="Обычный 10 2 2 2 3 4 4" xfId="11179"/>
    <cellStyle name="Обычный 10 2 2 2 3 5" xfId="3121"/>
    <cellStyle name="Обычный 10 2 2 2 3 5 2" xfId="7412"/>
    <cellStyle name="Обычный 10 2 2 2 3 5 2 2" xfId="16629"/>
    <cellStyle name="Обычный 10 2 2 2 3 5 3" xfId="12362"/>
    <cellStyle name="Обычный 10 2 2 2 3 6" xfId="5273"/>
    <cellStyle name="Обычный 10 2 2 2 3 6 2" xfId="14495"/>
    <cellStyle name="Обычный 10 2 2 2 3 7" xfId="10231"/>
    <cellStyle name="Обычный 10 2 2 2 4" xfId="823"/>
    <cellStyle name="Обычный 10 2 2 2 4 2" xfId="1426"/>
    <cellStyle name="Обычный 10 2 2 2 4 2 2" xfId="2385"/>
    <cellStyle name="Обычный 10 2 2 2 4 2 2 2" xfId="4657"/>
    <cellStyle name="Обычный 10 2 2 2 4 2 2 2 2" xfId="8946"/>
    <cellStyle name="Обычный 10 2 2 2 4 2 2 2 2 2" xfId="18163"/>
    <cellStyle name="Обычный 10 2 2 2 4 2 2 2 3" xfId="13896"/>
    <cellStyle name="Обычный 10 2 2 2 4 2 2 3" xfId="6812"/>
    <cellStyle name="Обычный 10 2 2 2 4 2 2 3 2" xfId="16029"/>
    <cellStyle name="Обычный 10 2 2 2 4 2 2 4" xfId="11765"/>
    <cellStyle name="Обычный 10 2 2 2 4 2 3" xfId="3707"/>
    <cellStyle name="Обычный 10 2 2 2 4 2 3 2" xfId="7998"/>
    <cellStyle name="Обычный 10 2 2 2 4 2 3 2 2" xfId="17215"/>
    <cellStyle name="Обычный 10 2 2 2 4 2 3 3" xfId="12948"/>
    <cellStyle name="Обычный 10 2 2 2 4 2 4" xfId="5864"/>
    <cellStyle name="Обычный 10 2 2 2 4 2 4 2" xfId="15081"/>
    <cellStyle name="Обычный 10 2 2 2 4 2 5" xfId="10817"/>
    <cellStyle name="Обычный 10 2 2 2 4 3" xfId="1913"/>
    <cellStyle name="Обычный 10 2 2 2 4 3 2" xfId="4185"/>
    <cellStyle name="Обычный 10 2 2 2 4 3 2 2" xfId="8474"/>
    <cellStyle name="Обычный 10 2 2 2 4 3 2 2 2" xfId="17691"/>
    <cellStyle name="Обычный 10 2 2 2 4 3 2 3" xfId="13424"/>
    <cellStyle name="Обычный 10 2 2 2 4 3 3" xfId="6340"/>
    <cellStyle name="Обычный 10 2 2 2 4 3 3 2" xfId="15557"/>
    <cellStyle name="Обычный 10 2 2 2 4 3 4" xfId="11293"/>
    <cellStyle name="Обычный 10 2 2 2 4 4" xfId="3235"/>
    <cellStyle name="Обычный 10 2 2 2 4 4 2" xfId="7526"/>
    <cellStyle name="Обычный 10 2 2 2 4 4 2 2" xfId="16743"/>
    <cellStyle name="Обычный 10 2 2 2 4 4 3" xfId="12476"/>
    <cellStyle name="Обычный 10 2 2 2 4 5" xfId="5389"/>
    <cellStyle name="Обычный 10 2 2 2 4 5 2" xfId="14609"/>
    <cellStyle name="Обычный 10 2 2 2 4 6" xfId="10345"/>
    <cellStyle name="Обычный 10 2 2 2 5" xfId="1197"/>
    <cellStyle name="Обычный 10 2 2 2 5 2" xfId="2157"/>
    <cellStyle name="Обычный 10 2 2 2 5 2 2" xfId="4429"/>
    <cellStyle name="Обычный 10 2 2 2 5 2 2 2" xfId="8718"/>
    <cellStyle name="Обычный 10 2 2 2 5 2 2 2 2" xfId="17935"/>
    <cellStyle name="Обычный 10 2 2 2 5 2 2 3" xfId="13668"/>
    <cellStyle name="Обычный 10 2 2 2 5 2 3" xfId="6584"/>
    <cellStyle name="Обычный 10 2 2 2 5 2 3 2" xfId="15801"/>
    <cellStyle name="Обычный 10 2 2 2 5 2 4" xfId="11537"/>
    <cellStyle name="Обычный 10 2 2 2 5 3" xfId="3479"/>
    <cellStyle name="Обычный 10 2 2 2 5 3 2" xfId="7770"/>
    <cellStyle name="Обычный 10 2 2 2 5 3 2 2" xfId="16987"/>
    <cellStyle name="Обычный 10 2 2 2 5 3 3" xfId="12720"/>
    <cellStyle name="Обычный 10 2 2 2 5 4" xfId="5636"/>
    <cellStyle name="Обычный 10 2 2 2 5 4 2" xfId="14853"/>
    <cellStyle name="Обычный 10 2 2 2 5 5" xfId="10589"/>
    <cellStyle name="Обычный 10 2 2 2 6" xfId="1682"/>
    <cellStyle name="Обычный 10 2 2 2 6 2" xfId="3957"/>
    <cellStyle name="Обычный 10 2 2 2 6 2 2" xfId="8246"/>
    <cellStyle name="Обычный 10 2 2 2 6 2 2 2" xfId="17463"/>
    <cellStyle name="Обычный 10 2 2 2 6 2 3" xfId="13196"/>
    <cellStyle name="Обычный 10 2 2 2 6 3" xfId="6112"/>
    <cellStyle name="Обычный 10 2 2 2 6 3 2" xfId="15329"/>
    <cellStyle name="Обычный 10 2 2 2 6 4" xfId="11065"/>
    <cellStyle name="Обычный 10 2 2 2 7" xfId="2772"/>
    <cellStyle name="Обычный 10 2 2 2 7 2" xfId="4915"/>
    <cellStyle name="Обычный 10 2 2 2 7 2 2" xfId="9197"/>
    <cellStyle name="Обычный 10 2 2 2 7 2 2 2" xfId="18414"/>
    <cellStyle name="Обычный 10 2 2 2 7 2 3" xfId="14147"/>
    <cellStyle name="Обычный 10 2 2 2 7 3" xfId="7065"/>
    <cellStyle name="Обычный 10 2 2 2 7 3 2" xfId="16282"/>
    <cellStyle name="Обычный 10 2 2 2 7 4" xfId="12016"/>
    <cellStyle name="Обычный 10 2 2 2 8" xfId="2893"/>
    <cellStyle name="Обычный 10 2 2 2 8 2" xfId="7184"/>
    <cellStyle name="Обычный 10 2 2 2 8 2 2" xfId="16401"/>
    <cellStyle name="Обычный 10 2 2 2 8 3" xfId="12134"/>
    <cellStyle name="Обычный 10 2 2 2 9" xfId="3007"/>
    <cellStyle name="Обычный 10 2 2 2 9 2" xfId="7298"/>
    <cellStyle name="Обычный 10 2 2 2 9 2 2" xfId="16515"/>
    <cellStyle name="Обычный 10 2 2 2 9 3" xfId="12248"/>
    <cellStyle name="Обычный 10 2 2 20" xfId="19234"/>
    <cellStyle name="Обычный 10 2 2 3" xfId="406"/>
    <cellStyle name="Обычный 10 2 2 3 10" xfId="5054"/>
    <cellStyle name="Обычный 10 2 2 3 10 2" xfId="9335"/>
    <cellStyle name="Обычный 10 2 2 3 10 2 2" xfId="18552"/>
    <cellStyle name="Обычный 10 2 2 3 10 3" xfId="14285"/>
    <cellStyle name="Обычный 10 2 2 3 11" xfId="5176"/>
    <cellStyle name="Обычный 10 2 2 3 11 2" xfId="14400"/>
    <cellStyle name="Обычный 10 2 2 3 12" xfId="9676"/>
    <cellStyle name="Обычный 10 2 2 3 12 2" xfId="18696"/>
    <cellStyle name="Обычный 10 2 2 3 13" xfId="9790"/>
    <cellStyle name="Обычный 10 2 2 3 13 2" xfId="18810"/>
    <cellStyle name="Обычный 10 2 2 3 14" xfId="9904"/>
    <cellStyle name="Обычный 10 2 2 3 14 2" xfId="18924"/>
    <cellStyle name="Обычный 10 2 2 3 15" xfId="10018"/>
    <cellStyle name="Обычный 10 2 2 3 15 2" xfId="19038"/>
    <cellStyle name="Обычный 10 2 2 3 16" xfId="10135"/>
    <cellStyle name="Обычный 10 2 2 3 17" xfId="19156"/>
    <cellStyle name="Обычный 10 2 2 3 18" xfId="19272"/>
    <cellStyle name="Обычный 10 2 2 3 2" xfId="507"/>
    <cellStyle name="Обычный 10 2 2 3 2 10" xfId="5234"/>
    <cellStyle name="Обычный 10 2 2 3 2 10 2" xfId="14457"/>
    <cellStyle name="Обычный 10 2 2 3 2 11" xfId="9733"/>
    <cellStyle name="Обычный 10 2 2 3 2 11 2" xfId="18753"/>
    <cellStyle name="Обычный 10 2 2 3 2 12" xfId="9847"/>
    <cellStyle name="Обычный 10 2 2 3 2 12 2" xfId="18867"/>
    <cellStyle name="Обычный 10 2 2 3 2 13" xfId="9961"/>
    <cellStyle name="Обычный 10 2 2 3 2 13 2" xfId="18981"/>
    <cellStyle name="Обычный 10 2 2 3 2 14" xfId="10075"/>
    <cellStyle name="Обычный 10 2 2 3 2 14 2" xfId="19095"/>
    <cellStyle name="Обычный 10 2 2 3 2 15" xfId="10192"/>
    <cellStyle name="Обычный 10 2 2 3 2 16" xfId="19213"/>
    <cellStyle name="Обычный 10 2 2 3 2 17" xfId="19329"/>
    <cellStyle name="Обычный 10 2 2 3 2 2" xfId="693"/>
    <cellStyle name="Обычный 10 2 2 3 2 2 2" xfId="1014"/>
    <cellStyle name="Обычный 10 2 2 3 2 2 2 2" xfId="1616"/>
    <cellStyle name="Обычный 10 2 2 3 2 2 2 2 2" xfId="2575"/>
    <cellStyle name="Обычный 10 2 2 3 2 2 2 2 2 2" xfId="4847"/>
    <cellStyle name="Обычный 10 2 2 3 2 2 2 2 2 2 2" xfId="9136"/>
    <cellStyle name="Обычный 10 2 2 3 2 2 2 2 2 2 2 2" xfId="18353"/>
    <cellStyle name="Обычный 10 2 2 3 2 2 2 2 2 2 3" xfId="14086"/>
    <cellStyle name="Обычный 10 2 2 3 2 2 2 2 2 3" xfId="7002"/>
    <cellStyle name="Обычный 10 2 2 3 2 2 2 2 2 3 2" xfId="16219"/>
    <cellStyle name="Обычный 10 2 2 3 2 2 2 2 2 4" xfId="11955"/>
    <cellStyle name="Обычный 10 2 2 3 2 2 2 2 3" xfId="3897"/>
    <cellStyle name="Обычный 10 2 2 3 2 2 2 2 3 2" xfId="8188"/>
    <cellStyle name="Обычный 10 2 2 3 2 2 2 2 3 2 2" xfId="17405"/>
    <cellStyle name="Обычный 10 2 2 3 2 2 2 2 3 3" xfId="13138"/>
    <cellStyle name="Обычный 10 2 2 3 2 2 2 2 4" xfId="6054"/>
    <cellStyle name="Обычный 10 2 2 3 2 2 2 2 4 2" xfId="15271"/>
    <cellStyle name="Обычный 10 2 2 3 2 2 2 2 5" xfId="11007"/>
    <cellStyle name="Обычный 10 2 2 3 2 2 2 3" xfId="2103"/>
    <cellStyle name="Обычный 10 2 2 3 2 2 2 3 2" xfId="4375"/>
    <cellStyle name="Обычный 10 2 2 3 2 2 2 3 2 2" xfId="8664"/>
    <cellStyle name="Обычный 10 2 2 3 2 2 2 3 2 2 2" xfId="17881"/>
    <cellStyle name="Обычный 10 2 2 3 2 2 2 3 2 3" xfId="13614"/>
    <cellStyle name="Обычный 10 2 2 3 2 2 2 3 3" xfId="6530"/>
    <cellStyle name="Обычный 10 2 2 3 2 2 2 3 3 2" xfId="15747"/>
    <cellStyle name="Обычный 10 2 2 3 2 2 2 3 4" xfId="11483"/>
    <cellStyle name="Обычный 10 2 2 3 2 2 2 4" xfId="3425"/>
    <cellStyle name="Обычный 10 2 2 3 2 2 2 4 2" xfId="7716"/>
    <cellStyle name="Обычный 10 2 2 3 2 2 2 4 2 2" xfId="16933"/>
    <cellStyle name="Обычный 10 2 2 3 2 2 2 4 3" xfId="12666"/>
    <cellStyle name="Обычный 10 2 2 3 2 2 2 5" xfId="5579"/>
    <cellStyle name="Обычный 10 2 2 3 2 2 2 5 2" xfId="14799"/>
    <cellStyle name="Обычный 10 2 2 3 2 2 2 6" xfId="10535"/>
    <cellStyle name="Обычный 10 2 2 3 2 2 3" xfId="1388"/>
    <cellStyle name="Обычный 10 2 2 3 2 2 3 2" xfId="2347"/>
    <cellStyle name="Обычный 10 2 2 3 2 2 3 2 2" xfId="4619"/>
    <cellStyle name="Обычный 10 2 2 3 2 2 3 2 2 2" xfId="8908"/>
    <cellStyle name="Обычный 10 2 2 3 2 2 3 2 2 2 2" xfId="18125"/>
    <cellStyle name="Обычный 10 2 2 3 2 2 3 2 2 3" xfId="13858"/>
    <cellStyle name="Обычный 10 2 2 3 2 2 3 2 3" xfId="6774"/>
    <cellStyle name="Обычный 10 2 2 3 2 2 3 2 3 2" xfId="15991"/>
    <cellStyle name="Обычный 10 2 2 3 2 2 3 2 4" xfId="11727"/>
    <cellStyle name="Обычный 10 2 2 3 2 2 3 3" xfId="3669"/>
    <cellStyle name="Обычный 10 2 2 3 2 2 3 3 2" xfId="7960"/>
    <cellStyle name="Обычный 10 2 2 3 2 2 3 3 2 2" xfId="17177"/>
    <cellStyle name="Обычный 10 2 2 3 2 2 3 3 3" xfId="12910"/>
    <cellStyle name="Обычный 10 2 2 3 2 2 3 4" xfId="5826"/>
    <cellStyle name="Обычный 10 2 2 3 2 2 3 4 2" xfId="15043"/>
    <cellStyle name="Обычный 10 2 2 3 2 2 3 5" xfId="10779"/>
    <cellStyle name="Обычный 10 2 2 3 2 2 4" xfId="1874"/>
    <cellStyle name="Обычный 10 2 2 3 2 2 4 2" xfId="4147"/>
    <cellStyle name="Обычный 10 2 2 3 2 2 4 2 2" xfId="8436"/>
    <cellStyle name="Обычный 10 2 2 3 2 2 4 2 2 2" xfId="17653"/>
    <cellStyle name="Обычный 10 2 2 3 2 2 4 2 3" xfId="13386"/>
    <cellStyle name="Обычный 10 2 2 3 2 2 4 3" xfId="6302"/>
    <cellStyle name="Обычный 10 2 2 3 2 2 4 3 2" xfId="15519"/>
    <cellStyle name="Обычный 10 2 2 3 2 2 4 4" xfId="11255"/>
    <cellStyle name="Обычный 10 2 2 3 2 2 5" xfId="3197"/>
    <cellStyle name="Обычный 10 2 2 3 2 2 5 2" xfId="7488"/>
    <cellStyle name="Обычный 10 2 2 3 2 2 5 2 2" xfId="16705"/>
    <cellStyle name="Обычный 10 2 2 3 2 2 5 3" xfId="12438"/>
    <cellStyle name="Обычный 10 2 2 3 2 2 6" xfId="5349"/>
    <cellStyle name="Обычный 10 2 2 3 2 2 6 2" xfId="14571"/>
    <cellStyle name="Обычный 10 2 2 3 2 2 7" xfId="10307"/>
    <cellStyle name="Обычный 10 2 2 3 2 3" xfId="899"/>
    <cellStyle name="Обычный 10 2 2 3 2 3 2" xfId="1502"/>
    <cellStyle name="Обычный 10 2 2 3 2 3 2 2" xfId="2461"/>
    <cellStyle name="Обычный 10 2 2 3 2 3 2 2 2" xfId="4733"/>
    <cellStyle name="Обычный 10 2 2 3 2 3 2 2 2 2" xfId="9022"/>
    <cellStyle name="Обычный 10 2 2 3 2 3 2 2 2 2 2" xfId="18239"/>
    <cellStyle name="Обычный 10 2 2 3 2 3 2 2 2 3" xfId="13972"/>
    <cellStyle name="Обычный 10 2 2 3 2 3 2 2 3" xfId="6888"/>
    <cellStyle name="Обычный 10 2 2 3 2 3 2 2 3 2" xfId="16105"/>
    <cellStyle name="Обычный 10 2 2 3 2 3 2 2 4" xfId="11841"/>
    <cellStyle name="Обычный 10 2 2 3 2 3 2 3" xfId="3783"/>
    <cellStyle name="Обычный 10 2 2 3 2 3 2 3 2" xfId="8074"/>
    <cellStyle name="Обычный 10 2 2 3 2 3 2 3 2 2" xfId="17291"/>
    <cellStyle name="Обычный 10 2 2 3 2 3 2 3 3" xfId="13024"/>
    <cellStyle name="Обычный 10 2 2 3 2 3 2 4" xfId="5940"/>
    <cellStyle name="Обычный 10 2 2 3 2 3 2 4 2" xfId="15157"/>
    <cellStyle name="Обычный 10 2 2 3 2 3 2 5" xfId="10893"/>
    <cellStyle name="Обычный 10 2 2 3 2 3 3" xfId="1989"/>
    <cellStyle name="Обычный 10 2 2 3 2 3 3 2" xfId="4261"/>
    <cellStyle name="Обычный 10 2 2 3 2 3 3 2 2" xfId="8550"/>
    <cellStyle name="Обычный 10 2 2 3 2 3 3 2 2 2" xfId="17767"/>
    <cellStyle name="Обычный 10 2 2 3 2 3 3 2 3" xfId="13500"/>
    <cellStyle name="Обычный 10 2 2 3 2 3 3 3" xfId="6416"/>
    <cellStyle name="Обычный 10 2 2 3 2 3 3 3 2" xfId="15633"/>
    <cellStyle name="Обычный 10 2 2 3 2 3 3 4" xfId="11369"/>
    <cellStyle name="Обычный 10 2 2 3 2 3 4" xfId="3311"/>
    <cellStyle name="Обычный 10 2 2 3 2 3 4 2" xfId="7602"/>
    <cellStyle name="Обычный 10 2 2 3 2 3 4 2 2" xfId="16819"/>
    <cellStyle name="Обычный 10 2 2 3 2 3 4 3" xfId="12552"/>
    <cellStyle name="Обычный 10 2 2 3 2 3 5" xfId="5465"/>
    <cellStyle name="Обычный 10 2 2 3 2 3 5 2" xfId="14685"/>
    <cellStyle name="Обычный 10 2 2 3 2 3 6" xfId="10421"/>
    <cellStyle name="Обычный 10 2 2 3 2 4" xfId="1273"/>
    <cellStyle name="Обычный 10 2 2 3 2 4 2" xfId="2233"/>
    <cellStyle name="Обычный 10 2 2 3 2 4 2 2" xfId="4505"/>
    <cellStyle name="Обычный 10 2 2 3 2 4 2 2 2" xfId="8794"/>
    <cellStyle name="Обычный 10 2 2 3 2 4 2 2 2 2" xfId="18011"/>
    <cellStyle name="Обычный 10 2 2 3 2 4 2 2 3" xfId="13744"/>
    <cellStyle name="Обычный 10 2 2 3 2 4 2 3" xfId="6660"/>
    <cellStyle name="Обычный 10 2 2 3 2 4 2 3 2" xfId="15877"/>
    <cellStyle name="Обычный 10 2 2 3 2 4 2 4" xfId="11613"/>
    <cellStyle name="Обычный 10 2 2 3 2 4 3" xfId="3555"/>
    <cellStyle name="Обычный 10 2 2 3 2 4 3 2" xfId="7846"/>
    <cellStyle name="Обычный 10 2 2 3 2 4 3 2 2" xfId="17063"/>
    <cellStyle name="Обычный 10 2 2 3 2 4 3 3" xfId="12796"/>
    <cellStyle name="Обычный 10 2 2 3 2 4 4" xfId="5712"/>
    <cellStyle name="Обычный 10 2 2 3 2 4 4 2" xfId="14929"/>
    <cellStyle name="Обычный 10 2 2 3 2 4 5" xfId="10665"/>
    <cellStyle name="Обычный 10 2 2 3 2 5" xfId="1758"/>
    <cellStyle name="Обычный 10 2 2 3 2 5 2" xfId="4033"/>
    <cellStyle name="Обычный 10 2 2 3 2 5 2 2" xfId="8322"/>
    <cellStyle name="Обычный 10 2 2 3 2 5 2 2 2" xfId="17539"/>
    <cellStyle name="Обычный 10 2 2 3 2 5 2 3" xfId="13272"/>
    <cellStyle name="Обычный 10 2 2 3 2 5 3" xfId="6188"/>
    <cellStyle name="Обычный 10 2 2 3 2 5 3 2" xfId="15405"/>
    <cellStyle name="Обычный 10 2 2 3 2 5 4" xfId="11141"/>
    <cellStyle name="Обычный 10 2 2 3 2 6" xfId="2848"/>
    <cellStyle name="Обычный 10 2 2 3 2 6 2" xfId="4991"/>
    <cellStyle name="Обычный 10 2 2 3 2 6 2 2" xfId="9273"/>
    <cellStyle name="Обычный 10 2 2 3 2 6 2 2 2" xfId="18490"/>
    <cellStyle name="Обычный 10 2 2 3 2 6 2 3" xfId="14223"/>
    <cellStyle name="Обычный 10 2 2 3 2 6 3" xfId="7141"/>
    <cellStyle name="Обычный 10 2 2 3 2 6 3 2" xfId="16358"/>
    <cellStyle name="Обычный 10 2 2 3 2 6 4" xfId="12092"/>
    <cellStyle name="Обычный 10 2 2 3 2 7" xfId="2969"/>
    <cellStyle name="Обычный 10 2 2 3 2 7 2" xfId="7260"/>
    <cellStyle name="Обычный 10 2 2 3 2 7 2 2" xfId="16477"/>
    <cellStyle name="Обычный 10 2 2 3 2 7 3" xfId="12210"/>
    <cellStyle name="Обычный 10 2 2 3 2 8" xfId="3083"/>
    <cellStyle name="Обычный 10 2 2 3 2 8 2" xfId="7374"/>
    <cellStyle name="Обычный 10 2 2 3 2 8 2 2" xfId="16591"/>
    <cellStyle name="Обычный 10 2 2 3 2 8 3" xfId="12324"/>
    <cellStyle name="Обычный 10 2 2 3 2 9" xfId="5111"/>
    <cellStyle name="Обычный 10 2 2 3 2 9 2" xfId="9392"/>
    <cellStyle name="Обычный 10 2 2 3 2 9 2 2" xfId="18609"/>
    <cellStyle name="Обычный 10 2 2 3 2 9 3" xfId="14342"/>
    <cellStyle name="Обычный 10 2 2 3 3" xfId="634"/>
    <cellStyle name="Обычный 10 2 2 3 3 2" xfId="957"/>
    <cellStyle name="Обычный 10 2 2 3 3 2 2" xfId="1559"/>
    <cellStyle name="Обычный 10 2 2 3 3 2 2 2" xfId="2518"/>
    <cellStyle name="Обычный 10 2 2 3 3 2 2 2 2" xfId="4790"/>
    <cellStyle name="Обычный 10 2 2 3 3 2 2 2 2 2" xfId="9079"/>
    <cellStyle name="Обычный 10 2 2 3 3 2 2 2 2 2 2" xfId="18296"/>
    <cellStyle name="Обычный 10 2 2 3 3 2 2 2 2 3" xfId="14029"/>
    <cellStyle name="Обычный 10 2 2 3 3 2 2 2 3" xfId="6945"/>
    <cellStyle name="Обычный 10 2 2 3 3 2 2 2 3 2" xfId="16162"/>
    <cellStyle name="Обычный 10 2 2 3 3 2 2 2 4" xfId="11898"/>
    <cellStyle name="Обычный 10 2 2 3 3 2 2 3" xfId="3840"/>
    <cellStyle name="Обычный 10 2 2 3 3 2 2 3 2" xfId="8131"/>
    <cellStyle name="Обычный 10 2 2 3 3 2 2 3 2 2" xfId="17348"/>
    <cellStyle name="Обычный 10 2 2 3 3 2 2 3 3" xfId="13081"/>
    <cellStyle name="Обычный 10 2 2 3 3 2 2 4" xfId="5997"/>
    <cellStyle name="Обычный 10 2 2 3 3 2 2 4 2" xfId="15214"/>
    <cellStyle name="Обычный 10 2 2 3 3 2 2 5" xfId="10950"/>
    <cellStyle name="Обычный 10 2 2 3 3 2 3" xfId="2046"/>
    <cellStyle name="Обычный 10 2 2 3 3 2 3 2" xfId="4318"/>
    <cellStyle name="Обычный 10 2 2 3 3 2 3 2 2" xfId="8607"/>
    <cellStyle name="Обычный 10 2 2 3 3 2 3 2 2 2" xfId="17824"/>
    <cellStyle name="Обычный 10 2 2 3 3 2 3 2 3" xfId="13557"/>
    <cellStyle name="Обычный 10 2 2 3 3 2 3 3" xfId="6473"/>
    <cellStyle name="Обычный 10 2 2 3 3 2 3 3 2" xfId="15690"/>
    <cellStyle name="Обычный 10 2 2 3 3 2 3 4" xfId="11426"/>
    <cellStyle name="Обычный 10 2 2 3 3 2 4" xfId="3368"/>
    <cellStyle name="Обычный 10 2 2 3 3 2 4 2" xfId="7659"/>
    <cellStyle name="Обычный 10 2 2 3 3 2 4 2 2" xfId="16876"/>
    <cellStyle name="Обычный 10 2 2 3 3 2 4 3" xfId="12609"/>
    <cellStyle name="Обычный 10 2 2 3 3 2 5" xfId="5522"/>
    <cellStyle name="Обычный 10 2 2 3 3 2 5 2" xfId="14742"/>
    <cellStyle name="Обычный 10 2 2 3 3 2 6" xfId="10478"/>
    <cellStyle name="Обычный 10 2 2 3 3 3" xfId="1331"/>
    <cellStyle name="Обычный 10 2 2 3 3 3 2" xfId="2290"/>
    <cellStyle name="Обычный 10 2 2 3 3 3 2 2" xfId="4562"/>
    <cellStyle name="Обычный 10 2 2 3 3 3 2 2 2" xfId="8851"/>
    <cellStyle name="Обычный 10 2 2 3 3 3 2 2 2 2" xfId="18068"/>
    <cellStyle name="Обычный 10 2 2 3 3 3 2 2 3" xfId="13801"/>
    <cellStyle name="Обычный 10 2 2 3 3 3 2 3" xfId="6717"/>
    <cellStyle name="Обычный 10 2 2 3 3 3 2 3 2" xfId="15934"/>
    <cellStyle name="Обычный 10 2 2 3 3 3 2 4" xfId="11670"/>
    <cellStyle name="Обычный 10 2 2 3 3 3 3" xfId="3612"/>
    <cellStyle name="Обычный 10 2 2 3 3 3 3 2" xfId="7903"/>
    <cellStyle name="Обычный 10 2 2 3 3 3 3 2 2" xfId="17120"/>
    <cellStyle name="Обычный 10 2 2 3 3 3 3 3" xfId="12853"/>
    <cellStyle name="Обычный 10 2 2 3 3 3 4" xfId="5769"/>
    <cellStyle name="Обычный 10 2 2 3 3 3 4 2" xfId="14986"/>
    <cellStyle name="Обычный 10 2 2 3 3 3 5" xfId="10722"/>
    <cellStyle name="Обычный 10 2 2 3 3 4" xfId="1817"/>
    <cellStyle name="Обычный 10 2 2 3 3 4 2" xfId="4090"/>
    <cellStyle name="Обычный 10 2 2 3 3 4 2 2" xfId="8379"/>
    <cellStyle name="Обычный 10 2 2 3 3 4 2 2 2" xfId="17596"/>
    <cellStyle name="Обычный 10 2 2 3 3 4 2 3" xfId="13329"/>
    <cellStyle name="Обычный 10 2 2 3 3 4 3" xfId="6245"/>
    <cellStyle name="Обычный 10 2 2 3 3 4 3 2" xfId="15462"/>
    <cellStyle name="Обычный 10 2 2 3 3 4 4" xfId="11198"/>
    <cellStyle name="Обычный 10 2 2 3 3 5" xfId="3140"/>
    <cellStyle name="Обычный 10 2 2 3 3 5 2" xfId="7431"/>
    <cellStyle name="Обычный 10 2 2 3 3 5 2 2" xfId="16648"/>
    <cellStyle name="Обычный 10 2 2 3 3 5 3" xfId="12381"/>
    <cellStyle name="Обычный 10 2 2 3 3 6" xfId="5292"/>
    <cellStyle name="Обычный 10 2 2 3 3 6 2" xfId="14514"/>
    <cellStyle name="Обычный 10 2 2 3 3 7" xfId="10250"/>
    <cellStyle name="Обычный 10 2 2 3 4" xfId="842"/>
    <cellStyle name="Обычный 10 2 2 3 4 2" xfId="1445"/>
    <cellStyle name="Обычный 10 2 2 3 4 2 2" xfId="2404"/>
    <cellStyle name="Обычный 10 2 2 3 4 2 2 2" xfId="4676"/>
    <cellStyle name="Обычный 10 2 2 3 4 2 2 2 2" xfId="8965"/>
    <cellStyle name="Обычный 10 2 2 3 4 2 2 2 2 2" xfId="18182"/>
    <cellStyle name="Обычный 10 2 2 3 4 2 2 2 3" xfId="13915"/>
    <cellStyle name="Обычный 10 2 2 3 4 2 2 3" xfId="6831"/>
    <cellStyle name="Обычный 10 2 2 3 4 2 2 3 2" xfId="16048"/>
    <cellStyle name="Обычный 10 2 2 3 4 2 2 4" xfId="11784"/>
    <cellStyle name="Обычный 10 2 2 3 4 2 3" xfId="3726"/>
    <cellStyle name="Обычный 10 2 2 3 4 2 3 2" xfId="8017"/>
    <cellStyle name="Обычный 10 2 2 3 4 2 3 2 2" xfId="17234"/>
    <cellStyle name="Обычный 10 2 2 3 4 2 3 3" xfId="12967"/>
    <cellStyle name="Обычный 10 2 2 3 4 2 4" xfId="5883"/>
    <cellStyle name="Обычный 10 2 2 3 4 2 4 2" xfId="15100"/>
    <cellStyle name="Обычный 10 2 2 3 4 2 5" xfId="10836"/>
    <cellStyle name="Обычный 10 2 2 3 4 3" xfId="1932"/>
    <cellStyle name="Обычный 10 2 2 3 4 3 2" xfId="4204"/>
    <cellStyle name="Обычный 10 2 2 3 4 3 2 2" xfId="8493"/>
    <cellStyle name="Обычный 10 2 2 3 4 3 2 2 2" xfId="17710"/>
    <cellStyle name="Обычный 10 2 2 3 4 3 2 3" xfId="13443"/>
    <cellStyle name="Обычный 10 2 2 3 4 3 3" xfId="6359"/>
    <cellStyle name="Обычный 10 2 2 3 4 3 3 2" xfId="15576"/>
    <cellStyle name="Обычный 10 2 2 3 4 3 4" xfId="11312"/>
    <cellStyle name="Обычный 10 2 2 3 4 4" xfId="3254"/>
    <cellStyle name="Обычный 10 2 2 3 4 4 2" xfId="7545"/>
    <cellStyle name="Обычный 10 2 2 3 4 4 2 2" xfId="16762"/>
    <cellStyle name="Обычный 10 2 2 3 4 4 3" xfId="12495"/>
    <cellStyle name="Обычный 10 2 2 3 4 5" xfId="5408"/>
    <cellStyle name="Обычный 10 2 2 3 4 5 2" xfId="14628"/>
    <cellStyle name="Обычный 10 2 2 3 4 6" xfId="10364"/>
    <cellStyle name="Обычный 10 2 2 3 5" xfId="1216"/>
    <cellStyle name="Обычный 10 2 2 3 5 2" xfId="2176"/>
    <cellStyle name="Обычный 10 2 2 3 5 2 2" xfId="4448"/>
    <cellStyle name="Обычный 10 2 2 3 5 2 2 2" xfId="8737"/>
    <cellStyle name="Обычный 10 2 2 3 5 2 2 2 2" xfId="17954"/>
    <cellStyle name="Обычный 10 2 2 3 5 2 2 3" xfId="13687"/>
    <cellStyle name="Обычный 10 2 2 3 5 2 3" xfId="6603"/>
    <cellStyle name="Обычный 10 2 2 3 5 2 3 2" xfId="15820"/>
    <cellStyle name="Обычный 10 2 2 3 5 2 4" xfId="11556"/>
    <cellStyle name="Обычный 10 2 2 3 5 3" xfId="3498"/>
    <cellStyle name="Обычный 10 2 2 3 5 3 2" xfId="7789"/>
    <cellStyle name="Обычный 10 2 2 3 5 3 2 2" xfId="17006"/>
    <cellStyle name="Обычный 10 2 2 3 5 3 3" xfId="12739"/>
    <cellStyle name="Обычный 10 2 2 3 5 4" xfId="5655"/>
    <cellStyle name="Обычный 10 2 2 3 5 4 2" xfId="14872"/>
    <cellStyle name="Обычный 10 2 2 3 5 5" xfId="10608"/>
    <cellStyle name="Обычный 10 2 2 3 6" xfId="1701"/>
    <cellStyle name="Обычный 10 2 2 3 6 2" xfId="3976"/>
    <cellStyle name="Обычный 10 2 2 3 6 2 2" xfId="8265"/>
    <cellStyle name="Обычный 10 2 2 3 6 2 2 2" xfId="17482"/>
    <cellStyle name="Обычный 10 2 2 3 6 2 3" xfId="13215"/>
    <cellStyle name="Обычный 10 2 2 3 6 3" xfId="6131"/>
    <cellStyle name="Обычный 10 2 2 3 6 3 2" xfId="15348"/>
    <cellStyle name="Обычный 10 2 2 3 6 4" xfId="11084"/>
    <cellStyle name="Обычный 10 2 2 3 7" xfId="2791"/>
    <cellStyle name="Обычный 10 2 2 3 7 2" xfId="4934"/>
    <cellStyle name="Обычный 10 2 2 3 7 2 2" xfId="9216"/>
    <cellStyle name="Обычный 10 2 2 3 7 2 2 2" xfId="18433"/>
    <cellStyle name="Обычный 10 2 2 3 7 2 3" xfId="14166"/>
    <cellStyle name="Обычный 10 2 2 3 7 3" xfId="7084"/>
    <cellStyle name="Обычный 10 2 2 3 7 3 2" xfId="16301"/>
    <cellStyle name="Обычный 10 2 2 3 7 4" xfId="12035"/>
    <cellStyle name="Обычный 10 2 2 3 8" xfId="2912"/>
    <cellStyle name="Обычный 10 2 2 3 8 2" xfId="7203"/>
    <cellStyle name="Обычный 10 2 2 3 8 2 2" xfId="16420"/>
    <cellStyle name="Обычный 10 2 2 3 8 3" xfId="12153"/>
    <cellStyle name="Обычный 10 2 2 3 9" xfId="3026"/>
    <cellStyle name="Обычный 10 2 2 3 9 2" xfId="7317"/>
    <cellStyle name="Обычный 10 2 2 3 9 2 2" xfId="16534"/>
    <cellStyle name="Обычный 10 2 2 3 9 3" xfId="12267"/>
    <cellStyle name="Обычный 10 2 2 4" xfId="469"/>
    <cellStyle name="Обычный 10 2 2 4 10" xfId="5196"/>
    <cellStyle name="Обычный 10 2 2 4 10 2" xfId="14419"/>
    <cellStyle name="Обычный 10 2 2 4 11" xfId="9695"/>
    <cellStyle name="Обычный 10 2 2 4 11 2" xfId="18715"/>
    <cellStyle name="Обычный 10 2 2 4 12" xfId="9809"/>
    <cellStyle name="Обычный 10 2 2 4 12 2" xfId="18829"/>
    <cellStyle name="Обычный 10 2 2 4 13" xfId="9923"/>
    <cellStyle name="Обычный 10 2 2 4 13 2" xfId="18943"/>
    <cellStyle name="Обычный 10 2 2 4 14" xfId="10037"/>
    <cellStyle name="Обычный 10 2 2 4 14 2" xfId="19057"/>
    <cellStyle name="Обычный 10 2 2 4 15" xfId="10154"/>
    <cellStyle name="Обычный 10 2 2 4 16" xfId="19175"/>
    <cellStyle name="Обычный 10 2 2 4 17" xfId="19291"/>
    <cellStyle name="Обычный 10 2 2 4 2" xfId="655"/>
    <cellStyle name="Обычный 10 2 2 4 2 2" xfId="976"/>
    <cellStyle name="Обычный 10 2 2 4 2 2 2" xfId="1578"/>
    <cellStyle name="Обычный 10 2 2 4 2 2 2 2" xfId="2537"/>
    <cellStyle name="Обычный 10 2 2 4 2 2 2 2 2" xfId="4809"/>
    <cellStyle name="Обычный 10 2 2 4 2 2 2 2 2 2" xfId="9098"/>
    <cellStyle name="Обычный 10 2 2 4 2 2 2 2 2 2 2" xfId="18315"/>
    <cellStyle name="Обычный 10 2 2 4 2 2 2 2 2 3" xfId="14048"/>
    <cellStyle name="Обычный 10 2 2 4 2 2 2 2 3" xfId="6964"/>
    <cellStyle name="Обычный 10 2 2 4 2 2 2 2 3 2" xfId="16181"/>
    <cellStyle name="Обычный 10 2 2 4 2 2 2 2 4" xfId="11917"/>
    <cellStyle name="Обычный 10 2 2 4 2 2 2 3" xfId="3859"/>
    <cellStyle name="Обычный 10 2 2 4 2 2 2 3 2" xfId="8150"/>
    <cellStyle name="Обычный 10 2 2 4 2 2 2 3 2 2" xfId="17367"/>
    <cellStyle name="Обычный 10 2 2 4 2 2 2 3 3" xfId="13100"/>
    <cellStyle name="Обычный 10 2 2 4 2 2 2 4" xfId="6016"/>
    <cellStyle name="Обычный 10 2 2 4 2 2 2 4 2" xfId="15233"/>
    <cellStyle name="Обычный 10 2 2 4 2 2 2 5" xfId="10969"/>
    <cellStyle name="Обычный 10 2 2 4 2 2 3" xfId="2065"/>
    <cellStyle name="Обычный 10 2 2 4 2 2 3 2" xfId="4337"/>
    <cellStyle name="Обычный 10 2 2 4 2 2 3 2 2" xfId="8626"/>
    <cellStyle name="Обычный 10 2 2 4 2 2 3 2 2 2" xfId="17843"/>
    <cellStyle name="Обычный 10 2 2 4 2 2 3 2 3" xfId="13576"/>
    <cellStyle name="Обычный 10 2 2 4 2 2 3 3" xfId="6492"/>
    <cellStyle name="Обычный 10 2 2 4 2 2 3 3 2" xfId="15709"/>
    <cellStyle name="Обычный 10 2 2 4 2 2 3 4" xfId="11445"/>
    <cellStyle name="Обычный 10 2 2 4 2 2 4" xfId="3387"/>
    <cellStyle name="Обычный 10 2 2 4 2 2 4 2" xfId="7678"/>
    <cellStyle name="Обычный 10 2 2 4 2 2 4 2 2" xfId="16895"/>
    <cellStyle name="Обычный 10 2 2 4 2 2 4 3" xfId="12628"/>
    <cellStyle name="Обычный 10 2 2 4 2 2 5" xfId="5541"/>
    <cellStyle name="Обычный 10 2 2 4 2 2 5 2" xfId="14761"/>
    <cellStyle name="Обычный 10 2 2 4 2 2 6" xfId="10497"/>
    <cellStyle name="Обычный 10 2 2 4 2 3" xfId="1350"/>
    <cellStyle name="Обычный 10 2 2 4 2 3 2" xfId="2309"/>
    <cellStyle name="Обычный 10 2 2 4 2 3 2 2" xfId="4581"/>
    <cellStyle name="Обычный 10 2 2 4 2 3 2 2 2" xfId="8870"/>
    <cellStyle name="Обычный 10 2 2 4 2 3 2 2 2 2" xfId="18087"/>
    <cellStyle name="Обычный 10 2 2 4 2 3 2 2 3" xfId="13820"/>
    <cellStyle name="Обычный 10 2 2 4 2 3 2 3" xfId="6736"/>
    <cellStyle name="Обычный 10 2 2 4 2 3 2 3 2" xfId="15953"/>
    <cellStyle name="Обычный 10 2 2 4 2 3 2 4" xfId="11689"/>
    <cellStyle name="Обычный 10 2 2 4 2 3 3" xfId="3631"/>
    <cellStyle name="Обычный 10 2 2 4 2 3 3 2" xfId="7922"/>
    <cellStyle name="Обычный 10 2 2 4 2 3 3 2 2" xfId="17139"/>
    <cellStyle name="Обычный 10 2 2 4 2 3 3 3" xfId="12872"/>
    <cellStyle name="Обычный 10 2 2 4 2 3 4" xfId="5788"/>
    <cellStyle name="Обычный 10 2 2 4 2 3 4 2" xfId="15005"/>
    <cellStyle name="Обычный 10 2 2 4 2 3 5" xfId="10741"/>
    <cellStyle name="Обычный 10 2 2 4 2 4" xfId="1836"/>
    <cellStyle name="Обычный 10 2 2 4 2 4 2" xfId="4109"/>
    <cellStyle name="Обычный 10 2 2 4 2 4 2 2" xfId="8398"/>
    <cellStyle name="Обычный 10 2 2 4 2 4 2 2 2" xfId="17615"/>
    <cellStyle name="Обычный 10 2 2 4 2 4 2 3" xfId="13348"/>
    <cellStyle name="Обычный 10 2 2 4 2 4 3" xfId="6264"/>
    <cellStyle name="Обычный 10 2 2 4 2 4 3 2" xfId="15481"/>
    <cellStyle name="Обычный 10 2 2 4 2 4 4" xfId="11217"/>
    <cellStyle name="Обычный 10 2 2 4 2 5" xfId="3159"/>
    <cellStyle name="Обычный 10 2 2 4 2 5 2" xfId="7450"/>
    <cellStyle name="Обычный 10 2 2 4 2 5 2 2" xfId="16667"/>
    <cellStyle name="Обычный 10 2 2 4 2 5 3" xfId="12400"/>
    <cellStyle name="Обычный 10 2 2 4 2 6" xfId="5311"/>
    <cellStyle name="Обычный 10 2 2 4 2 6 2" xfId="14533"/>
    <cellStyle name="Обычный 10 2 2 4 2 7" xfId="10269"/>
    <cellStyle name="Обычный 10 2 2 4 3" xfId="861"/>
    <cellStyle name="Обычный 10 2 2 4 3 2" xfId="1464"/>
    <cellStyle name="Обычный 10 2 2 4 3 2 2" xfId="2423"/>
    <cellStyle name="Обычный 10 2 2 4 3 2 2 2" xfId="4695"/>
    <cellStyle name="Обычный 10 2 2 4 3 2 2 2 2" xfId="8984"/>
    <cellStyle name="Обычный 10 2 2 4 3 2 2 2 2 2" xfId="18201"/>
    <cellStyle name="Обычный 10 2 2 4 3 2 2 2 3" xfId="13934"/>
    <cellStyle name="Обычный 10 2 2 4 3 2 2 3" xfId="6850"/>
    <cellStyle name="Обычный 10 2 2 4 3 2 2 3 2" xfId="16067"/>
    <cellStyle name="Обычный 10 2 2 4 3 2 2 4" xfId="11803"/>
    <cellStyle name="Обычный 10 2 2 4 3 2 3" xfId="3745"/>
    <cellStyle name="Обычный 10 2 2 4 3 2 3 2" xfId="8036"/>
    <cellStyle name="Обычный 10 2 2 4 3 2 3 2 2" xfId="17253"/>
    <cellStyle name="Обычный 10 2 2 4 3 2 3 3" xfId="12986"/>
    <cellStyle name="Обычный 10 2 2 4 3 2 4" xfId="5902"/>
    <cellStyle name="Обычный 10 2 2 4 3 2 4 2" xfId="15119"/>
    <cellStyle name="Обычный 10 2 2 4 3 2 5" xfId="10855"/>
    <cellStyle name="Обычный 10 2 2 4 3 3" xfId="1951"/>
    <cellStyle name="Обычный 10 2 2 4 3 3 2" xfId="4223"/>
    <cellStyle name="Обычный 10 2 2 4 3 3 2 2" xfId="8512"/>
    <cellStyle name="Обычный 10 2 2 4 3 3 2 2 2" xfId="17729"/>
    <cellStyle name="Обычный 10 2 2 4 3 3 2 3" xfId="13462"/>
    <cellStyle name="Обычный 10 2 2 4 3 3 3" xfId="6378"/>
    <cellStyle name="Обычный 10 2 2 4 3 3 3 2" xfId="15595"/>
    <cellStyle name="Обычный 10 2 2 4 3 3 4" xfId="11331"/>
    <cellStyle name="Обычный 10 2 2 4 3 4" xfId="3273"/>
    <cellStyle name="Обычный 10 2 2 4 3 4 2" xfId="7564"/>
    <cellStyle name="Обычный 10 2 2 4 3 4 2 2" xfId="16781"/>
    <cellStyle name="Обычный 10 2 2 4 3 4 3" xfId="12514"/>
    <cellStyle name="Обычный 10 2 2 4 3 5" xfId="5427"/>
    <cellStyle name="Обычный 10 2 2 4 3 5 2" xfId="14647"/>
    <cellStyle name="Обычный 10 2 2 4 3 6" xfId="10383"/>
    <cellStyle name="Обычный 10 2 2 4 4" xfId="1235"/>
    <cellStyle name="Обычный 10 2 2 4 4 2" xfId="2195"/>
    <cellStyle name="Обычный 10 2 2 4 4 2 2" xfId="4467"/>
    <cellStyle name="Обычный 10 2 2 4 4 2 2 2" xfId="8756"/>
    <cellStyle name="Обычный 10 2 2 4 4 2 2 2 2" xfId="17973"/>
    <cellStyle name="Обычный 10 2 2 4 4 2 2 3" xfId="13706"/>
    <cellStyle name="Обычный 10 2 2 4 4 2 3" xfId="6622"/>
    <cellStyle name="Обычный 10 2 2 4 4 2 3 2" xfId="15839"/>
    <cellStyle name="Обычный 10 2 2 4 4 2 4" xfId="11575"/>
    <cellStyle name="Обычный 10 2 2 4 4 3" xfId="3517"/>
    <cellStyle name="Обычный 10 2 2 4 4 3 2" xfId="7808"/>
    <cellStyle name="Обычный 10 2 2 4 4 3 2 2" xfId="17025"/>
    <cellStyle name="Обычный 10 2 2 4 4 3 3" xfId="12758"/>
    <cellStyle name="Обычный 10 2 2 4 4 4" xfId="5674"/>
    <cellStyle name="Обычный 10 2 2 4 4 4 2" xfId="14891"/>
    <cellStyle name="Обычный 10 2 2 4 4 5" xfId="10627"/>
    <cellStyle name="Обычный 10 2 2 4 5" xfId="1720"/>
    <cellStyle name="Обычный 10 2 2 4 5 2" xfId="3995"/>
    <cellStyle name="Обычный 10 2 2 4 5 2 2" xfId="8284"/>
    <cellStyle name="Обычный 10 2 2 4 5 2 2 2" xfId="17501"/>
    <cellStyle name="Обычный 10 2 2 4 5 2 3" xfId="13234"/>
    <cellStyle name="Обычный 10 2 2 4 5 3" xfId="6150"/>
    <cellStyle name="Обычный 10 2 2 4 5 3 2" xfId="15367"/>
    <cellStyle name="Обычный 10 2 2 4 5 4" xfId="11103"/>
    <cellStyle name="Обычный 10 2 2 4 6" xfId="2810"/>
    <cellStyle name="Обычный 10 2 2 4 6 2" xfId="4953"/>
    <cellStyle name="Обычный 10 2 2 4 6 2 2" xfId="9235"/>
    <cellStyle name="Обычный 10 2 2 4 6 2 2 2" xfId="18452"/>
    <cellStyle name="Обычный 10 2 2 4 6 2 3" xfId="14185"/>
    <cellStyle name="Обычный 10 2 2 4 6 3" xfId="7103"/>
    <cellStyle name="Обычный 10 2 2 4 6 3 2" xfId="16320"/>
    <cellStyle name="Обычный 10 2 2 4 6 4" xfId="12054"/>
    <cellStyle name="Обычный 10 2 2 4 7" xfId="2931"/>
    <cellStyle name="Обычный 10 2 2 4 7 2" xfId="7222"/>
    <cellStyle name="Обычный 10 2 2 4 7 2 2" xfId="16439"/>
    <cellStyle name="Обычный 10 2 2 4 7 3" xfId="12172"/>
    <cellStyle name="Обычный 10 2 2 4 8" xfId="3045"/>
    <cellStyle name="Обычный 10 2 2 4 8 2" xfId="7336"/>
    <cellStyle name="Обычный 10 2 2 4 8 2 2" xfId="16553"/>
    <cellStyle name="Обычный 10 2 2 4 8 3" xfId="12286"/>
    <cellStyle name="Обычный 10 2 2 4 9" xfId="5073"/>
    <cellStyle name="Обычный 10 2 2 4 9 2" xfId="9354"/>
    <cellStyle name="Обычный 10 2 2 4 9 2 2" xfId="18571"/>
    <cellStyle name="Обычный 10 2 2 4 9 3" xfId="14304"/>
    <cellStyle name="Обычный 10 2 2 5" xfId="588"/>
    <cellStyle name="Обычный 10 2 2 5 2" xfId="919"/>
    <cellStyle name="Обычный 10 2 2 5 2 2" xfId="1521"/>
    <cellStyle name="Обычный 10 2 2 5 2 2 2" xfId="2480"/>
    <cellStyle name="Обычный 10 2 2 5 2 2 2 2" xfId="4752"/>
    <cellStyle name="Обычный 10 2 2 5 2 2 2 2 2" xfId="9041"/>
    <cellStyle name="Обычный 10 2 2 5 2 2 2 2 2 2" xfId="18258"/>
    <cellStyle name="Обычный 10 2 2 5 2 2 2 2 3" xfId="13991"/>
    <cellStyle name="Обычный 10 2 2 5 2 2 2 3" xfId="6907"/>
    <cellStyle name="Обычный 10 2 2 5 2 2 2 3 2" xfId="16124"/>
    <cellStyle name="Обычный 10 2 2 5 2 2 2 4" xfId="11860"/>
    <cellStyle name="Обычный 10 2 2 5 2 2 3" xfId="3802"/>
    <cellStyle name="Обычный 10 2 2 5 2 2 3 2" xfId="8093"/>
    <cellStyle name="Обычный 10 2 2 5 2 2 3 2 2" xfId="17310"/>
    <cellStyle name="Обычный 10 2 2 5 2 2 3 3" xfId="13043"/>
    <cellStyle name="Обычный 10 2 2 5 2 2 4" xfId="5959"/>
    <cellStyle name="Обычный 10 2 2 5 2 2 4 2" xfId="15176"/>
    <cellStyle name="Обычный 10 2 2 5 2 2 5" xfId="10912"/>
    <cellStyle name="Обычный 10 2 2 5 2 3" xfId="2008"/>
    <cellStyle name="Обычный 10 2 2 5 2 3 2" xfId="4280"/>
    <cellStyle name="Обычный 10 2 2 5 2 3 2 2" xfId="8569"/>
    <cellStyle name="Обычный 10 2 2 5 2 3 2 2 2" xfId="17786"/>
    <cellStyle name="Обычный 10 2 2 5 2 3 2 3" xfId="13519"/>
    <cellStyle name="Обычный 10 2 2 5 2 3 3" xfId="6435"/>
    <cellStyle name="Обычный 10 2 2 5 2 3 3 2" xfId="15652"/>
    <cellStyle name="Обычный 10 2 2 5 2 3 4" xfId="11388"/>
    <cellStyle name="Обычный 10 2 2 5 2 4" xfId="3330"/>
    <cellStyle name="Обычный 10 2 2 5 2 4 2" xfId="7621"/>
    <cellStyle name="Обычный 10 2 2 5 2 4 2 2" xfId="16838"/>
    <cellStyle name="Обычный 10 2 2 5 2 4 3" xfId="12571"/>
    <cellStyle name="Обычный 10 2 2 5 2 5" xfId="5484"/>
    <cellStyle name="Обычный 10 2 2 5 2 5 2" xfId="14704"/>
    <cellStyle name="Обычный 10 2 2 5 2 6" xfId="10440"/>
    <cellStyle name="Обычный 10 2 2 5 3" xfId="1293"/>
    <cellStyle name="Обычный 10 2 2 5 3 2" xfId="2252"/>
    <cellStyle name="Обычный 10 2 2 5 3 2 2" xfId="4524"/>
    <cellStyle name="Обычный 10 2 2 5 3 2 2 2" xfId="8813"/>
    <cellStyle name="Обычный 10 2 2 5 3 2 2 2 2" xfId="18030"/>
    <cellStyle name="Обычный 10 2 2 5 3 2 2 3" xfId="13763"/>
    <cellStyle name="Обычный 10 2 2 5 3 2 3" xfId="6679"/>
    <cellStyle name="Обычный 10 2 2 5 3 2 3 2" xfId="15896"/>
    <cellStyle name="Обычный 10 2 2 5 3 2 4" xfId="11632"/>
    <cellStyle name="Обычный 10 2 2 5 3 3" xfId="3574"/>
    <cellStyle name="Обычный 10 2 2 5 3 3 2" xfId="7865"/>
    <cellStyle name="Обычный 10 2 2 5 3 3 2 2" xfId="17082"/>
    <cellStyle name="Обычный 10 2 2 5 3 3 3" xfId="12815"/>
    <cellStyle name="Обычный 10 2 2 5 3 4" xfId="5731"/>
    <cellStyle name="Обычный 10 2 2 5 3 4 2" xfId="14948"/>
    <cellStyle name="Обычный 10 2 2 5 3 5" xfId="10684"/>
    <cellStyle name="Обычный 10 2 2 5 4" xfId="1779"/>
    <cellStyle name="Обычный 10 2 2 5 4 2" xfId="4052"/>
    <cellStyle name="Обычный 10 2 2 5 4 2 2" xfId="8341"/>
    <cellStyle name="Обычный 10 2 2 5 4 2 2 2" xfId="17558"/>
    <cellStyle name="Обычный 10 2 2 5 4 2 3" xfId="13291"/>
    <cellStyle name="Обычный 10 2 2 5 4 3" xfId="6207"/>
    <cellStyle name="Обычный 10 2 2 5 4 3 2" xfId="15424"/>
    <cellStyle name="Обычный 10 2 2 5 4 4" xfId="11160"/>
    <cellStyle name="Обычный 10 2 2 5 5" xfId="3102"/>
    <cellStyle name="Обычный 10 2 2 5 5 2" xfId="7393"/>
    <cellStyle name="Обычный 10 2 2 5 5 2 2" xfId="16610"/>
    <cellStyle name="Обычный 10 2 2 5 5 3" xfId="12343"/>
    <cellStyle name="Обычный 10 2 2 5 6" xfId="5254"/>
    <cellStyle name="Обычный 10 2 2 5 6 2" xfId="14476"/>
    <cellStyle name="Обычный 10 2 2 5 7" xfId="10212"/>
    <cellStyle name="Обычный 10 2 2 6" xfId="804"/>
    <cellStyle name="Обычный 10 2 2 6 2" xfId="1407"/>
    <cellStyle name="Обычный 10 2 2 6 2 2" xfId="2366"/>
    <cellStyle name="Обычный 10 2 2 6 2 2 2" xfId="4638"/>
    <cellStyle name="Обычный 10 2 2 6 2 2 2 2" xfId="8927"/>
    <cellStyle name="Обычный 10 2 2 6 2 2 2 2 2" xfId="18144"/>
    <cellStyle name="Обычный 10 2 2 6 2 2 2 3" xfId="13877"/>
    <cellStyle name="Обычный 10 2 2 6 2 2 3" xfId="6793"/>
    <cellStyle name="Обычный 10 2 2 6 2 2 3 2" xfId="16010"/>
    <cellStyle name="Обычный 10 2 2 6 2 2 4" xfId="11746"/>
    <cellStyle name="Обычный 10 2 2 6 2 3" xfId="3688"/>
    <cellStyle name="Обычный 10 2 2 6 2 3 2" xfId="7979"/>
    <cellStyle name="Обычный 10 2 2 6 2 3 2 2" xfId="17196"/>
    <cellStyle name="Обычный 10 2 2 6 2 3 3" xfId="12929"/>
    <cellStyle name="Обычный 10 2 2 6 2 4" xfId="5845"/>
    <cellStyle name="Обычный 10 2 2 6 2 4 2" xfId="15062"/>
    <cellStyle name="Обычный 10 2 2 6 2 5" xfId="10798"/>
    <cellStyle name="Обычный 10 2 2 6 3" xfId="1894"/>
    <cellStyle name="Обычный 10 2 2 6 3 2" xfId="4166"/>
    <cellStyle name="Обычный 10 2 2 6 3 2 2" xfId="8455"/>
    <cellStyle name="Обычный 10 2 2 6 3 2 2 2" xfId="17672"/>
    <cellStyle name="Обычный 10 2 2 6 3 2 3" xfId="13405"/>
    <cellStyle name="Обычный 10 2 2 6 3 3" xfId="6321"/>
    <cellStyle name="Обычный 10 2 2 6 3 3 2" xfId="15538"/>
    <cellStyle name="Обычный 10 2 2 6 3 4" xfId="11274"/>
    <cellStyle name="Обычный 10 2 2 6 4" xfId="3216"/>
    <cellStyle name="Обычный 10 2 2 6 4 2" xfId="7507"/>
    <cellStyle name="Обычный 10 2 2 6 4 2 2" xfId="16724"/>
    <cellStyle name="Обычный 10 2 2 6 4 3" xfId="12457"/>
    <cellStyle name="Обычный 10 2 2 6 5" xfId="5370"/>
    <cellStyle name="Обычный 10 2 2 6 5 2" xfId="14590"/>
    <cellStyle name="Обычный 10 2 2 6 6" xfId="10326"/>
    <cellStyle name="Обычный 10 2 2 7" xfId="1178"/>
    <cellStyle name="Обычный 10 2 2 7 2" xfId="2138"/>
    <cellStyle name="Обычный 10 2 2 7 2 2" xfId="4410"/>
    <cellStyle name="Обычный 10 2 2 7 2 2 2" xfId="8699"/>
    <cellStyle name="Обычный 10 2 2 7 2 2 2 2" xfId="17916"/>
    <cellStyle name="Обычный 10 2 2 7 2 2 3" xfId="13649"/>
    <cellStyle name="Обычный 10 2 2 7 2 3" xfId="6565"/>
    <cellStyle name="Обычный 10 2 2 7 2 3 2" xfId="15782"/>
    <cellStyle name="Обычный 10 2 2 7 2 4" xfId="11518"/>
    <cellStyle name="Обычный 10 2 2 7 3" xfId="3460"/>
    <cellStyle name="Обычный 10 2 2 7 3 2" xfId="7751"/>
    <cellStyle name="Обычный 10 2 2 7 3 2 2" xfId="16968"/>
    <cellStyle name="Обычный 10 2 2 7 3 3" xfId="12701"/>
    <cellStyle name="Обычный 10 2 2 7 4" xfId="5617"/>
    <cellStyle name="Обычный 10 2 2 7 4 2" xfId="14834"/>
    <cellStyle name="Обычный 10 2 2 7 5" xfId="10570"/>
    <cellStyle name="Обычный 10 2 2 8" xfId="1662"/>
    <cellStyle name="Обычный 10 2 2 8 2" xfId="3938"/>
    <cellStyle name="Обычный 10 2 2 8 2 2" xfId="8227"/>
    <cellStyle name="Обычный 10 2 2 8 2 2 2" xfId="17444"/>
    <cellStyle name="Обычный 10 2 2 8 2 3" xfId="13177"/>
    <cellStyle name="Обычный 10 2 2 8 3" xfId="6093"/>
    <cellStyle name="Обычный 10 2 2 8 3 2" xfId="15310"/>
    <cellStyle name="Обычный 10 2 2 8 4" xfId="11046"/>
    <cellStyle name="Обычный 10 2 2 9" xfId="2753"/>
    <cellStyle name="Обычный 10 2 2 9 2" xfId="4896"/>
    <cellStyle name="Обычный 10 2 2 9 2 2" xfId="9178"/>
    <cellStyle name="Обычный 10 2 2 9 2 2 2" xfId="18395"/>
    <cellStyle name="Обычный 10 2 2 9 2 3" xfId="14128"/>
    <cellStyle name="Обычный 10 2 2 9 3" xfId="7046"/>
    <cellStyle name="Обычный 10 2 2 9 3 2" xfId="16263"/>
    <cellStyle name="Обычный 10 2 2 9 4" xfId="11997"/>
    <cellStyle name="Обычный 10 2 20" xfId="19108"/>
    <cellStyle name="Обычный 10 2 21" xfId="19224"/>
    <cellStyle name="Обычный 10 2 3" xfId="368"/>
    <cellStyle name="Обычный 10 2 3 10" xfId="5025"/>
    <cellStyle name="Обычный 10 2 3 10 2" xfId="9306"/>
    <cellStyle name="Обычный 10 2 3 10 2 2" xfId="18523"/>
    <cellStyle name="Обычный 10 2 3 10 3" xfId="14256"/>
    <cellStyle name="Обычный 10 2 3 11" xfId="5147"/>
    <cellStyle name="Обычный 10 2 3 11 2" xfId="14371"/>
    <cellStyle name="Обычный 10 2 3 12" xfId="9647"/>
    <cellStyle name="Обычный 10 2 3 12 2" xfId="18667"/>
    <cellStyle name="Обычный 10 2 3 13" xfId="9761"/>
    <cellStyle name="Обычный 10 2 3 13 2" xfId="18781"/>
    <cellStyle name="Обычный 10 2 3 14" xfId="9875"/>
    <cellStyle name="Обычный 10 2 3 14 2" xfId="18895"/>
    <cellStyle name="Обычный 10 2 3 15" xfId="9989"/>
    <cellStyle name="Обычный 10 2 3 15 2" xfId="19009"/>
    <cellStyle name="Обычный 10 2 3 16" xfId="10106"/>
    <cellStyle name="Обычный 10 2 3 17" xfId="19127"/>
    <cellStyle name="Обычный 10 2 3 18" xfId="19243"/>
    <cellStyle name="Обычный 10 2 3 2" xfId="478"/>
    <cellStyle name="Обычный 10 2 3 2 10" xfId="5205"/>
    <cellStyle name="Обычный 10 2 3 2 10 2" xfId="14428"/>
    <cellStyle name="Обычный 10 2 3 2 11" xfId="9704"/>
    <cellStyle name="Обычный 10 2 3 2 11 2" xfId="18724"/>
    <cellStyle name="Обычный 10 2 3 2 12" xfId="9818"/>
    <cellStyle name="Обычный 10 2 3 2 12 2" xfId="18838"/>
    <cellStyle name="Обычный 10 2 3 2 13" xfId="9932"/>
    <cellStyle name="Обычный 10 2 3 2 13 2" xfId="18952"/>
    <cellStyle name="Обычный 10 2 3 2 14" xfId="10046"/>
    <cellStyle name="Обычный 10 2 3 2 14 2" xfId="19066"/>
    <cellStyle name="Обычный 10 2 3 2 15" xfId="10163"/>
    <cellStyle name="Обычный 10 2 3 2 16" xfId="19184"/>
    <cellStyle name="Обычный 10 2 3 2 17" xfId="19300"/>
    <cellStyle name="Обычный 10 2 3 2 2" xfId="664"/>
    <cellStyle name="Обычный 10 2 3 2 2 2" xfId="985"/>
    <cellStyle name="Обычный 10 2 3 2 2 2 2" xfId="1587"/>
    <cellStyle name="Обычный 10 2 3 2 2 2 2 2" xfId="2546"/>
    <cellStyle name="Обычный 10 2 3 2 2 2 2 2 2" xfId="4818"/>
    <cellStyle name="Обычный 10 2 3 2 2 2 2 2 2 2" xfId="9107"/>
    <cellStyle name="Обычный 10 2 3 2 2 2 2 2 2 2 2" xfId="18324"/>
    <cellStyle name="Обычный 10 2 3 2 2 2 2 2 2 3" xfId="14057"/>
    <cellStyle name="Обычный 10 2 3 2 2 2 2 2 3" xfId="6973"/>
    <cellStyle name="Обычный 10 2 3 2 2 2 2 2 3 2" xfId="16190"/>
    <cellStyle name="Обычный 10 2 3 2 2 2 2 2 4" xfId="11926"/>
    <cellStyle name="Обычный 10 2 3 2 2 2 2 3" xfId="3868"/>
    <cellStyle name="Обычный 10 2 3 2 2 2 2 3 2" xfId="8159"/>
    <cellStyle name="Обычный 10 2 3 2 2 2 2 3 2 2" xfId="17376"/>
    <cellStyle name="Обычный 10 2 3 2 2 2 2 3 3" xfId="13109"/>
    <cellStyle name="Обычный 10 2 3 2 2 2 2 4" xfId="6025"/>
    <cellStyle name="Обычный 10 2 3 2 2 2 2 4 2" xfId="15242"/>
    <cellStyle name="Обычный 10 2 3 2 2 2 2 5" xfId="10978"/>
    <cellStyle name="Обычный 10 2 3 2 2 2 3" xfId="2074"/>
    <cellStyle name="Обычный 10 2 3 2 2 2 3 2" xfId="4346"/>
    <cellStyle name="Обычный 10 2 3 2 2 2 3 2 2" xfId="8635"/>
    <cellStyle name="Обычный 10 2 3 2 2 2 3 2 2 2" xfId="17852"/>
    <cellStyle name="Обычный 10 2 3 2 2 2 3 2 3" xfId="13585"/>
    <cellStyle name="Обычный 10 2 3 2 2 2 3 3" xfId="6501"/>
    <cellStyle name="Обычный 10 2 3 2 2 2 3 3 2" xfId="15718"/>
    <cellStyle name="Обычный 10 2 3 2 2 2 3 4" xfId="11454"/>
    <cellStyle name="Обычный 10 2 3 2 2 2 4" xfId="3396"/>
    <cellStyle name="Обычный 10 2 3 2 2 2 4 2" xfId="7687"/>
    <cellStyle name="Обычный 10 2 3 2 2 2 4 2 2" xfId="16904"/>
    <cellStyle name="Обычный 10 2 3 2 2 2 4 3" xfId="12637"/>
    <cellStyle name="Обычный 10 2 3 2 2 2 5" xfId="5550"/>
    <cellStyle name="Обычный 10 2 3 2 2 2 5 2" xfId="14770"/>
    <cellStyle name="Обычный 10 2 3 2 2 2 6" xfId="10506"/>
    <cellStyle name="Обычный 10 2 3 2 2 3" xfId="1359"/>
    <cellStyle name="Обычный 10 2 3 2 2 3 2" xfId="2318"/>
    <cellStyle name="Обычный 10 2 3 2 2 3 2 2" xfId="4590"/>
    <cellStyle name="Обычный 10 2 3 2 2 3 2 2 2" xfId="8879"/>
    <cellStyle name="Обычный 10 2 3 2 2 3 2 2 2 2" xfId="18096"/>
    <cellStyle name="Обычный 10 2 3 2 2 3 2 2 3" xfId="13829"/>
    <cellStyle name="Обычный 10 2 3 2 2 3 2 3" xfId="6745"/>
    <cellStyle name="Обычный 10 2 3 2 2 3 2 3 2" xfId="15962"/>
    <cellStyle name="Обычный 10 2 3 2 2 3 2 4" xfId="11698"/>
    <cellStyle name="Обычный 10 2 3 2 2 3 3" xfId="3640"/>
    <cellStyle name="Обычный 10 2 3 2 2 3 3 2" xfId="7931"/>
    <cellStyle name="Обычный 10 2 3 2 2 3 3 2 2" xfId="17148"/>
    <cellStyle name="Обычный 10 2 3 2 2 3 3 3" xfId="12881"/>
    <cellStyle name="Обычный 10 2 3 2 2 3 4" xfId="5797"/>
    <cellStyle name="Обычный 10 2 3 2 2 3 4 2" xfId="15014"/>
    <cellStyle name="Обычный 10 2 3 2 2 3 5" xfId="10750"/>
    <cellStyle name="Обычный 10 2 3 2 2 4" xfId="1845"/>
    <cellStyle name="Обычный 10 2 3 2 2 4 2" xfId="4118"/>
    <cellStyle name="Обычный 10 2 3 2 2 4 2 2" xfId="8407"/>
    <cellStyle name="Обычный 10 2 3 2 2 4 2 2 2" xfId="17624"/>
    <cellStyle name="Обычный 10 2 3 2 2 4 2 3" xfId="13357"/>
    <cellStyle name="Обычный 10 2 3 2 2 4 3" xfId="6273"/>
    <cellStyle name="Обычный 10 2 3 2 2 4 3 2" xfId="15490"/>
    <cellStyle name="Обычный 10 2 3 2 2 4 4" xfId="11226"/>
    <cellStyle name="Обычный 10 2 3 2 2 5" xfId="3168"/>
    <cellStyle name="Обычный 10 2 3 2 2 5 2" xfId="7459"/>
    <cellStyle name="Обычный 10 2 3 2 2 5 2 2" xfId="16676"/>
    <cellStyle name="Обычный 10 2 3 2 2 5 3" xfId="12409"/>
    <cellStyle name="Обычный 10 2 3 2 2 6" xfId="5320"/>
    <cellStyle name="Обычный 10 2 3 2 2 6 2" xfId="14542"/>
    <cellStyle name="Обычный 10 2 3 2 2 7" xfId="10278"/>
    <cellStyle name="Обычный 10 2 3 2 3" xfId="870"/>
    <cellStyle name="Обычный 10 2 3 2 3 2" xfId="1473"/>
    <cellStyle name="Обычный 10 2 3 2 3 2 2" xfId="2432"/>
    <cellStyle name="Обычный 10 2 3 2 3 2 2 2" xfId="4704"/>
    <cellStyle name="Обычный 10 2 3 2 3 2 2 2 2" xfId="8993"/>
    <cellStyle name="Обычный 10 2 3 2 3 2 2 2 2 2" xfId="18210"/>
    <cellStyle name="Обычный 10 2 3 2 3 2 2 2 3" xfId="13943"/>
    <cellStyle name="Обычный 10 2 3 2 3 2 2 3" xfId="6859"/>
    <cellStyle name="Обычный 10 2 3 2 3 2 2 3 2" xfId="16076"/>
    <cellStyle name="Обычный 10 2 3 2 3 2 2 4" xfId="11812"/>
    <cellStyle name="Обычный 10 2 3 2 3 2 3" xfId="3754"/>
    <cellStyle name="Обычный 10 2 3 2 3 2 3 2" xfId="8045"/>
    <cellStyle name="Обычный 10 2 3 2 3 2 3 2 2" xfId="17262"/>
    <cellStyle name="Обычный 10 2 3 2 3 2 3 3" xfId="12995"/>
    <cellStyle name="Обычный 10 2 3 2 3 2 4" xfId="5911"/>
    <cellStyle name="Обычный 10 2 3 2 3 2 4 2" xfId="15128"/>
    <cellStyle name="Обычный 10 2 3 2 3 2 5" xfId="10864"/>
    <cellStyle name="Обычный 10 2 3 2 3 3" xfId="1960"/>
    <cellStyle name="Обычный 10 2 3 2 3 3 2" xfId="4232"/>
    <cellStyle name="Обычный 10 2 3 2 3 3 2 2" xfId="8521"/>
    <cellStyle name="Обычный 10 2 3 2 3 3 2 2 2" xfId="17738"/>
    <cellStyle name="Обычный 10 2 3 2 3 3 2 3" xfId="13471"/>
    <cellStyle name="Обычный 10 2 3 2 3 3 3" xfId="6387"/>
    <cellStyle name="Обычный 10 2 3 2 3 3 3 2" xfId="15604"/>
    <cellStyle name="Обычный 10 2 3 2 3 3 4" xfId="11340"/>
    <cellStyle name="Обычный 10 2 3 2 3 4" xfId="3282"/>
    <cellStyle name="Обычный 10 2 3 2 3 4 2" xfId="7573"/>
    <cellStyle name="Обычный 10 2 3 2 3 4 2 2" xfId="16790"/>
    <cellStyle name="Обычный 10 2 3 2 3 4 3" xfId="12523"/>
    <cellStyle name="Обычный 10 2 3 2 3 5" xfId="5436"/>
    <cellStyle name="Обычный 10 2 3 2 3 5 2" xfId="14656"/>
    <cellStyle name="Обычный 10 2 3 2 3 6" xfId="10392"/>
    <cellStyle name="Обычный 10 2 3 2 4" xfId="1244"/>
    <cellStyle name="Обычный 10 2 3 2 4 2" xfId="2204"/>
    <cellStyle name="Обычный 10 2 3 2 4 2 2" xfId="4476"/>
    <cellStyle name="Обычный 10 2 3 2 4 2 2 2" xfId="8765"/>
    <cellStyle name="Обычный 10 2 3 2 4 2 2 2 2" xfId="17982"/>
    <cellStyle name="Обычный 10 2 3 2 4 2 2 3" xfId="13715"/>
    <cellStyle name="Обычный 10 2 3 2 4 2 3" xfId="6631"/>
    <cellStyle name="Обычный 10 2 3 2 4 2 3 2" xfId="15848"/>
    <cellStyle name="Обычный 10 2 3 2 4 2 4" xfId="11584"/>
    <cellStyle name="Обычный 10 2 3 2 4 3" xfId="3526"/>
    <cellStyle name="Обычный 10 2 3 2 4 3 2" xfId="7817"/>
    <cellStyle name="Обычный 10 2 3 2 4 3 2 2" xfId="17034"/>
    <cellStyle name="Обычный 10 2 3 2 4 3 3" xfId="12767"/>
    <cellStyle name="Обычный 10 2 3 2 4 4" xfId="5683"/>
    <cellStyle name="Обычный 10 2 3 2 4 4 2" xfId="14900"/>
    <cellStyle name="Обычный 10 2 3 2 4 5" xfId="10636"/>
    <cellStyle name="Обычный 10 2 3 2 5" xfId="1729"/>
    <cellStyle name="Обычный 10 2 3 2 5 2" xfId="4004"/>
    <cellStyle name="Обычный 10 2 3 2 5 2 2" xfId="8293"/>
    <cellStyle name="Обычный 10 2 3 2 5 2 2 2" xfId="17510"/>
    <cellStyle name="Обычный 10 2 3 2 5 2 3" xfId="13243"/>
    <cellStyle name="Обычный 10 2 3 2 5 3" xfId="6159"/>
    <cellStyle name="Обычный 10 2 3 2 5 3 2" xfId="15376"/>
    <cellStyle name="Обычный 10 2 3 2 5 4" xfId="11112"/>
    <cellStyle name="Обычный 10 2 3 2 6" xfId="2819"/>
    <cellStyle name="Обычный 10 2 3 2 6 2" xfId="4962"/>
    <cellStyle name="Обычный 10 2 3 2 6 2 2" xfId="9244"/>
    <cellStyle name="Обычный 10 2 3 2 6 2 2 2" xfId="18461"/>
    <cellStyle name="Обычный 10 2 3 2 6 2 3" xfId="14194"/>
    <cellStyle name="Обычный 10 2 3 2 6 3" xfId="7112"/>
    <cellStyle name="Обычный 10 2 3 2 6 3 2" xfId="16329"/>
    <cellStyle name="Обычный 10 2 3 2 6 4" xfId="12063"/>
    <cellStyle name="Обычный 10 2 3 2 7" xfId="2940"/>
    <cellStyle name="Обычный 10 2 3 2 7 2" xfId="7231"/>
    <cellStyle name="Обычный 10 2 3 2 7 2 2" xfId="16448"/>
    <cellStyle name="Обычный 10 2 3 2 7 3" xfId="12181"/>
    <cellStyle name="Обычный 10 2 3 2 8" xfId="3054"/>
    <cellStyle name="Обычный 10 2 3 2 8 2" xfId="7345"/>
    <cellStyle name="Обычный 10 2 3 2 8 2 2" xfId="16562"/>
    <cellStyle name="Обычный 10 2 3 2 8 3" xfId="12295"/>
    <cellStyle name="Обычный 10 2 3 2 9" xfId="5082"/>
    <cellStyle name="Обычный 10 2 3 2 9 2" xfId="9363"/>
    <cellStyle name="Обычный 10 2 3 2 9 2 2" xfId="18580"/>
    <cellStyle name="Обычный 10 2 3 2 9 3" xfId="14313"/>
    <cellStyle name="Обычный 10 2 3 3" xfId="604"/>
    <cellStyle name="Обычный 10 2 3 3 2" xfId="928"/>
    <cellStyle name="Обычный 10 2 3 3 2 2" xfId="1530"/>
    <cellStyle name="Обычный 10 2 3 3 2 2 2" xfId="2489"/>
    <cellStyle name="Обычный 10 2 3 3 2 2 2 2" xfId="4761"/>
    <cellStyle name="Обычный 10 2 3 3 2 2 2 2 2" xfId="9050"/>
    <cellStyle name="Обычный 10 2 3 3 2 2 2 2 2 2" xfId="18267"/>
    <cellStyle name="Обычный 10 2 3 3 2 2 2 2 3" xfId="14000"/>
    <cellStyle name="Обычный 10 2 3 3 2 2 2 3" xfId="6916"/>
    <cellStyle name="Обычный 10 2 3 3 2 2 2 3 2" xfId="16133"/>
    <cellStyle name="Обычный 10 2 3 3 2 2 2 4" xfId="11869"/>
    <cellStyle name="Обычный 10 2 3 3 2 2 3" xfId="3811"/>
    <cellStyle name="Обычный 10 2 3 3 2 2 3 2" xfId="8102"/>
    <cellStyle name="Обычный 10 2 3 3 2 2 3 2 2" xfId="17319"/>
    <cellStyle name="Обычный 10 2 3 3 2 2 3 3" xfId="13052"/>
    <cellStyle name="Обычный 10 2 3 3 2 2 4" xfId="5968"/>
    <cellStyle name="Обычный 10 2 3 3 2 2 4 2" xfId="15185"/>
    <cellStyle name="Обычный 10 2 3 3 2 2 5" xfId="10921"/>
    <cellStyle name="Обычный 10 2 3 3 2 3" xfId="2017"/>
    <cellStyle name="Обычный 10 2 3 3 2 3 2" xfId="4289"/>
    <cellStyle name="Обычный 10 2 3 3 2 3 2 2" xfId="8578"/>
    <cellStyle name="Обычный 10 2 3 3 2 3 2 2 2" xfId="17795"/>
    <cellStyle name="Обычный 10 2 3 3 2 3 2 3" xfId="13528"/>
    <cellStyle name="Обычный 10 2 3 3 2 3 3" xfId="6444"/>
    <cellStyle name="Обычный 10 2 3 3 2 3 3 2" xfId="15661"/>
    <cellStyle name="Обычный 10 2 3 3 2 3 4" xfId="11397"/>
    <cellStyle name="Обычный 10 2 3 3 2 4" xfId="3339"/>
    <cellStyle name="Обычный 10 2 3 3 2 4 2" xfId="7630"/>
    <cellStyle name="Обычный 10 2 3 3 2 4 2 2" xfId="16847"/>
    <cellStyle name="Обычный 10 2 3 3 2 4 3" xfId="12580"/>
    <cellStyle name="Обычный 10 2 3 3 2 5" xfId="5493"/>
    <cellStyle name="Обычный 10 2 3 3 2 5 2" xfId="14713"/>
    <cellStyle name="Обычный 10 2 3 3 2 6" xfId="10449"/>
    <cellStyle name="Обычный 10 2 3 3 3" xfId="1302"/>
    <cellStyle name="Обычный 10 2 3 3 3 2" xfId="2261"/>
    <cellStyle name="Обычный 10 2 3 3 3 2 2" xfId="4533"/>
    <cellStyle name="Обычный 10 2 3 3 3 2 2 2" xfId="8822"/>
    <cellStyle name="Обычный 10 2 3 3 3 2 2 2 2" xfId="18039"/>
    <cellStyle name="Обычный 10 2 3 3 3 2 2 3" xfId="13772"/>
    <cellStyle name="Обычный 10 2 3 3 3 2 3" xfId="6688"/>
    <cellStyle name="Обычный 10 2 3 3 3 2 3 2" xfId="15905"/>
    <cellStyle name="Обычный 10 2 3 3 3 2 4" xfId="11641"/>
    <cellStyle name="Обычный 10 2 3 3 3 3" xfId="3583"/>
    <cellStyle name="Обычный 10 2 3 3 3 3 2" xfId="7874"/>
    <cellStyle name="Обычный 10 2 3 3 3 3 2 2" xfId="17091"/>
    <cellStyle name="Обычный 10 2 3 3 3 3 3" xfId="12824"/>
    <cellStyle name="Обычный 10 2 3 3 3 4" xfId="5740"/>
    <cellStyle name="Обычный 10 2 3 3 3 4 2" xfId="14957"/>
    <cellStyle name="Обычный 10 2 3 3 3 5" xfId="10693"/>
    <cellStyle name="Обычный 10 2 3 3 4" xfId="1788"/>
    <cellStyle name="Обычный 10 2 3 3 4 2" xfId="4061"/>
    <cellStyle name="Обычный 10 2 3 3 4 2 2" xfId="8350"/>
    <cellStyle name="Обычный 10 2 3 3 4 2 2 2" xfId="17567"/>
    <cellStyle name="Обычный 10 2 3 3 4 2 3" xfId="13300"/>
    <cellStyle name="Обычный 10 2 3 3 4 3" xfId="6216"/>
    <cellStyle name="Обычный 10 2 3 3 4 3 2" xfId="15433"/>
    <cellStyle name="Обычный 10 2 3 3 4 4" xfId="11169"/>
    <cellStyle name="Обычный 10 2 3 3 5" xfId="3111"/>
    <cellStyle name="Обычный 10 2 3 3 5 2" xfId="7402"/>
    <cellStyle name="Обычный 10 2 3 3 5 2 2" xfId="16619"/>
    <cellStyle name="Обычный 10 2 3 3 5 3" xfId="12352"/>
    <cellStyle name="Обычный 10 2 3 3 6" xfId="5263"/>
    <cellStyle name="Обычный 10 2 3 3 6 2" xfId="14485"/>
    <cellStyle name="Обычный 10 2 3 3 7" xfId="10221"/>
    <cellStyle name="Обычный 10 2 3 4" xfId="813"/>
    <cellStyle name="Обычный 10 2 3 4 2" xfId="1416"/>
    <cellStyle name="Обычный 10 2 3 4 2 2" xfId="2375"/>
    <cellStyle name="Обычный 10 2 3 4 2 2 2" xfId="4647"/>
    <cellStyle name="Обычный 10 2 3 4 2 2 2 2" xfId="8936"/>
    <cellStyle name="Обычный 10 2 3 4 2 2 2 2 2" xfId="18153"/>
    <cellStyle name="Обычный 10 2 3 4 2 2 2 3" xfId="13886"/>
    <cellStyle name="Обычный 10 2 3 4 2 2 3" xfId="6802"/>
    <cellStyle name="Обычный 10 2 3 4 2 2 3 2" xfId="16019"/>
    <cellStyle name="Обычный 10 2 3 4 2 2 4" xfId="11755"/>
    <cellStyle name="Обычный 10 2 3 4 2 3" xfId="3697"/>
    <cellStyle name="Обычный 10 2 3 4 2 3 2" xfId="7988"/>
    <cellStyle name="Обычный 10 2 3 4 2 3 2 2" xfId="17205"/>
    <cellStyle name="Обычный 10 2 3 4 2 3 3" xfId="12938"/>
    <cellStyle name="Обычный 10 2 3 4 2 4" xfId="5854"/>
    <cellStyle name="Обычный 10 2 3 4 2 4 2" xfId="15071"/>
    <cellStyle name="Обычный 10 2 3 4 2 5" xfId="10807"/>
    <cellStyle name="Обычный 10 2 3 4 3" xfId="1903"/>
    <cellStyle name="Обычный 10 2 3 4 3 2" xfId="4175"/>
    <cellStyle name="Обычный 10 2 3 4 3 2 2" xfId="8464"/>
    <cellStyle name="Обычный 10 2 3 4 3 2 2 2" xfId="17681"/>
    <cellStyle name="Обычный 10 2 3 4 3 2 3" xfId="13414"/>
    <cellStyle name="Обычный 10 2 3 4 3 3" xfId="6330"/>
    <cellStyle name="Обычный 10 2 3 4 3 3 2" xfId="15547"/>
    <cellStyle name="Обычный 10 2 3 4 3 4" xfId="11283"/>
    <cellStyle name="Обычный 10 2 3 4 4" xfId="3225"/>
    <cellStyle name="Обычный 10 2 3 4 4 2" xfId="7516"/>
    <cellStyle name="Обычный 10 2 3 4 4 2 2" xfId="16733"/>
    <cellStyle name="Обычный 10 2 3 4 4 3" xfId="12466"/>
    <cellStyle name="Обычный 10 2 3 4 5" xfId="5379"/>
    <cellStyle name="Обычный 10 2 3 4 5 2" xfId="14599"/>
    <cellStyle name="Обычный 10 2 3 4 6" xfId="10335"/>
    <cellStyle name="Обычный 10 2 3 5" xfId="1187"/>
    <cellStyle name="Обычный 10 2 3 5 2" xfId="2147"/>
    <cellStyle name="Обычный 10 2 3 5 2 2" xfId="4419"/>
    <cellStyle name="Обычный 10 2 3 5 2 2 2" xfId="8708"/>
    <cellStyle name="Обычный 10 2 3 5 2 2 2 2" xfId="17925"/>
    <cellStyle name="Обычный 10 2 3 5 2 2 3" xfId="13658"/>
    <cellStyle name="Обычный 10 2 3 5 2 3" xfId="6574"/>
    <cellStyle name="Обычный 10 2 3 5 2 3 2" xfId="15791"/>
    <cellStyle name="Обычный 10 2 3 5 2 4" xfId="11527"/>
    <cellStyle name="Обычный 10 2 3 5 3" xfId="3469"/>
    <cellStyle name="Обычный 10 2 3 5 3 2" xfId="7760"/>
    <cellStyle name="Обычный 10 2 3 5 3 2 2" xfId="16977"/>
    <cellStyle name="Обычный 10 2 3 5 3 3" xfId="12710"/>
    <cellStyle name="Обычный 10 2 3 5 4" xfId="5626"/>
    <cellStyle name="Обычный 10 2 3 5 4 2" xfId="14843"/>
    <cellStyle name="Обычный 10 2 3 5 5" xfId="10579"/>
    <cellStyle name="Обычный 10 2 3 6" xfId="1672"/>
    <cellStyle name="Обычный 10 2 3 6 2" xfId="3947"/>
    <cellStyle name="Обычный 10 2 3 6 2 2" xfId="8236"/>
    <cellStyle name="Обычный 10 2 3 6 2 2 2" xfId="17453"/>
    <cellStyle name="Обычный 10 2 3 6 2 3" xfId="13186"/>
    <cellStyle name="Обычный 10 2 3 6 3" xfId="6102"/>
    <cellStyle name="Обычный 10 2 3 6 3 2" xfId="15319"/>
    <cellStyle name="Обычный 10 2 3 6 4" xfId="11055"/>
    <cellStyle name="Обычный 10 2 3 7" xfId="2762"/>
    <cellStyle name="Обычный 10 2 3 7 2" xfId="4905"/>
    <cellStyle name="Обычный 10 2 3 7 2 2" xfId="9187"/>
    <cellStyle name="Обычный 10 2 3 7 2 2 2" xfId="18404"/>
    <cellStyle name="Обычный 10 2 3 7 2 3" xfId="14137"/>
    <cellStyle name="Обычный 10 2 3 7 3" xfId="7055"/>
    <cellStyle name="Обычный 10 2 3 7 3 2" xfId="16272"/>
    <cellStyle name="Обычный 10 2 3 7 4" xfId="12006"/>
    <cellStyle name="Обычный 10 2 3 8" xfId="2883"/>
    <cellStyle name="Обычный 10 2 3 8 2" xfId="7174"/>
    <cellStyle name="Обычный 10 2 3 8 2 2" xfId="16391"/>
    <cellStyle name="Обычный 10 2 3 8 3" xfId="12124"/>
    <cellStyle name="Обычный 10 2 3 9" xfId="2997"/>
    <cellStyle name="Обычный 10 2 3 9 2" xfId="7288"/>
    <cellStyle name="Обычный 10 2 3 9 2 2" xfId="16505"/>
    <cellStyle name="Обычный 10 2 3 9 3" xfId="12238"/>
    <cellStyle name="Обычный 10 2 4" xfId="396"/>
    <cellStyle name="Обычный 10 2 4 10" xfId="5044"/>
    <cellStyle name="Обычный 10 2 4 10 2" xfId="9325"/>
    <cellStyle name="Обычный 10 2 4 10 2 2" xfId="18542"/>
    <cellStyle name="Обычный 10 2 4 10 3" xfId="14275"/>
    <cellStyle name="Обычный 10 2 4 11" xfId="5166"/>
    <cellStyle name="Обычный 10 2 4 11 2" xfId="14390"/>
    <cellStyle name="Обычный 10 2 4 12" xfId="9666"/>
    <cellStyle name="Обычный 10 2 4 12 2" xfId="18686"/>
    <cellStyle name="Обычный 10 2 4 13" xfId="9780"/>
    <cellStyle name="Обычный 10 2 4 13 2" xfId="18800"/>
    <cellStyle name="Обычный 10 2 4 14" xfId="9894"/>
    <cellStyle name="Обычный 10 2 4 14 2" xfId="18914"/>
    <cellStyle name="Обычный 10 2 4 15" xfId="10008"/>
    <cellStyle name="Обычный 10 2 4 15 2" xfId="19028"/>
    <cellStyle name="Обычный 10 2 4 16" xfId="10125"/>
    <cellStyle name="Обычный 10 2 4 17" xfId="19146"/>
    <cellStyle name="Обычный 10 2 4 18" xfId="19262"/>
    <cellStyle name="Обычный 10 2 4 2" xfId="497"/>
    <cellStyle name="Обычный 10 2 4 2 10" xfId="5224"/>
    <cellStyle name="Обычный 10 2 4 2 10 2" xfId="14447"/>
    <cellStyle name="Обычный 10 2 4 2 11" xfId="9723"/>
    <cellStyle name="Обычный 10 2 4 2 11 2" xfId="18743"/>
    <cellStyle name="Обычный 10 2 4 2 12" xfId="9837"/>
    <cellStyle name="Обычный 10 2 4 2 12 2" xfId="18857"/>
    <cellStyle name="Обычный 10 2 4 2 13" xfId="9951"/>
    <cellStyle name="Обычный 10 2 4 2 13 2" xfId="18971"/>
    <cellStyle name="Обычный 10 2 4 2 14" xfId="10065"/>
    <cellStyle name="Обычный 10 2 4 2 14 2" xfId="19085"/>
    <cellStyle name="Обычный 10 2 4 2 15" xfId="10182"/>
    <cellStyle name="Обычный 10 2 4 2 16" xfId="19203"/>
    <cellStyle name="Обычный 10 2 4 2 17" xfId="19319"/>
    <cellStyle name="Обычный 10 2 4 2 2" xfId="683"/>
    <cellStyle name="Обычный 10 2 4 2 2 2" xfId="1004"/>
    <cellStyle name="Обычный 10 2 4 2 2 2 2" xfId="1606"/>
    <cellStyle name="Обычный 10 2 4 2 2 2 2 2" xfId="2565"/>
    <cellStyle name="Обычный 10 2 4 2 2 2 2 2 2" xfId="4837"/>
    <cellStyle name="Обычный 10 2 4 2 2 2 2 2 2 2" xfId="9126"/>
    <cellStyle name="Обычный 10 2 4 2 2 2 2 2 2 2 2" xfId="18343"/>
    <cellStyle name="Обычный 10 2 4 2 2 2 2 2 2 3" xfId="14076"/>
    <cellStyle name="Обычный 10 2 4 2 2 2 2 2 3" xfId="6992"/>
    <cellStyle name="Обычный 10 2 4 2 2 2 2 2 3 2" xfId="16209"/>
    <cellStyle name="Обычный 10 2 4 2 2 2 2 2 4" xfId="11945"/>
    <cellStyle name="Обычный 10 2 4 2 2 2 2 3" xfId="3887"/>
    <cellStyle name="Обычный 10 2 4 2 2 2 2 3 2" xfId="8178"/>
    <cellStyle name="Обычный 10 2 4 2 2 2 2 3 2 2" xfId="17395"/>
    <cellStyle name="Обычный 10 2 4 2 2 2 2 3 3" xfId="13128"/>
    <cellStyle name="Обычный 10 2 4 2 2 2 2 4" xfId="6044"/>
    <cellStyle name="Обычный 10 2 4 2 2 2 2 4 2" xfId="15261"/>
    <cellStyle name="Обычный 10 2 4 2 2 2 2 5" xfId="10997"/>
    <cellStyle name="Обычный 10 2 4 2 2 2 3" xfId="2093"/>
    <cellStyle name="Обычный 10 2 4 2 2 2 3 2" xfId="4365"/>
    <cellStyle name="Обычный 10 2 4 2 2 2 3 2 2" xfId="8654"/>
    <cellStyle name="Обычный 10 2 4 2 2 2 3 2 2 2" xfId="17871"/>
    <cellStyle name="Обычный 10 2 4 2 2 2 3 2 3" xfId="13604"/>
    <cellStyle name="Обычный 10 2 4 2 2 2 3 3" xfId="6520"/>
    <cellStyle name="Обычный 10 2 4 2 2 2 3 3 2" xfId="15737"/>
    <cellStyle name="Обычный 10 2 4 2 2 2 3 4" xfId="11473"/>
    <cellStyle name="Обычный 10 2 4 2 2 2 4" xfId="3415"/>
    <cellStyle name="Обычный 10 2 4 2 2 2 4 2" xfId="7706"/>
    <cellStyle name="Обычный 10 2 4 2 2 2 4 2 2" xfId="16923"/>
    <cellStyle name="Обычный 10 2 4 2 2 2 4 3" xfId="12656"/>
    <cellStyle name="Обычный 10 2 4 2 2 2 5" xfId="5569"/>
    <cellStyle name="Обычный 10 2 4 2 2 2 5 2" xfId="14789"/>
    <cellStyle name="Обычный 10 2 4 2 2 2 6" xfId="10525"/>
    <cellStyle name="Обычный 10 2 4 2 2 3" xfId="1378"/>
    <cellStyle name="Обычный 10 2 4 2 2 3 2" xfId="2337"/>
    <cellStyle name="Обычный 10 2 4 2 2 3 2 2" xfId="4609"/>
    <cellStyle name="Обычный 10 2 4 2 2 3 2 2 2" xfId="8898"/>
    <cellStyle name="Обычный 10 2 4 2 2 3 2 2 2 2" xfId="18115"/>
    <cellStyle name="Обычный 10 2 4 2 2 3 2 2 3" xfId="13848"/>
    <cellStyle name="Обычный 10 2 4 2 2 3 2 3" xfId="6764"/>
    <cellStyle name="Обычный 10 2 4 2 2 3 2 3 2" xfId="15981"/>
    <cellStyle name="Обычный 10 2 4 2 2 3 2 4" xfId="11717"/>
    <cellStyle name="Обычный 10 2 4 2 2 3 3" xfId="3659"/>
    <cellStyle name="Обычный 10 2 4 2 2 3 3 2" xfId="7950"/>
    <cellStyle name="Обычный 10 2 4 2 2 3 3 2 2" xfId="17167"/>
    <cellStyle name="Обычный 10 2 4 2 2 3 3 3" xfId="12900"/>
    <cellStyle name="Обычный 10 2 4 2 2 3 4" xfId="5816"/>
    <cellStyle name="Обычный 10 2 4 2 2 3 4 2" xfId="15033"/>
    <cellStyle name="Обычный 10 2 4 2 2 3 5" xfId="10769"/>
    <cellStyle name="Обычный 10 2 4 2 2 4" xfId="1864"/>
    <cellStyle name="Обычный 10 2 4 2 2 4 2" xfId="4137"/>
    <cellStyle name="Обычный 10 2 4 2 2 4 2 2" xfId="8426"/>
    <cellStyle name="Обычный 10 2 4 2 2 4 2 2 2" xfId="17643"/>
    <cellStyle name="Обычный 10 2 4 2 2 4 2 3" xfId="13376"/>
    <cellStyle name="Обычный 10 2 4 2 2 4 3" xfId="6292"/>
    <cellStyle name="Обычный 10 2 4 2 2 4 3 2" xfId="15509"/>
    <cellStyle name="Обычный 10 2 4 2 2 4 4" xfId="11245"/>
    <cellStyle name="Обычный 10 2 4 2 2 5" xfId="3187"/>
    <cellStyle name="Обычный 10 2 4 2 2 5 2" xfId="7478"/>
    <cellStyle name="Обычный 10 2 4 2 2 5 2 2" xfId="16695"/>
    <cellStyle name="Обычный 10 2 4 2 2 5 3" xfId="12428"/>
    <cellStyle name="Обычный 10 2 4 2 2 6" xfId="5339"/>
    <cellStyle name="Обычный 10 2 4 2 2 6 2" xfId="14561"/>
    <cellStyle name="Обычный 10 2 4 2 2 7" xfId="10297"/>
    <cellStyle name="Обычный 10 2 4 2 3" xfId="889"/>
    <cellStyle name="Обычный 10 2 4 2 3 2" xfId="1492"/>
    <cellStyle name="Обычный 10 2 4 2 3 2 2" xfId="2451"/>
    <cellStyle name="Обычный 10 2 4 2 3 2 2 2" xfId="4723"/>
    <cellStyle name="Обычный 10 2 4 2 3 2 2 2 2" xfId="9012"/>
    <cellStyle name="Обычный 10 2 4 2 3 2 2 2 2 2" xfId="18229"/>
    <cellStyle name="Обычный 10 2 4 2 3 2 2 2 3" xfId="13962"/>
    <cellStyle name="Обычный 10 2 4 2 3 2 2 3" xfId="6878"/>
    <cellStyle name="Обычный 10 2 4 2 3 2 2 3 2" xfId="16095"/>
    <cellStyle name="Обычный 10 2 4 2 3 2 2 4" xfId="11831"/>
    <cellStyle name="Обычный 10 2 4 2 3 2 3" xfId="3773"/>
    <cellStyle name="Обычный 10 2 4 2 3 2 3 2" xfId="8064"/>
    <cellStyle name="Обычный 10 2 4 2 3 2 3 2 2" xfId="17281"/>
    <cellStyle name="Обычный 10 2 4 2 3 2 3 3" xfId="13014"/>
    <cellStyle name="Обычный 10 2 4 2 3 2 4" xfId="5930"/>
    <cellStyle name="Обычный 10 2 4 2 3 2 4 2" xfId="15147"/>
    <cellStyle name="Обычный 10 2 4 2 3 2 5" xfId="10883"/>
    <cellStyle name="Обычный 10 2 4 2 3 3" xfId="1979"/>
    <cellStyle name="Обычный 10 2 4 2 3 3 2" xfId="4251"/>
    <cellStyle name="Обычный 10 2 4 2 3 3 2 2" xfId="8540"/>
    <cellStyle name="Обычный 10 2 4 2 3 3 2 2 2" xfId="17757"/>
    <cellStyle name="Обычный 10 2 4 2 3 3 2 3" xfId="13490"/>
    <cellStyle name="Обычный 10 2 4 2 3 3 3" xfId="6406"/>
    <cellStyle name="Обычный 10 2 4 2 3 3 3 2" xfId="15623"/>
    <cellStyle name="Обычный 10 2 4 2 3 3 4" xfId="11359"/>
    <cellStyle name="Обычный 10 2 4 2 3 4" xfId="3301"/>
    <cellStyle name="Обычный 10 2 4 2 3 4 2" xfId="7592"/>
    <cellStyle name="Обычный 10 2 4 2 3 4 2 2" xfId="16809"/>
    <cellStyle name="Обычный 10 2 4 2 3 4 3" xfId="12542"/>
    <cellStyle name="Обычный 10 2 4 2 3 5" xfId="5455"/>
    <cellStyle name="Обычный 10 2 4 2 3 5 2" xfId="14675"/>
    <cellStyle name="Обычный 10 2 4 2 3 6" xfId="10411"/>
    <cellStyle name="Обычный 10 2 4 2 4" xfId="1263"/>
    <cellStyle name="Обычный 10 2 4 2 4 2" xfId="2223"/>
    <cellStyle name="Обычный 10 2 4 2 4 2 2" xfId="4495"/>
    <cellStyle name="Обычный 10 2 4 2 4 2 2 2" xfId="8784"/>
    <cellStyle name="Обычный 10 2 4 2 4 2 2 2 2" xfId="18001"/>
    <cellStyle name="Обычный 10 2 4 2 4 2 2 3" xfId="13734"/>
    <cellStyle name="Обычный 10 2 4 2 4 2 3" xfId="6650"/>
    <cellStyle name="Обычный 10 2 4 2 4 2 3 2" xfId="15867"/>
    <cellStyle name="Обычный 10 2 4 2 4 2 4" xfId="11603"/>
    <cellStyle name="Обычный 10 2 4 2 4 3" xfId="3545"/>
    <cellStyle name="Обычный 10 2 4 2 4 3 2" xfId="7836"/>
    <cellStyle name="Обычный 10 2 4 2 4 3 2 2" xfId="17053"/>
    <cellStyle name="Обычный 10 2 4 2 4 3 3" xfId="12786"/>
    <cellStyle name="Обычный 10 2 4 2 4 4" xfId="5702"/>
    <cellStyle name="Обычный 10 2 4 2 4 4 2" xfId="14919"/>
    <cellStyle name="Обычный 10 2 4 2 4 5" xfId="10655"/>
    <cellStyle name="Обычный 10 2 4 2 5" xfId="1748"/>
    <cellStyle name="Обычный 10 2 4 2 5 2" xfId="4023"/>
    <cellStyle name="Обычный 10 2 4 2 5 2 2" xfId="8312"/>
    <cellStyle name="Обычный 10 2 4 2 5 2 2 2" xfId="17529"/>
    <cellStyle name="Обычный 10 2 4 2 5 2 3" xfId="13262"/>
    <cellStyle name="Обычный 10 2 4 2 5 3" xfId="6178"/>
    <cellStyle name="Обычный 10 2 4 2 5 3 2" xfId="15395"/>
    <cellStyle name="Обычный 10 2 4 2 5 4" xfId="11131"/>
    <cellStyle name="Обычный 10 2 4 2 6" xfId="2838"/>
    <cellStyle name="Обычный 10 2 4 2 6 2" xfId="4981"/>
    <cellStyle name="Обычный 10 2 4 2 6 2 2" xfId="9263"/>
    <cellStyle name="Обычный 10 2 4 2 6 2 2 2" xfId="18480"/>
    <cellStyle name="Обычный 10 2 4 2 6 2 3" xfId="14213"/>
    <cellStyle name="Обычный 10 2 4 2 6 3" xfId="7131"/>
    <cellStyle name="Обычный 10 2 4 2 6 3 2" xfId="16348"/>
    <cellStyle name="Обычный 10 2 4 2 6 4" xfId="12082"/>
    <cellStyle name="Обычный 10 2 4 2 7" xfId="2959"/>
    <cellStyle name="Обычный 10 2 4 2 7 2" xfId="7250"/>
    <cellStyle name="Обычный 10 2 4 2 7 2 2" xfId="16467"/>
    <cellStyle name="Обычный 10 2 4 2 7 3" xfId="12200"/>
    <cellStyle name="Обычный 10 2 4 2 8" xfId="3073"/>
    <cellStyle name="Обычный 10 2 4 2 8 2" xfId="7364"/>
    <cellStyle name="Обычный 10 2 4 2 8 2 2" xfId="16581"/>
    <cellStyle name="Обычный 10 2 4 2 8 3" xfId="12314"/>
    <cellStyle name="Обычный 10 2 4 2 9" xfId="5101"/>
    <cellStyle name="Обычный 10 2 4 2 9 2" xfId="9382"/>
    <cellStyle name="Обычный 10 2 4 2 9 2 2" xfId="18599"/>
    <cellStyle name="Обычный 10 2 4 2 9 3" xfId="14332"/>
    <cellStyle name="Обычный 10 2 4 3" xfId="624"/>
    <cellStyle name="Обычный 10 2 4 3 2" xfId="947"/>
    <cellStyle name="Обычный 10 2 4 3 2 2" xfId="1549"/>
    <cellStyle name="Обычный 10 2 4 3 2 2 2" xfId="2508"/>
    <cellStyle name="Обычный 10 2 4 3 2 2 2 2" xfId="4780"/>
    <cellStyle name="Обычный 10 2 4 3 2 2 2 2 2" xfId="9069"/>
    <cellStyle name="Обычный 10 2 4 3 2 2 2 2 2 2" xfId="18286"/>
    <cellStyle name="Обычный 10 2 4 3 2 2 2 2 3" xfId="14019"/>
    <cellStyle name="Обычный 10 2 4 3 2 2 2 3" xfId="6935"/>
    <cellStyle name="Обычный 10 2 4 3 2 2 2 3 2" xfId="16152"/>
    <cellStyle name="Обычный 10 2 4 3 2 2 2 4" xfId="11888"/>
    <cellStyle name="Обычный 10 2 4 3 2 2 3" xfId="3830"/>
    <cellStyle name="Обычный 10 2 4 3 2 2 3 2" xfId="8121"/>
    <cellStyle name="Обычный 10 2 4 3 2 2 3 2 2" xfId="17338"/>
    <cellStyle name="Обычный 10 2 4 3 2 2 3 3" xfId="13071"/>
    <cellStyle name="Обычный 10 2 4 3 2 2 4" xfId="5987"/>
    <cellStyle name="Обычный 10 2 4 3 2 2 4 2" xfId="15204"/>
    <cellStyle name="Обычный 10 2 4 3 2 2 5" xfId="10940"/>
    <cellStyle name="Обычный 10 2 4 3 2 3" xfId="2036"/>
    <cellStyle name="Обычный 10 2 4 3 2 3 2" xfId="4308"/>
    <cellStyle name="Обычный 10 2 4 3 2 3 2 2" xfId="8597"/>
    <cellStyle name="Обычный 10 2 4 3 2 3 2 2 2" xfId="17814"/>
    <cellStyle name="Обычный 10 2 4 3 2 3 2 3" xfId="13547"/>
    <cellStyle name="Обычный 10 2 4 3 2 3 3" xfId="6463"/>
    <cellStyle name="Обычный 10 2 4 3 2 3 3 2" xfId="15680"/>
    <cellStyle name="Обычный 10 2 4 3 2 3 4" xfId="11416"/>
    <cellStyle name="Обычный 10 2 4 3 2 4" xfId="3358"/>
    <cellStyle name="Обычный 10 2 4 3 2 4 2" xfId="7649"/>
    <cellStyle name="Обычный 10 2 4 3 2 4 2 2" xfId="16866"/>
    <cellStyle name="Обычный 10 2 4 3 2 4 3" xfId="12599"/>
    <cellStyle name="Обычный 10 2 4 3 2 5" xfId="5512"/>
    <cellStyle name="Обычный 10 2 4 3 2 5 2" xfId="14732"/>
    <cellStyle name="Обычный 10 2 4 3 2 6" xfId="10468"/>
    <cellStyle name="Обычный 10 2 4 3 3" xfId="1321"/>
    <cellStyle name="Обычный 10 2 4 3 3 2" xfId="2280"/>
    <cellStyle name="Обычный 10 2 4 3 3 2 2" xfId="4552"/>
    <cellStyle name="Обычный 10 2 4 3 3 2 2 2" xfId="8841"/>
    <cellStyle name="Обычный 10 2 4 3 3 2 2 2 2" xfId="18058"/>
    <cellStyle name="Обычный 10 2 4 3 3 2 2 3" xfId="13791"/>
    <cellStyle name="Обычный 10 2 4 3 3 2 3" xfId="6707"/>
    <cellStyle name="Обычный 10 2 4 3 3 2 3 2" xfId="15924"/>
    <cellStyle name="Обычный 10 2 4 3 3 2 4" xfId="11660"/>
    <cellStyle name="Обычный 10 2 4 3 3 3" xfId="3602"/>
    <cellStyle name="Обычный 10 2 4 3 3 3 2" xfId="7893"/>
    <cellStyle name="Обычный 10 2 4 3 3 3 2 2" xfId="17110"/>
    <cellStyle name="Обычный 10 2 4 3 3 3 3" xfId="12843"/>
    <cellStyle name="Обычный 10 2 4 3 3 4" xfId="5759"/>
    <cellStyle name="Обычный 10 2 4 3 3 4 2" xfId="14976"/>
    <cellStyle name="Обычный 10 2 4 3 3 5" xfId="10712"/>
    <cellStyle name="Обычный 10 2 4 3 4" xfId="1807"/>
    <cellStyle name="Обычный 10 2 4 3 4 2" xfId="4080"/>
    <cellStyle name="Обычный 10 2 4 3 4 2 2" xfId="8369"/>
    <cellStyle name="Обычный 10 2 4 3 4 2 2 2" xfId="17586"/>
    <cellStyle name="Обычный 10 2 4 3 4 2 3" xfId="13319"/>
    <cellStyle name="Обычный 10 2 4 3 4 3" xfId="6235"/>
    <cellStyle name="Обычный 10 2 4 3 4 3 2" xfId="15452"/>
    <cellStyle name="Обычный 10 2 4 3 4 4" xfId="11188"/>
    <cellStyle name="Обычный 10 2 4 3 5" xfId="3130"/>
    <cellStyle name="Обычный 10 2 4 3 5 2" xfId="7421"/>
    <cellStyle name="Обычный 10 2 4 3 5 2 2" xfId="16638"/>
    <cellStyle name="Обычный 10 2 4 3 5 3" xfId="12371"/>
    <cellStyle name="Обычный 10 2 4 3 6" xfId="5282"/>
    <cellStyle name="Обычный 10 2 4 3 6 2" xfId="14504"/>
    <cellStyle name="Обычный 10 2 4 3 7" xfId="10240"/>
    <cellStyle name="Обычный 10 2 4 4" xfId="832"/>
    <cellStyle name="Обычный 10 2 4 4 2" xfId="1435"/>
    <cellStyle name="Обычный 10 2 4 4 2 2" xfId="2394"/>
    <cellStyle name="Обычный 10 2 4 4 2 2 2" xfId="4666"/>
    <cellStyle name="Обычный 10 2 4 4 2 2 2 2" xfId="8955"/>
    <cellStyle name="Обычный 10 2 4 4 2 2 2 2 2" xfId="18172"/>
    <cellStyle name="Обычный 10 2 4 4 2 2 2 3" xfId="13905"/>
    <cellStyle name="Обычный 10 2 4 4 2 2 3" xfId="6821"/>
    <cellStyle name="Обычный 10 2 4 4 2 2 3 2" xfId="16038"/>
    <cellStyle name="Обычный 10 2 4 4 2 2 4" xfId="11774"/>
    <cellStyle name="Обычный 10 2 4 4 2 3" xfId="3716"/>
    <cellStyle name="Обычный 10 2 4 4 2 3 2" xfId="8007"/>
    <cellStyle name="Обычный 10 2 4 4 2 3 2 2" xfId="17224"/>
    <cellStyle name="Обычный 10 2 4 4 2 3 3" xfId="12957"/>
    <cellStyle name="Обычный 10 2 4 4 2 4" xfId="5873"/>
    <cellStyle name="Обычный 10 2 4 4 2 4 2" xfId="15090"/>
    <cellStyle name="Обычный 10 2 4 4 2 5" xfId="10826"/>
    <cellStyle name="Обычный 10 2 4 4 3" xfId="1922"/>
    <cellStyle name="Обычный 10 2 4 4 3 2" xfId="4194"/>
    <cellStyle name="Обычный 10 2 4 4 3 2 2" xfId="8483"/>
    <cellStyle name="Обычный 10 2 4 4 3 2 2 2" xfId="17700"/>
    <cellStyle name="Обычный 10 2 4 4 3 2 3" xfId="13433"/>
    <cellStyle name="Обычный 10 2 4 4 3 3" xfId="6349"/>
    <cellStyle name="Обычный 10 2 4 4 3 3 2" xfId="15566"/>
    <cellStyle name="Обычный 10 2 4 4 3 4" xfId="11302"/>
    <cellStyle name="Обычный 10 2 4 4 4" xfId="3244"/>
    <cellStyle name="Обычный 10 2 4 4 4 2" xfId="7535"/>
    <cellStyle name="Обычный 10 2 4 4 4 2 2" xfId="16752"/>
    <cellStyle name="Обычный 10 2 4 4 4 3" xfId="12485"/>
    <cellStyle name="Обычный 10 2 4 4 5" xfId="5398"/>
    <cellStyle name="Обычный 10 2 4 4 5 2" xfId="14618"/>
    <cellStyle name="Обычный 10 2 4 4 6" xfId="10354"/>
    <cellStyle name="Обычный 10 2 4 5" xfId="1206"/>
    <cellStyle name="Обычный 10 2 4 5 2" xfId="2166"/>
    <cellStyle name="Обычный 10 2 4 5 2 2" xfId="4438"/>
    <cellStyle name="Обычный 10 2 4 5 2 2 2" xfId="8727"/>
    <cellStyle name="Обычный 10 2 4 5 2 2 2 2" xfId="17944"/>
    <cellStyle name="Обычный 10 2 4 5 2 2 3" xfId="13677"/>
    <cellStyle name="Обычный 10 2 4 5 2 3" xfId="6593"/>
    <cellStyle name="Обычный 10 2 4 5 2 3 2" xfId="15810"/>
    <cellStyle name="Обычный 10 2 4 5 2 4" xfId="11546"/>
    <cellStyle name="Обычный 10 2 4 5 3" xfId="3488"/>
    <cellStyle name="Обычный 10 2 4 5 3 2" xfId="7779"/>
    <cellStyle name="Обычный 10 2 4 5 3 2 2" xfId="16996"/>
    <cellStyle name="Обычный 10 2 4 5 3 3" xfId="12729"/>
    <cellStyle name="Обычный 10 2 4 5 4" xfId="5645"/>
    <cellStyle name="Обычный 10 2 4 5 4 2" xfId="14862"/>
    <cellStyle name="Обычный 10 2 4 5 5" xfId="10598"/>
    <cellStyle name="Обычный 10 2 4 6" xfId="1691"/>
    <cellStyle name="Обычный 10 2 4 6 2" xfId="3966"/>
    <cellStyle name="Обычный 10 2 4 6 2 2" xfId="8255"/>
    <cellStyle name="Обычный 10 2 4 6 2 2 2" xfId="17472"/>
    <cellStyle name="Обычный 10 2 4 6 2 3" xfId="13205"/>
    <cellStyle name="Обычный 10 2 4 6 3" xfId="6121"/>
    <cellStyle name="Обычный 10 2 4 6 3 2" xfId="15338"/>
    <cellStyle name="Обычный 10 2 4 6 4" xfId="11074"/>
    <cellStyle name="Обычный 10 2 4 7" xfId="2781"/>
    <cellStyle name="Обычный 10 2 4 7 2" xfId="4924"/>
    <cellStyle name="Обычный 10 2 4 7 2 2" xfId="9206"/>
    <cellStyle name="Обычный 10 2 4 7 2 2 2" xfId="18423"/>
    <cellStyle name="Обычный 10 2 4 7 2 3" xfId="14156"/>
    <cellStyle name="Обычный 10 2 4 7 3" xfId="7074"/>
    <cellStyle name="Обычный 10 2 4 7 3 2" xfId="16291"/>
    <cellStyle name="Обычный 10 2 4 7 4" xfId="12025"/>
    <cellStyle name="Обычный 10 2 4 8" xfId="2902"/>
    <cellStyle name="Обычный 10 2 4 8 2" xfId="7193"/>
    <cellStyle name="Обычный 10 2 4 8 2 2" xfId="16410"/>
    <cellStyle name="Обычный 10 2 4 8 3" xfId="12143"/>
    <cellStyle name="Обычный 10 2 4 9" xfId="3016"/>
    <cellStyle name="Обычный 10 2 4 9 2" xfId="7307"/>
    <cellStyle name="Обычный 10 2 4 9 2 2" xfId="16524"/>
    <cellStyle name="Обычный 10 2 4 9 3" xfId="12257"/>
    <cellStyle name="Обычный 10 2 5" xfId="458"/>
    <cellStyle name="Обычный 10 2 5 10" xfId="5186"/>
    <cellStyle name="Обычный 10 2 5 10 2" xfId="14409"/>
    <cellStyle name="Обычный 10 2 5 11" xfId="9685"/>
    <cellStyle name="Обычный 10 2 5 11 2" xfId="18705"/>
    <cellStyle name="Обычный 10 2 5 12" xfId="9799"/>
    <cellStyle name="Обычный 10 2 5 12 2" xfId="18819"/>
    <cellStyle name="Обычный 10 2 5 13" xfId="9913"/>
    <cellStyle name="Обычный 10 2 5 13 2" xfId="18933"/>
    <cellStyle name="Обычный 10 2 5 14" xfId="10027"/>
    <cellStyle name="Обычный 10 2 5 14 2" xfId="19047"/>
    <cellStyle name="Обычный 10 2 5 15" xfId="10144"/>
    <cellStyle name="Обычный 10 2 5 16" xfId="19165"/>
    <cellStyle name="Обычный 10 2 5 17" xfId="19281"/>
    <cellStyle name="Обычный 10 2 5 2" xfId="645"/>
    <cellStyle name="Обычный 10 2 5 2 2" xfId="966"/>
    <cellStyle name="Обычный 10 2 5 2 2 2" xfId="1568"/>
    <cellStyle name="Обычный 10 2 5 2 2 2 2" xfId="2527"/>
    <cellStyle name="Обычный 10 2 5 2 2 2 2 2" xfId="4799"/>
    <cellStyle name="Обычный 10 2 5 2 2 2 2 2 2" xfId="9088"/>
    <cellStyle name="Обычный 10 2 5 2 2 2 2 2 2 2" xfId="18305"/>
    <cellStyle name="Обычный 10 2 5 2 2 2 2 2 3" xfId="14038"/>
    <cellStyle name="Обычный 10 2 5 2 2 2 2 3" xfId="6954"/>
    <cellStyle name="Обычный 10 2 5 2 2 2 2 3 2" xfId="16171"/>
    <cellStyle name="Обычный 10 2 5 2 2 2 2 4" xfId="11907"/>
    <cellStyle name="Обычный 10 2 5 2 2 2 3" xfId="3849"/>
    <cellStyle name="Обычный 10 2 5 2 2 2 3 2" xfId="8140"/>
    <cellStyle name="Обычный 10 2 5 2 2 2 3 2 2" xfId="17357"/>
    <cellStyle name="Обычный 10 2 5 2 2 2 3 3" xfId="13090"/>
    <cellStyle name="Обычный 10 2 5 2 2 2 4" xfId="6006"/>
    <cellStyle name="Обычный 10 2 5 2 2 2 4 2" xfId="15223"/>
    <cellStyle name="Обычный 10 2 5 2 2 2 5" xfId="10959"/>
    <cellStyle name="Обычный 10 2 5 2 2 3" xfId="2055"/>
    <cellStyle name="Обычный 10 2 5 2 2 3 2" xfId="4327"/>
    <cellStyle name="Обычный 10 2 5 2 2 3 2 2" xfId="8616"/>
    <cellStyle name="Обычный 10 2 5 2 2 3 2 2 2" xfId="17833"/>
    <cellStyle name="Обычный 10 2 5 2 2 3 2 3" xfId="13566"/>
    <cellStyle name="Обычный 10 2 5 2 2 3 3" xfId="6482"/>
    <cellStyle name="Обычный 10 2 5 2 2 3 3 2" xfId="15699"/>
    <cellStyle name="Обычный 10 2 5 2 2 3 4" xfId="11435"/>
    <cellStyle name="Обычный 10 2 5 2 2 4" xfId="3377"/>
    <cellStyle name="Обычный 10 2 5 2 2 4 2" xfId="7668"/>
    <cellStyle name="Обычный 10 2 5 2 2 4 2 2" xfId="16885"/>
    <cellStyle name="Обычный 10 2 5 2 2 4 3" xfId="12618"/>
    <cellStyle name="Обычный 10 2 5 2 2 5" xfId="5531"/>
    <cellStyle name="Обычный 10 2 5 2 2 5 2" xfId="14751"/>
    <cellStyle name="Обычный 10 2 5 2 2 6" xfId="10487"/>
    <cellStyle name="Обычный 10 2 5 2 3" xfId="1340"/>
    <cellStyle name="Обычный 10 2 5 2 3 2" xfId="2299"/>
    <cellStyle name="Обычный 10 2 5 2 3 2 2" xfId="4571"/>
    <cellStyle name="Обычный 10 2 5 2 3 2 2 2" xfId="8860"/>
    <cellStyle name="Обычный 10 2 5 2 3 2 2 2 2" xfId="18077"/>
    <cellStyle name="Обычный 10 2 5 2 3 2 2 3" xfId="13810"/>
    <cellStyle name="Обычный 10 2 5 2 3 2 3" xfId="6726"/>
    <cellStyle name="Обычный 10 2 5 2 3 2 3 2" xfId="15943"/>
    <cellStyle name="Обычный 10 2 5 2 3 2 4" xfId="11679"/>
    <cellStyle name="Обычный 10 2 5 2 3 3" xfId="3621"/>
    <cellStyle name="Обычный 10 2 5 2 3 3 2" xfId="7912"/>
    <cellStyle name="Обычный 10 2 5 2 3 3 2 2" xfId="17129"/>
    <cellStyle name="Обычный 10 2 5 2 3 3 3" xfId="12862"/>
    <cellStyle name="Обычный 10 2 5 2 3 4" xfId="5778"/>
    <cellStyle name="Обычный 10 2 5 2 3 4 2" xfId="14995"/>
    <cellStyle name="Обычный 10 2 5 2 3 5" xfId="10731"/>
    <cellStyle name="Обычный 10 2 5 2 4" xfId="1826"/>
    <cellStyle name="Обычный 10 2 5 2 4 2" xfId="4099"/>
    <cellStyle name="Обычный 10 2 5 2 4 2 2" xfId="8388"/>
    <cellStyle name="Обычный 10 2 5 2 4 2 2 2" xfId="17605"/>
    <cellStyle name="Обычный 10 2 5 2 4 2 3" xfId="13338"/>
    <cellStyle name="Обычный 10 2 5 2 4 3" xfId="6254"/>
    <cellStyle name="Обычный 10 2 5 2 4 3 2" xfId="15471"/>
    <cellStyle name="Обычный 10 2 5 2 4 4" xfId="11207"/>
    <cellStyle name="Обычный 10 2 5 2 5" xfId="3149"/>
    <cellStyle name="Обычный 10 2 5 2 5 2" xfId="7440"/>
    <cellStyle name="Обычный 10 2 5 2 5 2 2" xfId="16657"/>
    <cellStyle name="Обычный 10 2 5 2 5 3" xfId="12390"/>
    <cellStyle name="Обычный 10 2 5 2 6" xfId="5301"/>
    <cellStyle name="Обычный 10 2 5 2 6 2" xfId="14523"/>
    <cellStyle name="Обычный 10 2 5 2 7" xfId="10259"/>
    <cellStyle name="Обычный 10 2 5 3" xfId="851"/>
    <cellStyle name="Обычный 10 2 5 3 2" xfId="1454"/>
    <cellStyle name="Обычный 10 2 5 3 2 2" xfId="2413"/>
    <cellStyle name="Обычный 10 2 5 3 2 2 2" xfId="4685"/>
    <cellStyle name="Обычный 10 2 5 3 2 2 2 2" xfId="8974"/>
    <cellStyle name="Обычный 10 2 5 3 2 2 2 2 2" xfId="18191"/>
    <cellStyle name="Обычный 10 2 5 3 2 2 2 3" xfId="13924"/>
    <cellStyle name="Обычный 10 2 5 3 2 2 3" xfId="6840"/>
    <cellStyle name="Обычный 10 2 5 3 2 2 3 2" xfId="16057"/>
    <cellStyle name="Обычный 10 2 5 3 2 2 4" xfId="11793"/>
    <cellStyle name="Обычный 10 2 5 3 2 3" xfId="3735"/>
    <cellStyle name="Обычный 10 2 5 3 2 3 2" xfId="8026"/>
    <cellStyle name="Обычный 10 2 5 3 2 3 2 2" xfId="17243"/>
    <cellStyle name="Обычный 10 2 5 3 2 3 3" xfId="12976"/>
    <cellStyle name="Обычный 10 2 5 3 2 4" xfId="5892"/>
    <cellStyle name="Обычный 10 2 5 3 2 4 2" xfId="15109"/>
    <cellStyle name="Обычный 10 2 5 3 2 5" xfId="10845"/>
    <cellStyle name="Обычный 10 2 5 3 3" xfId="1941"/>
    <cellStyle name="Обычный 10 2 5 3 3 2" xfId="4213"/>
    <cellStyle name="Обычный 10 2 5 3 3 2 2" xfId="8502"/>
    <cellStyle name="Обычный 10 2 5 3 3 2 2 2" xfId="17719"/>
    <cellStyle name="Обычный 10 2 5 3 3 2 3" xfId="13452"/>
    <cellStyle name="Обычный 10 2 5 3 3 3" xfId="6368"/>
    <cellStyle name="Обычный 10 2 5 3 3 3 2" xfId="15585"/>
    <cellStyle name="Обычный 10 2 5 3 3 4" xfId="11321"/>
    <cellStyle name="Обычный 10 2 5 3 4" xfId="3263"/>
    <cellStyle name="Обычный 10 2 5 3 4 2" xfId="7554"/>
    <cellStyle name="Обычный 10 2 5 3 4 2 2" xfId="16771"/>
    <cellStyle name="Обычный 10 2 5 3 4 3" xfId="12504"/>
    <cellStyle name="Обычный 10 2 5 3 5" xfId="5417"/>
    <cellStyle name="Обычный 10 2 5 3 5 2" xfId="14637"/>
    <cellStyle name="Обычный 10 2 5 3 6" xfId="10373"/>
    <cellStyle name="Обычный 10 2 5 4" xfId="1225"/>
    <cellStyle name="Обычный 10 2 5 4 2" xfId="2185"/>
    <cellStyle name="Обычный 10 2 5 4 2 2" xfId="4457"/>
    <cellStyle name="Обычный 10 2 5 4 2 2 2" xfId="8746"/>
    <cellStyle name="Обычный 10 2 5 4 2 2 2 2" xfId="17963"/>
    <cellStyle name="Обычный 10 2 5 4 2 2 3" xfId="13696"/>
    <cellStyle name="Обычный 10 2 5 4 2 3" xfId="6612"/>
    <cellStyle name="Обычный 10 2 5 4 2 3 2" xfId="15829"/>
    <cellStyle name="Обычный 10 2 5 4 2 4" xfId="11565"/>
    <cellStyle name="Обычный 10 2 5 4 3" xfId="3507"/>
    <cellStyle name="Обычный 10 2 5 4 3 2" xfId="7798"/>
    <cellStyle name="Обычный 10 2 5 4 3 2 2" xfId="17015"/>
    <cellStyle name="Обычный 10 2 5 4 3 3" xfId="12748"/>
    <cellStyle name="Обычный 10 2 5 4 4" xfId="5664"/>
    <cellStyle name="Обычный 10 2 5 4 4 2" xfId="14881"/>
    <cellStyle name="Обычный 10 2 5 4 5" xfId="10617"/>
    <cellStyle name="Обычный 10 2 5 5" xfId="1710"/>
    <cellStyle name="Обычный 10 2 5 5 2" xfId="3985"/>
    <cellStyle name="Обычный 10 2 5 5 2 2" xfId="8274"/>
    <cellStyle name="Обычный 10 2 5 5 2 2 2" xfId="17491"/>
    <cellStyle name="Обычный 10 2 5 5 2 3" xfId="13224"/>
    <cellStyle name="Обычный 10 2 5 5 3" xfId="6140"/>
    <cellStyle name="Обычный 10 2 5 5 3 2" xfId="15357"/>
    <cellStyle name="Обычный 10 2 5 5 4" xfId="11093"/>
    <cellStyle name="Обычный 10 2 5 6" xfId="2800"/>
    <cellStyle name="Обычный 10 2 5 6 2" xfId="4943"/>
    <cellStyle name="Обычный 10 2 5 6 2 2" xfId="9225"/>
    <cellStyle name="Обычный 10 2 5 6 2 2 2" xfId="18442"/>
    <cellStyle name="Обычный 10 2 5 6 2 3" xfId="14175"/>
    <cellStyle name="Обычный 10 2 5 6 3" xfId="7093"/>
    <cellStyle name="Обычный 10 2 5 6 3 2" xfId="16310"/>
    <cellStyle name="Обычный 10 2 5 6 4" xfId="12044"/>
    <cellStyle name="Обычный 10 2 5 7" xfId="2921"/>
    <cellStyle name="Обычный 10 2 5 7 2" xfId="7212"/>
    <cellStyle name="Обычный 10 2 5 7 2 2" xfId="16429"/>
    <cellStyle name="Обычный 10 2 5 7 3" xfId="12162"/>
    <cellStyle name="Обычный 10 2 5 8" xfId="3035"/>
    <cellStyle name="Обычный 10 2 5 8 2" xfId="7326"/>
    <cellStyle name="Обычный 10 2 5 8 2 2" xfId="16543"/>
    <cellStyle name="Обычный 10 2 5 8 3" xfId="12276"/>
    <cellStyle name="Обычный 10 2 5 9" xfId="5063"/>
    <cellStyle name="Обычный 10 2 5 9 2" xfId="9344"/>
    <cellStyle name="Обычный 10 2 5 9 2 2" xfId="18561"/>
    <cellStyle name="Обычный 10 2 5 9 3" xfId="14294"/>
    <cellStyle name="Обычный 10 2 6" xfId="572"/>
    <cellStyle name="Обычный 10 2 6 2" xfId="909"/>
    <cellStyle name="Обычный 10 2 6 2 2" xfId="1511"/>
    <cellStyle name="Обычный 10 2 6 2 2 2" xfId="2470"/>
    <cellStyle name="Обычный 10 2 6 2 2 2 2" xfId="4742"/>
    <cellStyle name="Обычный 10 2 6 2 2 2 2 2" xfId="9031"/>
    <cellStyle name="Обычный 10 2 6 2 2 2 2 2 2" xfId="18248"/>
    <cellStyle name="Обычный 10 2 6 2 2 2 2 3" xfId="13981"/>
    <cellStyle name="Обычный 10 2 6 2 2 2 3" xfId="6897"/>
    <cellStyle name="Обычный 10 2 6 2 2 2 3 2" xfId="16114"/>
    <cellStyle name="Обычный 10 2 6 2 2 2 4" xfId="11850"/>
    <cellStyle name="Обычный 10 2 6 2 2 3" xfId="3792"/>
    <cellStyle name="Обычный 10 2 6 2 2 3 2" xfId="8083"/>
    <cellStyle name="Обычный 10 2 6 2 2 3 2 2" xfId="17300"/>
    <cellStyle name="Обычный 10 2 6 2 2 3 3" xfId="13033"/>
    <cellStyle name="Обычный 10 2 6 2 2 4" xfId="5949"/>
    <cellStyle name="Обычный 10 2 6 2 2 4 2" xfId="15166"/>
    <cellStyle name="Обычный 10 2 6 2 2 5" xfId="10902"/>
    <cellStyle name="Обычный 10 2 6 2 3" xfId="1998"/>
    <cellStyle name="Обычный 10 2 6 2 3 2" xfId="4270"/>
    <cellStyle name="Обычный 10 2 6 2 3 2 2" xfId="8559"/>
    <cellStyle name="Обычный 10 2 6 2 3 2 2 2" xfId="17776"/>
    <cellStyle name="Обычный 10 2 6 2 3 2 3" xfId="13509"/>
    <cellStyle name="Обычный 10 2 6 2 3 3" xfId="6425"/>
    <cellStyle name="Обычный 10 2 6 2 3 3 2" xfId="15642"/>
    <cellStyle name="Обычный 10 2 6 2 3 4" xfId="11378"/>
    <cellStyle name="Обычный 10 2 6 2 4" xfId="3320"/>
    <cellStyle name="Обычный 10 2 6 2 4 2" xfId="7611"/>
    <cellStyle name="Обычный 10 2 6 2 4 2 2" xfId="16828"/>
    <cellStyle name="Обычный 10 2 6 2 4 3" xfId="12561"/>
    <cellStyle name="Обычный 10 2 6 2 5" xfId="5474"/>
    <cellStyle name="Обычный 10 2 6 2 5 2" xfId="14694"/>
    <cellStyle name="Обычный 10 2 6 2 6" xfId="10430"/>
    <cellStyle name="Обычный 10 2 6 3" xfId="1283"/>
    <cellStyle name="Обычный 10 2 6 3 2" xfId="2242"/>
    <cellStyle name="Обычный 10 2 6 3 2 2" xfId="4514"/>
    <cellStyle name="Обычный 10 2 6 3 2 2 2" xfId="8803"/>
    <cellStyle name="Обычный 10 2 6 3 2 2 2 2" xfId="18020"/>
    <cellStyle name="Обычный 10 2 6 3 2 2 3" xfId="13753"/>
    <cellStyle name="Обычный 10 2 6 3 2 3" xfId="6669"/>
    <cellStyle name="Обычный 10 2 6 3 2 3 2" xfId="15886"/>
    <cellStyle name="Обычный 10 2 6 3 2 4" xfId="11622"/>
    <cellStyle name="Обычный 10 2 6 3 3" xfId="3564"/>
    <cellStyle name="Обычный 10 2 6 3 3 2" xfId="7855"/>
    <cellStyle name="Обычный 10 2 6 3 3 2 2" xfId="17072"/>
    <cellStyle name="Обычный 10 2 6 3 3 3" xfId="12805"/>
    <cellStyle name="Обычный 10 2 6 3 4" xfId="5721"/>
    <cellStyle name="Обычный 10 2 6 3 4 2" xfId="14938"/>
    <cellStyle name="Обычный 10 2 6 3 5" xfId="10674"/>
    <cellStyle name="Обычный 10 2 6 4" xfId="1768"/>
    <cellStyle name="Обычный 10 2 6 4 2" xfId="4042"/>
    <cellStyle name="Обычный 10 2 6 4 2 2" xfId="8331"/>
    <cellStyle name="Обычный 10 2 6 4 2 2 2" xfId="17548"/>
    <cellStyle name="Обычный 10 2 6 4 2 3" xfId="13281"/>
    <cellStyle name="Обычный 10 2 6 4 3" xfId="6197"/>
    <cellStyle name="Обычный 10 2 6 4 3 2" xfId="15414"/>
    <cellStyle name="Обычный 10 2 6 4 4" xfId="11150"/>
    <cellStyle name="Обычный 10 2 6 5" xfId="3092"/>
    <cellStyle name="Обычный 10 2 6 5 2" xfId="7383"/>
    <cellStyle name="Обычный 10 2 6 5 2 2" xfId="16600"/>
    <cellStyle name="Обычный 10 2 6 5 3" xfId="12333"/>
    <cellStyle name="Обычный 10 2 6 6" xfId="5243"/>
    <cellStyle name="Обычный 10 2 6 6 2" xfId="14466"/>
    <cellStyle name="Обычный 10 2 6 7" xfId="10202"/>
    <cellStyle name="Обычный 10 2 7" xfId="794"/>
    <cellStyle name="Обычный 10 2 7 2" xfId="1397"/>
    <cellStyle name="Обычный 10 2 7 2 2" xfId="2356"/>
    <cellStyle name="Обычный 10 2 7 2 2 2" xfId="4628"/>
    <cellStyle name="Обычный 10 2 7 2 2 2 2" xfId="8917"/>
    <cellStyle name="Обычный 10 2 7 2 2 2 2 2" xfId="18134"/>
    <cellStyle name="Обычный 10 2 7 2 2 2 3" xfId="13867"/>
    <cellStyle name="Обычный 10 2 7 2 2 3" xfId="6783"/>
    <cellStyle name="Обычный 10 2 7 2 2 3 2" xfId="16000"/>
    <cellStyle name="Обычный 10 2 7 2 2 4" xfId="11736"/>
    <cellStyle name="Обычный 10 2 7 2 3" xfId="3678"/>
    <cellStyle name="Обычный 10 2 7 2 3 2" xfId="7969"/>
    <cellStyle name="Обычный 10 2 7 2 3 2 2" xfId="17186"/>
    <cellStyle name="Обычный 10 2 7 2 3 3" xfId="12919"/>
    <cellStyle name="Обычный 10 2 7 2 4" xfId="5835"/>
    <cellStyle name="Обычный 10 2 7 2 4 2" xfId="15052"/>
    <cellStyle name="Обычный 10 2 7 2 5" xfId="10788"/>
    <cellStyle name="Обычный 10 2 7 3" xfId="1884"/>
    <cellStyle name="Обычный 10 2 7 3 2" xfId="4156"/>
    <cellStyle name="Обычный 10 2 7 3 2 2" xfId="8445"/>
    <cellStyle name="Обычный 10 2 7 3 2 2 2" xfId="17662"/>
    <cellStyle name="Обычный 10 2 7 3 2 3" xfId="13395"/>
    <cellStyle name="Обычный 10 2 7 3 3" xfId="6311"/>
    <cellStyle name="Обычный 10 2 7 3 3 2" xfId="15528"/>
    <cellStyle name="Обычный 10 2 7 3 4" xfId="11264"/>
    <cellStyle name="Обычный 10 2 7 4" xfId="3206"/>
    <cellStyle name="Обычный 10 2 7 4 2" xfId="7497"/>
    <cellStyle name="Обычный 10 2 7 4 2 2" xfId="16714"/>
    <cellStyle name="Обычный 10 2 7 4 3" xfId="12447"/>
    <cellStyle name="Обычный 10 2 7 5" xfId="5360"/>
    <cellStyle name="Обычный 10 2 7 5 2" xfId="14580"/>
    <cellStyle name="Обычный 10 2 7 6" xfId="10316"/>
    <cellStyle name="Обычный 10 2 8" xfId="1168"/>
    <cellStyle name="Обычный 10 2 8 2" xfId="2128"/>
    <cellStyle name="Обычный 10 2 8 2 2" xfId="4400"/>
    <cellStyle name="Обычный 10 2 8 2 2 2" xfId="8689"/>
    <cellStyle name="Обычный 10 2 8 2 2 2 2" xfId="17906"/>
    <cellStyle name="Обычный 10 2 8 2 2 3" xfId="13639"/>
    <cellStyle name="Обычный 10 2 8 2 3" xfId="6555"/>
    <cellStyle name="Обычный 10 2 8 2 3 2" xfId="15772"/>
    <cellStyle name="Обычный 10 2 8 2 4" xfId="11508"/>
    <cellStyle name="Обычный 10 2 8 3" xfId="3450"/>
    <cellStyle name="Обычный 10 2 8 3 2" xfId="7741"/>
    <cellStyle name="Обычный 10 2 8 3 2 2" xfId="16958"/>
    <cellStyle name="Обычный 10 2 8 3 3" xfId="12691"/>
    <cellStyle name="Обычный 10 2 8 4" xfId="5607"/>
    <cellStyle name="Обычный 10 2 8 4 2" xfId="14824"/>
    <cellStyle name="Обычный 10 2 8 5" xfId="10560"/>
    <cellStyle name="Обычный 10 2 9" xfId="1651"/>
    <cellStyle name="Обычный 10 2 9 2" xfId="3928"/>
    <cellStyle name="Обычный 10 2 9 2 2" xfId="8217"/>
    <cellStyle name="Обычный 10 2 9 2 2 2" xfId="17434"/>
    <cellStyle name="Обычный 10 2 9 2 3" xfId="13167"/>
    <cellStyle name="Обычный 10 2 9 3" xfId="6083"/>
    <cellStyle name="Обычный 10 2 9 3 2" xfId="15300"/>
    <cellStyle name="Обычный 10 2 9 4" xfId="11036"/>
    <cellStyle name="Обычный 11" xfId="197"/>
    <cellStyle name="Обычный 11 2" xfId="9510"/>
    <cellStyle name="Обычный 11 2 2" xfId="18630"/>
    <cellStyle name="Обычный 12" xfId="198"/>
    <cellStyle name="Обычный 12 2" xfId="9413"/>
    <cellStyle name="Обычный 13" xfId="206"/>
    <cellStyle name="Обычный 13 2" xfId="376"/>
    <cellStyle name="Обычный 14" xfId="207"/>
    <cellStyle name="Обычный 14 10" xfId="2872"/>
    <cellStyle name="Обычный 14 10 2" xfId="7163"/>
    <cellStyle name="Обычный 14 10 2 2" xfId="16380"/>
    <cellStyle name="Обычный 14 10 3" xfId="12113"/>
    <cellStyle name="Обычный 14 11" xfId="2986"/>
    <cellStyle name="Обычный 14 11 2" xfId="7277"/>
    <cellStyle name="Обычный 14 11 2 2" xfId="16494"/>
    <cellStyle name="Обычный 14 11 3" xfId="12227"/>
    <cellStyle name="Обычный 14 12" xfId="5014"/>
    <cellStyle name="Обычный 14 12 2" xfId="9295"/>
    <cellStyle name="Обычный 14 12 2 2" xfId="18512"/>
    <cellStyle name="Обычный 14 12 3" xfId="14245"/>
    <cellStyle name="Обычный 14 13" xfId="5132"/>
    <cellStyle name="Обычный 14 13 2" xfId="14359"/>
    <cellStyle name="Обычный 14 14" xfId="9636"/>
    <cellStyle name="Обычный 14 14 2" xfId="18656"/>
    <cellStyle name="Обычный 14 15" xfId="9750"/>
    <cellStyle name="Обычный 14 15 2" xfId="18770"/>
    <cellStyle name="Обычный 14 16" xfId="9864"/>
    <cellStyle name="Обычный 14 16 2" xfId="18884"/>
    <cellStyle name="Обычный 14 17" xfId="9978"/>
    <cellStyle name="Обычный 14 17 2" xfId="18998"/>
    <cellStyle name="Обычный 14 18" xfId="10095"/>
    <cellStyle name="Обычный 14 19" xfId="19116"/>
    <cellStyle name="Обычный 14 2" xfId="377"/>
    <cellStyle name="Обычный 14 2 10" xfId="5033"/>
    <cellStyle name="Обычный 14 2 10 2" xfId="9314"/>
    <cellStyle name="Обычный 14 2 10 2 2" xfId="18531"/>
    <cellStyle name="Обычный 14 2 10 3" xfId="14264"/>
    <cellStyle name="Обычный 14 2 11" xfId="5155"/>
    <cellStyle name="Обычный 14 2 11 2" xfId="14379"/>
    <cellStyle name="Обычный 14 2 12" xfId="9655"/>
    <cellStyle name="Обычный 14 2 12 2" xfId="18675"/>
    <cellStyle name="Обычный 14 2 13" xfId="9769"/>
    <cellStyle name="Обычный 14 2 13 2" xfId="18789"/>
    <cellStyle name="Обычный 14 2 14" xfId="9883"/>
    <cellStyle name="Обычный 14 2 14 2" xfId="18903"/>
    <cellStyle name="Обычный 14 2 15" xfId="9997"/>
    <cellStyle name="Обычный 14 2 15 2" xfId="19017"/>
    <cellStyle name="Обычный 14 2 16" xfId="10114"/>
    <cellStyle name="Обычный 14 2 17" xfId="19135"/>
    <cellStyle name="Обычный 14 2 18" xfId="19251"/>
    <cellStyle name="Обычный 14 2 2" xfId="486"/>
    <cellStyle name="Обычный 14 2 2 10" xfId="5213"/>
    <cellStyle name="Обычный 14 2 2 10 2" xfId="14436"/>
    <cellStyle name="Обычный 14 2 2 11" xfId="9712"/>
    <cellStyle name="Обычный 14 2 2 11 2" xfId="18732"/>
    <cellStyle name="Обычный 14 2 2 12" xfId="9826"/>
    <cellStyle name="Обычный 14 2 2 12 2" xfId="18846"/>
    <cellStyle name="Обычный 14 2 2 13" xfId="9940"/>
    <cellStyle name="Обычный 14 2 2 13 2" xfId="18960"/>
    <cellStyle name="Обычный 14 2 2 14" xfId="10054"/>
    <cellStyle name="Обычный 14 2 2 14 2" xfId="19074"/>
    <cellStyle name="Обычный 14 2 2 15" xfId="10171"/>
    <cellStyle name="Обычный 14 2 2 16" xfId="19192"/>
    <cellStyle name="Обычный 14 2 2 17" xfId="19308"/>
    <cellStyle name="Обычный 14 2 2 2" xfId="672"/>
    <cellStyle name="Обычный 14 2 2 2 2" xfId="993"/>
    <cellStyle name="Обычный 14 2 2 2 2 2" xfId="1595"/>
    <cellStyle name="Обычный 14 2 2 2 2 2 2" xfId="2554"/>
    <cellStyle name="Обычный 14 2 2 2 2 2 2 2" xfId="4826"/>
    <cellStyle name="Обычный 14 2 2 2 2 2 2 2 2" xfId="9115"/>
    <cellStyle name="Обычный 14 2 2 2 2 2 2 2 2 2" xfId="18332"/>
    <cellStyle name="Обычный 14 2 2 2 2 2 2 2 3" xfId="14065"/>
    <cellStyle name="Обычный 14 2 2 2 2 2 2 3" xfId="6981"/>
    <cellStyle name="Обычный 14 2 2 2 2 2 2 3 2" xfId="16198"/>
    <cellStyle name="Обычный 14 2 2 2 2 2 2 4" xfId="11934"/>
    <cellStyle name="Обычный 14 2 2 2 2 2 3" xfId="3876"/>
    <cellStyle name="Обычный 14 2 2 2 2 2 3 2" xfId="8167"/>
    <cellStyle name="Обычный 14 2 2 2 2 2 3 2 2" xfId="17384"/>
    <cellStyle name="Обычный 14 2 2 2 2 2 3 3" xfId="13117"/>
    <cellStyle name="Обычный 14 2 2 2 2 2 4" xfId="6033"/>
    <cellStyle name="Обычный 14 2 2 2 2 2 4 2" xfId="15250"/>
    <cellStyle name="Обычный 14 2 2 2 2 2 5" xfId="10986"/>
    <cellStyle name="Обычный 14 2 2 2 2 3" xfId="2082"/>
    <cellStyle name="Обычный 14 2 2 2 2 3 2" xfId="4354"/>
    <cellStyle name="Обычный 14 2 2 2 2 3 2 2" xfId="8643"/>
    <cellStyle name="Обычный 14 2 2 2 2 3 2 2 2" xfId="17860"/>
    <cellStyle name="Обычный 14 2 2 2 2 3 2 3" xfId="13593"/>
    <cellStyle name="Обычный 14 2 2 2 2 3 3" xfId="6509"/>
    <cellStyle name="Обычный 14 2 2 2 2 3 3 2" xfId="15726"/>
    <cellStyle name="Обычный 14 2 2 2 2 3 4" xfId="11462"/>
    <cellStyle name="Обычный 14 2 2 2 2 4" xfId="3404"/>
    <cellStyle name="Обычный 14 2 2 2 2 4 2" xfId="7695"/>
    <cellStyle name="Обычный 14 2 2 2 2 4 2 2" xfId="16912"/>
    <cellStyle name="Обычный 14 2 2 2 2 4 3" xfId="12645"/>
    <cellStyle name="Обычный 14 2 2 2 2 5" xfId="5558"/>
    <cellStyle name="Обычный 14 2 2 2 2 5 2" xfId="14778"/>
    <cellStyle name="Обычный 14 2 2 2 2 6" xfId="10514"/>
    <cellStyle name="Обычный 14 2 2 2 3" xfId="1367"/>
    <cellStyle name="Обычный 14 2 2 2 3 2" xfId="2326"/>
    <cellStyle name="Обычный 14 2 2 2 3 2 2" xfId="4598"/>
    <cellStyle name="Обычный 14 2 2 2 3 2 2 2" xfId="8887"/>
    <cellStyle name="Обычный 14 2 2 2 3 2 2 2 2" xfId="18104"/>
    <cellStyle name="Обычный 14 2 2 2 3 2 2 3" xfId="13837"/>
    <cellStyle name="Обычный 14 2 2 2 3 2 3" xfId="6753"/>
    <cellStyle name="Обычный 14 2 2 2 3 2 3 2" xfId="15970"/>
    <cellStyle name="Обычный 14 2 2 2 3 2 4" xfId="11706"/>
    <cellStyle name="Обычный 14 2 2 2 3 3" xfId="3648"/>
    <cellStyle name="Обычный 14 2 2 2 3 3 2" xfId="7939"/>
    <cellStyle name="Обычный 14 2 2 2 3 3 2 2" xfId="17156"/>
    <cellStyle name="Обычный 14 2 2 2 3 3 3" xfId="12889"/>
    <cellStyle name="Обычный 14 2 2 2 3 4" xfId="5805"/>
    <cellStyle name="Обычный 14 2 2 2 3 4 2" xfId="15022"/>
    <cellStyle name="Обычный 14 2 2 2 3 5" xfId="10758"/>
    <cellStyle name="Обычный 14 2 2 2 4" xfId="1853"/>
    <cellStyle name="Обычный 14 2 2 2 4 2" xfId="4126"/>
    <cellStyle name="Обычный 14 2 2 2 4 2 2" xfId="8415"/>
    <cellStyle name="Обычный 14 2 2 2 4 2 2 2" xfId="17632"/>
    <cellStyle name="Обычный 14 2 2 2 4 2 3" xfId="13365"/>
    <cellStyle name="Обычный 14 2 2 2 4 3" xfId="6281"/>
    <cellStyle name="Обычный 14 2 2 2 4 3 2" xfId="15498"/>
    <cellStyle name="Обычный 14 2 2 2 4 4" xfId="11234"/>
    <cellStyle name="Обычный 14 2 2 2 5" xfId="3176"/>
    <cellStyle name="Обычный 14 2 2 2 5 2" xfId="7467"/>
    <cellStyle name="Обычный 14 2 2 2 5 2 2" xfId="16684"/>
    <cellStyle name="Обычный 14 2 2 2 5 3" xfId="12417"/>
    <cellStyle name="Обычный 14 2 2 2 6" xfId="5328"/>
    <cellStyle name="Обычный 14 2 2 2 6 2" xfId="14550"/>
    <cellStyle name="Обычный 14 2 2 2 7" xfId="10286"/>
    <cellStyle name="Обычный 14 2 2 3" xfId="878"/>
    <cellStyle name="Обычный 14 2 2 3 2" xfId="1481"/>
    <cellStyle name="Обычный 14 2 2 3 2 2" xfId="2440"/>
    <cellStyle name="Обычный 14 2 2 3 2 2 2" xfId="4712"/>
    <cellStyle name="Обычный 14 2 2 3 2 2 2 2" xfId="9001"/>
    <cellStyle name="Обычный 14 2 2 3 2 2 2 2 2" xfId="18218"/>
    <cellStyle name="Обычный 14 2 2 3 2 2 2 3" xfId="13951"/>
    <cellStyle name="Обычный 14 2 2 3 2 2 3" xfId="6867"/>
    <cellStyle name="Обычный 14 2 2 3 2 2 3 2" xfId="16084"/>
    <cellStyle name="Обычный 14 2 2 3 2 2 4" xfId="11820"/>
    <cellStyle name="Обычный 14 2 2 3 2 3" xfId="3762"/>
    <cellStyle name="Обычный 14 2 2 3 2 3 2" xfId="8053"/>
    <cellStyle name="Обычный 14 2 2 3 2 3 2 2" xfId="17270"/>
    <cellStyle name="Обычный 14 2 2 3 2 3 3" xfId="13003"/>
    <cellStyle name="Обычный 14 2 2 3 2 4" xfId="5919"/>
    <cellStyle name="Обычный 14 2 2 3 2 4 2" xfId="15136"/>
    <cellStyle name="Обычный 14 2 2 3 2 5" xfId="10872"/>
    <cellStyle name="Обычный 14 2 2 3 3" xfId="1968"/>
    <cellStyle name="Обычный 14 2 2 3 3 2" xfId="4240"/>
    <cellStyle name="Обычный 14 2 2 3 3 2 2" xfId="8529"/>
    <cellStyle name="Обычный 14 2 2 3 3 2 2 2" xfId="17746"/>
    <cellStyle name="Обычный 14 2 2 3 3 2 3" xfId="13479"/>
    <cellStyle name="Обычный 14 2 2 3 3 3" xfId="6395"/>
    <cellStyle name="Обычный 14 2 2 3 3 3 2" xfId="15612"/>
    <cellStyle name="Обычный 14 2 2 3 3 4" xfId="11348"/>
    <cellStyle name="Обычный 14 2 2 3 4" xfId="3290"/>
    <cellStyle name="Обычный 14 2 2 3 4 2" xfId="7581"/>
    <cellStyle name="Обычный 14 2 2 3 4 2 2" xfId="16798"/>
    <cellStyle name="Обычный 14 2 2 3 4 3" xfId="12531"/>
    <cellStyle name="Обычный 14 2 2 3 5" xfId="5444"/>
    <cellStyle name="Обычный 14 2 2 3 5 2" xfId="14664"/>
    <cellStyle name="Обычный 14 2 2 3 6" xfId="10400"/>
    <cellStyle name="Обычный 14 2 2 4" xfId="1252"/>
    <cellStyle name="Обычный 14 2 2 4 2" xfId="2212"/>
    <cellStyle name="Обычный 14 2 2 4 2 2" xfId="4484"/>
    <cellStyle name="Обычный 14 2 2 4 2 2 2" xfId="8773"/>
    <cellStyle name="Обычный 14 2 2 4 2 2 2 2" xfId="17990"/>
    <cellStyle name="Обычный 14 2 2 4 2 2 3" xfId="13723"/>
    <cellStyle name="Обычный 14 2 2 4 2 3" xfId="6639"/>
    <cellStyle name="Обычный 14 2 2 4 2 3 2" xfId="15856"/>
    <cellStyle name="Обычный 14 2 2 4 2 4" xfId="11592"/>
    <cellStyle name="Обычный 14 2 2 4 3" xfId="3534"/>
    <cellStyle name="Обычный 14 2 2 4 3 2" xfId="7825"/>
    <cellStyle name="Обычный 14 2 2 4 3 2 2" xfId="17042"/>
    <cellStyle name="Обычный 14 2 2 4 3 3" xfId="12775"/>
    <cellStyle name="Обычный 14 2 2 4 4" xfId="5691"/>
    <cellStyle name="Обычный 14 2 2 4 4 2" xfId="14908"/>
    <cellStyle name="Обычный 14 2 2 4 5" xfId="10644"/>
    <cellStyle name="Обычный 14 2 2 5" xfId="1737"/>
    <cellStyle name="Обычный 14 2 2 5 2" xfId="4012"/>
    <cellStyle name="Обычный 14 2 2 5 2 2" xfId="8301"/>
    <cellStyle name="Обычный 14 2 2 5 2 2 2" xfId="17518"/>
    <cellStyle name="Обычный 14 2 2 5 2 3" xfId="13251"/>
    <cellStyle name="Обычный 14 2 2 5 3" xfId="6167"/>
    <cellStyle name="Обычный 14 2 2 5 3 2" xfId="15384"/>
    <cellStyle name="Обычный 14 2 2 5 4" xfId="11120"/>
    <cellStyle name="Обычный 14 2 2 6" xfId="2827"/>
    <cellStyle name="Обычный 14 2 2 6 2" xfId="4970"/>
    <cellStyle name="Обычный 14 2 2 6 2 2" xfId="9252"/>
    <cellStyle name="Обычный 14 2 2 6 2 2 2" xfId="18469"/>
    <cellStyle name="Обычный 14 2 2 6 2 3" xfId="14202"/>
    <cellStyle name="Обычный 14 2 2 6 3" xfId="7120"/>
    <cellStyle name="Обычный 14 2 2 6 3 2" xfId="16337"/>
    <cellStyle name="Обычный 14 2 2 6 4" xfId="12071"/>
    <cellStyle name="Обычный 14 2 2 7" xfId="2948"/>
    <cellStyle name="Обычный 14 2 2 7 2" xfId="7239"/>
    <cellStyle name="Обычный 14 2 2 7 2 2" xfId="16456"/>
    <cellStyle name="Обычный 14 2 2 7 3" xfId="12189"/>
    <cellStyle name="Обычный 14 2 2 8" xfId="3062"/>
    <cellStyle name="Обычный 14 2 2 8 2" xfId="7353"/>
    <cellStyle name="Обычный 14 2 2 8 2 2" xfId="16570"/>
    <cellStyle name="Обычный 14 2 2 8 3" xfId="12303"/>
    <cellStyle name="Обычный 14 2 2 9" xfId="5090"/>
    <cellStyle name="Обычный 14 2 2 9 2" xfId="9371"/>
    <cellStyle name="Обычный 14 2 2 9 2 2" xfId="18588"/>
    <cellStyle name="Обычный 14 2 2 9 3" xfId="14321"/>
    <cellStyle name="Обычный 14 2 3" xfId="612"/>
    <cellStyle name="Обычный 14 2 3 2" xfId="936"/>
    <cellStyle name="Обычный 14 2 3 2 2" xfId="1538"/>
    <cellStyle name="Обычный 14 2 3 2 2 2" xfId="2497"/>
    <cellStyle name="Обычный 14 2 3 2 2 2 2" xfId="4769"/>
    <cellStyle name="Обычный 14 2 3 2 2 2 2 2" xfId="9058"/>
    <cellStyle name="Обычный 14 2 3 2 2 2 2 2 2" xfId="18275"/>
    <cellStyle name="Обычный 14 2 3 2 2 2 2 3" xfId="14008"/>
    <cellStyle name="Обычный 14 2 3 2 2 2 3" xfId="6924"/>
    <cellStyle name="Обычный 14 2 3 2 2 2 3 2" xfId="16141"/>
    <cellStyle name="Обычный 14 2 3 2 2 2 4" xfId="11877"/>
    <cellStyle name="Обычный 14 2 3 2 2 3" xfId="3819"/>
    <cellStyle name="Обычный 14 2 3 2 2 3 2" xfId="8110"/>
    <cellStyle name="Обычный 14 2 3 2 2 3 2 2" xfId="17327"/>
    <cellStyle name="Обычный 14 2 3 2 2 3 3" xfId="13060"/>
    <cellStyle name="Обычный 14 2 3 2 2 4" xfId="5976"/>
    <cellStyle name="Обычный 14 2 3 2 2 4 2" xfId="15193"/>
    <cellStyle name="Обычный 14 2 3 2 2 5" xfId="10929"/>
    <cellStyle name="Обычный 14 2 3 2 3" xfId="2025"/>
    <cellStyle name="Обычный 14 2 3 2 3 2" xfId="4297"/>
    <cellStyle name="Обычный 14 2 3 2 3 2 2" xfId="8586"/>
    <cellStyle name="Обычный 14 2 3 2 3 2 2 2" xfId="17803"/>
    <cellStyle name="Обычный 14 2 3 2 3 2 3" xfId="13536"/>
    <cellStyle name="Обычный 14 2 3 2 3 3" xfId="6452"/>
    <cellStyle name="Обычный 14 2 3 2 3 3 2" xfId="15669"/>
    <cellStyle name="Обычный 14 2 3 2 3 4" xfId="11405"/>
    <cellStyle name="Обычный 14 2 3 2 4" xfId="3347"/>
    <cellStyle name="Обычный 14 2 3 2 4 2" xfId="7638"/>
    <cellStyle name="Обычный 14 2 3 2 4 2 2" xfId="16855"/>
    <cellStyle name="Обычный 14 2 3 2 4 3" xfId="12588"/>
    <cellStyle name="Обычный 14 2 3 2 5" xfId="5501"/>
    <cellStyle name="Обычный 14 2 3 2 5 2" xfId="14721"/>
    <cellStyle name="Обычный 14 2 3 2 6" xfId="10457"/>
    <cellStyle name="Обычный 14 2 3 3" xfId="1310"/>
    <cellStyle name="Обычный 14 2 3 3 2" xfId="2269"/>
    <cellStyle name="Обычный 14 2 3 3 2 2" xfId="4541"/>
    <cellStyle name="Обычный 14 2 3 3 2 2 2" xfId="8830"/>
    <cellStyle name="Обычный 14 2 3 3 2 2 2 2" xfId="18047"/>
    <cellStyle name="Обычный 14 2 3 3 2 2 3" xfId="13780"/>
    <cellStyle name="Обычный 14 2 3 3 2 3" xfId="6696"/>
    <cellStyle name="Обычный 14 2 3 3 2 3 2" xfId="15913"/>
    <cellStyle name="Обычный 14 2 3 3 2 4" xfId="11649"/>
    <cellStyle name="Обычный 14 2 3 3 3" xfId="3591"/>
    <cellStyle name="Обычный 14 2 3 3 3 2" xfId="7882"/>
    <cellStyle name="Обычный 14 2 3 3 3 2 2" xfId="17099"/>
    <cellStyle name="Обычный 14 2 3 3 3 3" xfId="12832"/>
    <cellStyle name="Обычный 14 2 3 3 4" xfId="5748"/>
    <cellStyle name="Обычный 14 2 3 3 4 2" xfId="14965"/>
    <cellStyle name="Обычный 14 2 3 3 5" xfId="10701"/>
    <cellStyle name="Обычный 14 2 3 4" xfId="1796"/>
    <cellStyle name="Обычный 14 2 3 4 2" xfId="4069"/>
    <cellStyle name="Обычный 14 2 3 4 2 2" xfId="8358"/>
    <cellStyle name="Обычный 14 2 3 4 2 2 2" xfId="17575"/>
    <cellStyle name="Обычный 14 2 3 4 2 3" xfId="13308"/>
    <cellStyle name="Обычный 14 2 3 4 3" xfId="6224"/>
    <cellStyle name="Обычный 14 2 3 4 3 2" xfId="15441"/>
    <cellStyle name="Обычный 14 2 3 4 4" xfId="11177"/>
    <cellStyle name="Обычный 14 2 3 5" xfId="3119"/>
    <cellStyle name="Обычный 14 2 3 5 2" xfId="7410"/>
    <cellStyle name="Обычный 14 2 3 5 2 2" xfId="16627"/>
    <cellStyle name="Обычный 14 2 3 5 3" xfId="12360"/>
    <cellStyle name="Обычный 14 2 3 6" xfId="5271"/>
    <cellStyle name="Обычный 14 2 3 6 2" xfId="14493"/>
    <cellStyle name="Обычный 14 2 3 7" xfId="10229"/>
    <cellStyle name="Обычный 14 2 4" xfId="821"/>
    <cellStyle name="Обычный 14 2 4 2" xfId="1424"/>
    <cellStyle name="Обычный 14 2 4 2 2" xfId="2383"/>
    <cellStyle name="Обычный 14 2 4 2 2 2" xfId="4655"/>
    <cellStyle name="Обычный 14 2 4 2 2 2 2" xfId="8944"/>
    <cellStyle name="Обычный 14 2 4 2 2 2 2 2" xfId="18161"/>
    <cellStyle name="Обычный 14 2 4 2 2 2 3" xfId="13894"/>
    <cellStyle name="Обычный 14 2 4 2 2 3" xfId="6810"/>
    <cellStyle name="Обычный 14 2 4 2 2 3 2" xfId="16027"/>
    <cellStyle name="Обычный 14 2 4 2 2 4" xfId="11763"/>
    <cellStyle name="Обычный 14 2 4 2 3" xfId="3705"/>
    <cellStyle name="Обычный 14 2 4 2 3 2" xfId="7996"/>
    <cellStyle name="Обычный 14 2 4 2 3 2 2" xfId="17213"/>
    <cellStyle name="Обычный 14 2 4 2 3 3" xfId="12946"/>
    <cellStyle name="Обычный 14 2 4 2 4" xfId="5862"/>
    <cellStyle name="Обычный 14 2 4 2 4 2" xfId="15079"/>
    <cellStyle name="Обычный 14 2 4 2 5" xfId="10815"/>
    <cellStyle name="Обычный 14 2 4 3" xfId="1911"/>
    <cellStyle name="Обычный 14 2 4 3 2" xfId="4183"/>
    <cellStyle name="Обычный 14 2 4 3 2 2" xfId="8472"/>
    <cellStyle name="Обычный 14 2 4 3 2 2 2" xfId="17689"/>
    <cellStyle name="Обычный 14 2 4 3 2 3" xfId="13422"/>
    <cellStyle name="Обычный 14 2 4 3 3" xfId="6338"/>
    <cellStyle name="Обычный 14 2 4 3 3 2" xfId="15555"/>
    <cellStyle name="Обычный 14 2 4 3 4" xfId="11291"/>
    <cellStyle name="Обычный 14 2 4 4" xfId="3233"/>
    <cellStyle name="Обычный 14 2 4 4 2" xfId="7524"/>
    <cellStyle name="Обычный 14 2 4 4 2 2" xfId="16741"/>
    <cellStyle name="Обычный 14 2 4 4 3" xfId="12474"/>
    <cellStyle name="Обычный 14 2 4 5" xfId="5387"/>
    <cellStyle name="Обычный 14 2 4 5 2" xfId="14607"/>
    <cellStyle name="Обычный 14 2 4 6" xfId="10343"/>
    <cellStyle name="Обычный 14 2 5" xfId="1195"/>
    <cellStyle name="Обычный 14 2 5 2" xfId="2155"/>
    <cellStyle name="Обычный 14 2 5 2 2" xfId="4427"/>
    <cellStyle name="Обычный 14 2 5 2 2 2" xfId="8716"/>
    <cellStyle name="Обычный 14 2 5 2 2 2 2" xfId="17933"/>
    <cellStyle name="Обычный 14 2 5 2 2 3" xfId="13666"/>
    <cellStyle name="Обычный 14 2 5 2 3" xfId="6582"/>
    <cellStyle name="Обычный 14 2 5 2 3 2" xfId="15799"/>
    <cellStyle name="Обычный 14 2 5 2 4" xfId="11535"/>
    <cellStyle name="Обычный 14 2 5 3" xfId="3477"/>
    <cellStyle name="Обычный 14 2 5 3 2" xfId="7768"/>
    <cellStyle name="Обычный 14 2 5 3 2 2" xfId="16985"/>
    <cellStyle name="Обычный 14 2 5 3 3" xfId="12718"/>
    <cellStyle name="Обычный 14 2 5 4" xfId="5634"/>
    <cellStyle name="Обычный 14 2 5 4 2" xfId="14851"/>
    <cellStyle name="Обычный 14 2 5 5" xfId="10587"/>
    <cellStyle name="Обычный 14 2 6" xfId="1680"/>
    <cellStyle name="Обычный 14 2 6 2" xfId="3955"/>
    <cellStyle name="Обычный 14 2 6 2 2" xfId="8244"/>
    <cellStyle name="Обычный 14 2 6 2 2 2" xfId="17461"/>
    <cellStyle name="Обычный 14 2 6 2 3" xfId="13194"/>
    <cellStyle name="Обычный 14 2 6 3" xfId="6110"/>
    <cellStyle name="Обычный 14 2 6 3 2" xfId="15327"/>
    <cellStyle name="Обычный 14 2 6 4" xfId="11063"/>
    <cellStyle name="Обычный 14 2 7" xfId="2770"/>
    <cellStyle name="Обычный 14 2 7 2" xfId="4913"/>
    <cellStyle name="Обычный 14 2 7 2 2" xfId="9195"/>
    <cellStyle name="Обычный 14 2 7 2 2 2" xfId="18412"/>
    <cellStyle name="Обычный 14 2 7 2 3" xfId="14145"/>
    <cellStyle name="Обычный 14 2 7 3" xfId="7063"/>
    <cellStyle name="Обычный 14 2 7 3 2" xfId="16280"/>
    <cellStyle name="Обычный 14 2 7 4" xfId="12014"/>
    <cellStyle name="Обычный 14 2 8" xfId="2891"/>
    <cellStyle name="Обычный 14 2 8 2" xfId="7182"/>
    <cellStyle name="Обычный 14 2 8 2 2" xfId="16399"/>
    <cellStyle name="Обычный 14 2 8 3" xfId="12132"/>
    <cellStyle name="Обычный 14 2 9" xfId="3005"/>
    <cellStyle name="Обычный 14 2 9 2" xfId="7296"/>
    <cellStyle name="Обычный 14 2 9 2 2" xfId="16513"/>
    <cellStyle name="Обычный 14 2 9 3" xfId="12246"/>
    <cellStyle name="Обычный 14 20" xfId="19232"/>
    <cellStyle name="Обычный 14 3" xfId="404"/>
    <cellStyle name="Обычный 14 3 10" xfId="5052"/>
    <cellStyle name="Обычный 14 3 10 2" xfId="9333"/>
    <cellStyle name="Обычный 14 3 10 2 2" xfId="18550"/>
    <cellStyle name="Обычный 14 3 10 3" xfId="14283"/>
    <cellStyle name="Обычный 14 3 11" xfId="5174"/>
    <cellStyle name="Обычный 14 3 11 2" xfId="14398"/>
    <cellStyle name="Обычный 14 3 12" xfId="9674"/>
    <cellStyle name="Обычный 14 3 12 2" xfId="18694"/>
    <cellStyle name="Обычный 14 3 13" xfId="9788"/>
    <cellStyle name="Обычный 14 3 13 2" xfId="18808"/>
    <cellStyle name="Обычный 14 3 14" xfId="9902"/>
    <cellStyle name="Обычный 14 3 14 2" xfId="18922"/>
    <cellStyle name="Обычный 14 3 15" xfId="10016"/>
    <cellStyle name="Обычный 14 3 15 2" xfId="19036"/>
    <cellStyle name="Обычный 14 3 16" xfId="10133"/>
    <cellStyle name="Обычный 14 3 17" xfId="19154"/>
    <cellStyle name="Обычный 14 3 18" xfId="19270"/>
    <cellStyle name="Обычный 14 3 2" xfId="505"/>
    <cellStyle name="Обычный 14 3 2 10" xfId="5232"/>
    <cellStyle name="Обычный 14 3 2 10 2" xfId="14455"/>
    <cellStyle name="Обычный 14 3 2 11" xfId="9731"/>
    <cellStyle name="Обычный 14 3 2 11 2" xfId="18751"/>
    <cellStyle name="Обычный 14 3 2 12" xfId="9845"/>
    <cellStyle name="Обычный 14 3 2 12 2" xfId="18865"/>
    <cellStyle name="Обычный 14 3 2 13" xfId="9959"/>
    <cellStyle name="Обычный 14 3 2 13 2" xfId="18979"/>
    <cellStyle name="Обычный 14 3 2 14" xfId="10073"/>
    <cellStyle name="Обычный 14 3 2 14 2" xfId="19093"/>
    <cellStyle name="Обычный 14 3 2 15" xfId="10190"/>
    <cellStyle name="Обычный 14 3 2 16" xfId="19211"/>
    <cellStyle name="Обычный 14 3 2 17" xfId="19327"/>
    <cellStyle name="Обычный 14 3 2 2" xfId="691"/>
    <cellStyle name="Обычный 14 3 2 2 2" xfId="1012"/>
    <cellStyle name="Обычный 14 3 2 2 2 2" xfId="1614"/>
    <cellStyle name="Обычный 14 3 2 2 2 2 2" xfId="2573"/>
    <cellStyle name="Обычный 14 3 2 2 2 2 2 2" xfId="4845"/>
    <cellStyle name="Обычный 14 3 2 2 2 2 2 2 2" xfId="9134"/>
    <cellStyle name="Обычный 14 3 2 2 2 2 2 2 2 2" xfId="18351"/>
    <cellStyle name="Обычный 14 3 2 2 2 2 2 2 3" xfId="14084"/>
    <cellStyle name="Обычный 14 3 2 2 2 2 2 3" xfId="7000"/>
    <cellStyle name="Обычный 14 3 2 2 2 2 2 3 2" xfId="16217"/>
    <cellStyle name="Обычный 14 3 2 2 2 2 2 4" xfId="11953"/>
    <cellStyle name="Обычный 14 3 2 2 2 2 3" xfId="3895"/>
    <cellStyle name="Обычный 14 3 2 2 2 2 3 2" xfId="8186"/>
    <cellStyle name="Обычный 14 3 2 2 2 2 3 2 2" xfId="17403"/>
    <cellStyle name="Обычный 14 3 2 2 2 2 3 3" xfId="13136"/>
    <cellStyle name="Обычный 14 3 2 2 2 2 4" xfId="6052"/>
    <cellStyle name="Обычный 14 3 2 2 2 2 4 2" xfId="15269"/>
    <cellStyle name="Обычный 14 3 2 2 2 2 5" xfId="11005"/>
    <cellStyle name="Обычный 14 3 2 2 2 3" xfId="2101"/>
    <cellStyle name="Обычный 14 3 2 2 2 3 2" xfId="4373"/>
    <cellStyle name="Обычный 14 3 2 2 2 3 2 2" xfId="8662"/>
    <cellStyle name="Обычный 14 3 2 2 2 3 2 2 2" xfId="17879"/>
    <cellStyle name="Обычный 14 3 2 2 2 3 2 3" xfId="13612"/>
    <cellStyle name="Обычный 14 3 2 2 2 3 3" xfId="6528"/>
    <cellStyle name="Обычный 14 3 2 2 2 3 3 2" xfId="15745"/>
    <cellStyle name="Обычный 14 3 2 2 2 3 4" xfId="11481"/>
    <cellStyle name="Обычный 14 3 2 2 2 4" xfId="3423"/>
    <cellStyle name="Обычный 14 3 2 2 2 4 2" xfId="7714"/>
    <cellStyle name="Обычный 14 3 2 2 2 4 2 2" xfId="16931"/>
    <cellStyle name="Обычный 14 3 2 2 2 4 3" xfId="12664"/>
    <cellStyle name="Обычный 14 3 2 2 2 5" xfId="5577"/>
    <cellStyle name="Обычный 14 3 2 2 2 5 2" xfId="14797"/>
    <cellStyle name="Обычный 14 3 2 2 2 6" xfId="10533"/>
    <cellStyle name="Обычный 14 3 2 2 3" xfId="1386"/>
    <cellStyle name="Обычный 14 3 2 2 3 2" xfId="2345"/>
    <cellStyle name="Обычный 14 3 2 2 3 2 2" xfId="4617"/>
    <cellStyle name="Обычный 14 3 2 2 3 2 2 2" xfId="8906"/>
    <cellStyle name="Обычный 14 3 2 2 3 2 2 2 2" xfId="18123"/>
    <cellStyle name="Обычный 14 3 2 2 3 2 2 3" xfId="13856"/>
    <cellStyle name="Обычный 14 3 2 2 3 2 3" xfId="6772"/>
    <cellStyle name="Обычный 14 3 2 2 3 2 3 2" xfId="15989"/>
    <cellStyle name="Обычный 14 3 2 2 3 2 4" xfId="11725"/>
    <cellStyle name="Обычный 14 3 2 2 3 3" xfId="3667"/>
    <cellStyle name="Обычный 14 3 2 2 3 3 2" xfId="7958"/>
    <cellStyle name="Обычный 14 3 2 2 3 3 2 2" xfId="17175"/>
    <cellStyle name="Обычный 14 3 2 2 3 3 3" xfId="12908"/>
    <cellStyle name="Обычный 14 3 2 2 3 4" xfId="5824"/>
    <cellStyle name="Обычный 14 3 2 2 3 4 2" xfId="15041"/>
    <cellStyle name="Обычный 14 3 2 2 3 5" xfId="10777"/>
    <cellStyle name="Обычный 14 3 2 2 4" xfId="1872"/>
    <cellStyle name="Обычный 14 3 2 2 4 2" xfId="4145"/>
    <cellStyle name="Обычный 14 3 2 2 4 2 2" xfId="8434"/>
    <cellStyle name="Обычный 14 3 2 2 4 2 2 2" xfId="17651"/>
    <cellStyle name="Обычный 14 3 2 2 4 2 3" xfId="13384"/>
    <cellStyle name="Обычный 14 3 2 2 4 3" xfId="6300"/>
    <cellStyle name="Обычный 14 3 2 2 4 3 2" xfId="15517"/>
    <cellStyle name="Обычный 14 3 2 2 4 4" xfId="11253"/>
    <cellStyle name="Обычный 14 3 2 2 5" xfId="3195"/>
    <cellStyle name="Обычный 14 3 2 2 5 2" xfId="7486"/>
    <cellStyle name="Обычный 14 3 2 2 5 2 2" xfId="16703"/>
    <cellStyle name="Обычный 14 3 2 2 5 3" xfId="12436"/>
    <cellStyle name="Обычный 14 3 2 2 6" xfId="5347"/>
    <cellStyle name="Обычный 14 3 2 2 6 2" xfId="14569"/>
    <cellStyle name="Обычный 14 3 2 2 7" xfId="10305"/>
    <cellStyle name="Обычный 14 3 2 3" xfId="897"/>
    <cellStyle name="Обычный 14 3 2 3 2" xfId="1500"/>
    <cellStyle name="Обычный 14 3 2 3 2 2" xfId="2459"/>
    <cellStyle name="Обычный 14 3 2 3 2 2 2" xfId="4731"/>
    <cellStyle name="Обычный 14 3 2 3 2 2 2 2" xfId="9020"/>
    <cellStyle name="Обычный 14 3 2 3 2 2 2 2 2" xfId="18237"/>
    <cellStyle name="Обычный 14 3 2 3 2 2 2 3" xfId="13970"/>
    <cellStyle name="Обычный 14 3 2 3 2 2 3" xfId="6886"/>
    <cellStyle name="Обычный 14 3 2 3 2 2 3 2" xfId="16103"/>
    <cellStyle name="Обычный 14 3 2 3 2 2 4" xfId="11839"/>
    <cellStyle name="Обычный 14 3 2 3 2 3" xfId="3781"/>
    <cellStyle name="Обычный 14 3 2 3 2 3 2" xfId="8072"/>
    <cellStyle name="Обычный 14 3 2 3 2 3 2 2" xfId="17289"/>
    <cellStyle name="Обычный 14 3 2 3 2 3 3" xfId="13022"/>
    <cellStyle name="Обычный 14 3 2 3 2 4" xfId="5938"/>
    <cellStyle name="Обычный 14 3 2 3 2 4 2" xfId="15155"/>
    <cellStyle name="Обычный 14 3 2 3 2 5" xfId="10891"/>
    <cellStyle name="Обычный 14 3 2 3 3" xfId="1987"/>
    <cellStyle name="Обычный 14 3 2 3 3 2" xfId="4259"/>
    <cellStyle name="Обычный 14 3 2 3 3 2 2" xfId="8548"/>
    <cellStyle name="Обычный 14 3 2 3 3 2 2 2" xfId="17765"/>
    <cellStyle name="Обычный 14 3 2 3 3 2 3" xfId="13498"/>
    <cellStyle name="Обычный 14 3 2 3 3 3" xfId="6414"/>
    <cellStyle name="Обычный 14 3 2 3 3 3 2" xfId="15631"/>
    <cellStyle name="Обычный 14 3 2 3 3 4" xfId="11367"/>
    <cellStyle name="Обычный 14 3 2 3 4" xfId="3309"/>
    <cellStyle name="Обычный 14 3 2 3 4 2" xfId="7600"/>
    <cellStyle name="Обычный 14 3 2 3 4 2 2" xfId="16817"/>
    <cellStyle name="Обычный 14 3 2 3 4 3" xfId="12550"/>
    <cellStyle name="Обычный 14 3 2 3 5" xfId="5463"/>
    <cellStyle name="Обычный 14 3 2 3 5 2" xfId="14683"/>
    <cellStyle name="Обычный 14 3 2 3 6" xfId="10419"/>
    <cellStyle name="Обычный 14 3 2 4" xfId="1271"/>
    <cellStyle name="Обычный 14 3 2 4 2" xfId="2231"/>
    <cellStyle name="Обычный 14 3 2 4 2 2" xfId="4503"/>
    <cellStyle name="Обычный 14 3 2 4 2 2 2" xfId="8792"/>
    <cellStyle name="Обычный 14 3 2 4 2 2 2 2" xfId="18009"/>
    <cellStyle name="Обычный 14 3 2 4 2 2 3" xfId="13742"/>
    <cellStyle name="Обычный 14 3 2 4 2 3" xfId="6658"/>
    <cellStyle name="Обычный 14 3 2 4 2 3 2" xfId="15875"/>
    <cellStyle name="Обычный 14 3 2 4 2 4" xfId="11611"/>
    <cellStyle name="Обычный 14 3 2 4 3" xfId="3553"/>
    <cellStyle name="Обычный 14 3 2 4 3 2" xfId="7844"/>
    <cellStyle name="Обычный 14 3 2 4 3 2 2" xfId="17061"/>
    <cellStyle name="Обычный 14 3 2 4 3 3" xfId="12794"/>
    <cellStyle name="Обычный 14 3 2 4 4" xfId="5710"/>
    <cellStyle name="Обычный 14 3 2 4 4 2" xfId="14927"/>
    <cellStyle name="Обычный 14 3 2 4 5" xfId="10663"/>
    <cellStyle name="Обычный 14 3 2 5" xfId="1756"/>
    <cellStyle name="Обычный 14 3 2 5 2" xfId="4031"/>
    <cellStyle name="Обычный 14 3 2 5 2 2" xfId="8320"/>
    <cellStyle name="Обычный 14 3 2 5 2 2 2" xfId="17537"/>
    <cellStyle name="Обычный 14 3 2 5 2 3" xfId="13270"/>
    <cellStyle name="Обычный 14 3 2 5 3" xfId="6186"/>
    <cellStyle name="Обычный 14 3 2 5 3 2" xfId="15403"/>
    <cellStyle name="Обычный 14 3 2 5 4" xfId="11139"/>
    <cellStyle name="Обычный 14 3 2 6" xfId="2846"/>
    <cellStyle name="Обычный 14 3 2 6 2" xfId="4989"/>
    <cellStyle name="Обычный 14 3 2 6 2 2" xfId="9271"/>
    <cellStyle name="Обычный 14 3 2 6 2 2 2" xfId="18488"/>
    <cellStyle name="Обычный 14 3 2 6 2 3" xfId="14221"/>
    <cellStyle name="Обычный 14 3 2 6 3" xfId="7139"/>
    <cellStyle name="Обычный 14 3 2 6 3 2" xfId="16356"/>
    <cellStyle name="Обычный 14 3 2 6 4" xfId="12090"/>
    <cellStyle name="Обычный 14 3 2 7" xfId="2967"/>
    <cellStyle name="Обычный 14 3 2 7 2" xfId="7258"/>
    <cellStyle name="Обычный 14 3 2 7 2 2" xfId="16475"/>
    <cellStyle name="Обычный 14 3 2 7 3" xfId="12208"/>
    <cellStyle name="Обычный 14 3 2 8" xfId="3081"/>
    <cellStyle name="Обычный 14 3 2 8 2" xfId="7372"/>
    <cellStyle name="Обычный 14 3 2 8 2 2" xfId="16589"/>
    <cellStyle name="Обычный 14 3 2 8 3" xfId="12322"/>
    <cellStyle name="Обычный 14 3 2 9" xfId="5109"/>
    <cellStyle name="Обычный 14 3 2 9 2" xfId="9390"/>
    <cellStyle name="Обычный 14 3 2 9 2 2" xfId="18607"/>
    <cellStyle name="Обычный 14 3 2 9 3" xfId="14340"/>
    <cellStyle name="Обычный 14 3 3" xfId="632"/>
    <cellStyle name="Обычный 14 3 3 2" xfId="955"/>
    <cellStyle name="Обычный 14 3 3 2 2" xfId="1557"/>
    <cellStyle name="Обычный 14 3 3 2 2 2" xfId="2516"/>
    <cellStyle name="Обычный 14 3 3 2 2 2 2" xfId="4788"/>
    <cellStyle name="Обычный 14 3 3 2 2 2 2 2" xfId="9077"/>
    <cellStyle name="Обычный 14 3 3 2 2 2 2 2 2" xfId="18294"/>
    <cellStyle name="Обычный 14 3 3 2 2 2 2 3" xfId="14027"/>
    <cellStyle name="Обычный 14 3 3 2 2 2 3" xfId="6943"/>
    <cellStyle name="Обычный 14 3 3 2 2 2 3 2" xfId="16160"/>
    <cellStyle name="Обычный 14 3 3 2 2 2 4" xfId="11896"/>
    <cellStyle name="Обычный 14 3 3 2 2 3" xfId="3838"/>
    <cellStyle name="Обычный 14 3 3 2 2 3 2" xfId="8129"/>
    <cellStyle name="Обычный 14 3 3 2 2 3 2 2" xfId="17346"/>
    <cellStyle name="Обычный 14 3 3 2 2 3 3" xfId="13079"/>
    <cellStyle name="Обычный 14 3 3 2 2 4" xfId="5995"/>
    <cellStyle name="Обычный 14 3 3 2 2 4 2" xfId="15212"/>
    <cellStyle name="Обычный 14 3 3 2 2 5" xfId="10948"/>
    <cellStyle name="Обычный 14 3 3 2 3" xfId="2044"/>
    <cellStyle name="Обычный 14 3 3 2 3 2" xfId="4316"/>
    <cellStyle name="Обычный 14 3 3 2 3 2 2" xfId="8605"/>
    <cellStyle name="Обычный 14 3 3 2 3 2 2 2" xfId="17822"/>
    <cellStyle name="Обычный 14 3 3 2 3 2 3" xfId="13555"/>
    <cellStyle name="Обычный 14 3 3 2 3 3" xfId="6471"/>
    <cellStyle name="Обычный 14 3 3 2 3 3 2" xfId="15688"/>
    <cellStyle name="Обычный 14 3 3 2 3 4" xfId="11424"/>
    <cellStyle name="Обычный 14 3 3 2 4" xfId="3366"/>
    <cellStyle name="Обычный 14 3 3 2 4 2" xfId="7657"/>
    <cellStyle name="Обычный 14 3 3 2 4 2 2" xfId="16874"/>
    <cellStyle name="Обычный 14 3 3 2 4 3" xfId="12607"/>
    <cellStyle name="Обычный 14 3 3 2 5" xfId="5520"/>
    <cellStyle name="Обычный 14 3 3 2 5 2" xfId="14740"/>
    <cellStyle name="Обычный 14 3 3 2 6" xfId="10476"/>
    <cellStyle name="Обычный 14 3 3 3" xfId="1329"/>
    <cellStyle name="Обычный 14 3 3 3 2" xfId="2288"/>
    <cellStyle name="Обычный 14 3 3 3 2 2" xfId="4560"/>
    <cellStyle name="Обычный 14 3 3 3 2 2 2" xfId="8849"/>
    <cellStyle name="Обычный 14 3 3 3 2 2 2 2" xfId="18066"/>
    <cellStyle name="Обычный 14 3 3 3 2 2 3" xfId="13799"/>
    <cellStyle name="Обычный 14 3 3 3 2 3" xfId="6715"/>
    <cellStyle name="Обычный 14 3 3 3 2 3 2" xfId="15932"/>
    <cellStyle name="Обычный 14 3 3 3 2 4" xfId="11668"/>
    <cellStyle name="Обычный 14 3 3 3 3" xfId="3610"/>
    <cellStyle name="Обычный 14 3 3 3 3 2" xfId="7901"/>
    <cellStyle name="Обычный 14 3 3 3 3 2 2" xfId="17118"/>
    <cellStyle name="Обычный 14 3 3 3 3 3" xfId="12851"/>
    <cellStyle name="Обычный 14 3 3 3 4" xfId="5767"/>
    <cellStyle name="Обычный 14 3 3 3 4 2" xfId="14984"/>
    <cellStyle name="Обычный 14 3 3 3 5" xfId="10720"/>
    <cellStyle name="Обычный 14 3 3 4" xfId="1815"/>
    <cellStyle name="Обычный 14 3 3 4 2" xfId="4088"/>
    <cellStyle name="Обычный 14 3 3 4 2 2" xfId="8377"/>
    <cellStyle name="Обычный 14 3 3 4 2 2 2" xfId="17594"/>
    <cellStyle name="Обычный 14 3 3 4 2 3" xfId="13327"/>
    <cellStyle name="Обычный 14 3 3 4 3" xfId="6243"/>
    <cellStyle name="Обычный 14 3 3 4 3 2" xfId="15460"/>
    <cellStyle name="Обычный 14 3 3 4 4" xfId="11196"/>
    <cellStyle name="Обычный 14 3 3 5" xfId="3138"/>
    <cellStyle name="Обычный 14 3 3 5 2" xfId="7429"/>
    <cellStyle name="Обычный 14 3 3 5 2 2" xfId="16646"/>
    <cellStyle name="Обычный 14 3 3 5 3" xfId="12379"/>
    <cellStyle name="Обычный 14 3 3 6" xfId="5290"/>
    <cellStyle name="Обычный 14 3 3 6 2" xfId="14512"/>
    <cellStyle name="Обычный 14 3 3 7" xfId="10248"/>
    <cellStyle name="Обычный 14 3 4" xfId="840"/>
    <cellStyle name="Обычный 14 3 4 2" xfId="1443"/>
    <cellStyle name="Обычный 14 3 4 2 2" xfId="2402"/>
    <cellStyle name="Обычный 14 3 4 2 2 2" xfId="4674"/>
    <cellStyle name="Обычный 14 3 4 2 2 2 2" xfId="8963"/>
    <cellStyle name="Обычный 14 3 4 2 2 2 2 2" xfId="18180"/>
    <cellStyle name="Обычный 14 3 4 2 2 2 3" xfId="13913"/>
    <cellStyle name="Обычный 14 3 4 2 2 3" xfId="6829"/>
    <cellStyle name="Обычный 14 3 4 2 2 3 2" xfId="16046"/>
    <cellStyle name="Обычный 14 3 4 2 2 4" xfId="11782"/>
    <cellStyle name="Обычный 14 3 4 2 3" xfId="3724"/>
    <cellStyle name="Обычный 14 3 4 2 3 2" xfId="8015"/>
    <cellStyle name="Обычный 14 3 4 2 3 2 2" xfId="17232"/>
    <cellStyle name="Обычный 14 3 4 2 3 3" xfId="12965"/>
    <cellStyle name="Обычный 14 3 4 2 4" xfId="5881"/>
    <cellStyle name="Обычный 14 3 4 2 4 2" xfId="15098"/>
    <cellStyle name="Обычный 14 3 4 2 5" xfId="10834"/>
    <cellStyle name="Обычный 14 3 4 3" xfId="1930"/>
    <cellStyle name="Обычный 14 3 4 3 2" xfId="4202"/>
    <cellStyle name="Обычный 14 3 4 3 2 2" xfId="8491"/>
    <cellStyle name="Обычный 14 3 4 3 2 2 2" xfId="17708"/>
    <cellStyle name="Обычный 14 3 4 3 2 3" xfId="13441"/>
    <cellStyle name="Обычный 14 3 4 3 3" xfId="6357"/>
    <cellStyle name="Обычный 14 3 4 3 3 2" xfId="15574"/>
    <cellStyle name="Обычный 14 3 4 3 4" xfId="11310"/>
    <cellStyle name="Обычный 14 3 4 4" xfId="3252"/>
    <cellStyle name="Обычный 14 3 4 4 2" xfId="7543"/>
    <cellStyle name="Обычный 14 3 4 4 2 2" xfId="16760"/>
    <cellStyle name="Обычный 14 3 4 4 3" xfId="12493"/>
    <cellStyle name="Обычный 14 3 4 5" xfId="5406"/>
    <cellStyle name="Обычный 14 3 4 5 2" xfId="14626"/>
    <cellStyle name="Обычный 14 3 4 6" xfId="10362"/>
    <cellStyle name="Обычный 14 3 5" xfId="1214"/>
    <cellStyle name="Обычный 14 3 5 2" xfId="2174"/>
    <cellStyle name="Обычный 14 3 5 2 2" xfId="4446"/>
    <cellStyle name="Обычный 14 3 5 2 2 2" xfId="8735"/>
    <cellStyle name="Обычный 14 3 5 2 2 2 2" xfId="17952"/>
    <cellStyle name="Обычный 14 3 5 2 2 3" xfId="13685"/>
    <cellStyle name="Обычный 14 3 5 2 3" xfId="6601"/>
    <cellStyle name="Обычный 14 3 5 2 3 2" xfId="15818"/>
    <cellStyle name="Обычный 14 3 5 2 4" xfId="11554"/>
    <cellStyle name="Обычный 14 3 5 3" xfId="3496"/>
    <cellStyle name="Обычный 14 3 5 3 2" xfId="7787"/>
    <cellStyle name="Обычный 14 3 5 3 2 2" xfId="17004"/>
    <cellStyle name="Обычный 14 3 5 3 3" xfId="12737"/>
    <cellStyle name="Обычный 14 3 5 4" xfId="5653"/>
    <cellStyle name="Обычный 14 3 5 4 2" xfId="14870"/>
    <cellStyle name="Обычный 14 3 5 5" xfId="10606"/>
    <cellStyle name="Обычный 14 3 6" xfId="1699"/>
    <cellStyle name="Обычный 14 3 6 2" xfId="3974"/>
    <cellStyle name="Обычный 14 3 6 2 2" xfId="8263"/>
    <cellStyle name="Обычный 14 3 6 2 2 2" xfId="17480"/>
    <cellStyle name="Обычный 14 3 6 2 3" xfId="13213"/>
    <cellStyle name="Обычный 14 3 6 3" xfId="6129"/>
    <cellStyle name="Обычный 14 3 6 3 2" xfId="15346"/>
    <cellStyle name="Обычный 14 3 6 4" xfId="11082"/>
    <cellStyle name="Обычный 14 3 7" xfId="2789"/>
    <cellStyle name="Обычный 14 3 7 2" xfId="4932"/>
    <cellStyle name="Обычный 14 3 7 2 2" xfId="9214"/>
    <cellStyle name="Обычный 14 3 7 2 2 2" xfId="18431"/>
    <cellStyle name="Обычный 14 3 7 2 3" xfId="14164"/>
    <cellStyle name="Обычный 14 3 7 3" xfId="7082"/>
    <cellStyle name="Обычный 14 3 7 3 2" xfId="16299"/>
    <cellStyle name="Обычный 14 3 7 4" xfId="12033"/>
    <cellStyle name="Обычный 14 3 8" xfId="2910"/>
    <cellStyle name="Обычный 14 3 8 2" xfId="7201"/>
    <cellStyle name="Обычный 14 3 8 2 2" xfId="16418"/>
    <cellStyle name="Обычный 14 3 8 3" xfId="12151"/>
    <cellStyle name="Обычный 14 3 9" xfId="3024"/>
    <cellStyle name="Обычный 14 3 9 2" xfId="7315"/>
    <cellStyle name="Обычный 14 3 9 2 2" xfId="16532"/>
    <cellStyle name="Обычный 14 3 9 3" xfId="12265"/>
    <cellStyle name="Обычный 14 4" xfId="466"/>
    <cellStyle name="Обычный 14 4 10" xfId="5194"/>
    <cellStyle name="Обычный 14 4 10 2" xfId="14417"/>
    <cellStyle name="Обычный 14 4 11" xfId="9693"/>
    <cellStyle name="Обычный 14 4 11 2" xfId="18713"/>
    <cellStyle name="Обычный 14 4 12" xfId="9807"/>
    <cellStyle name="Обычный 14 4 12 2" xfId="18827"/>
    <cellStyle name="Обычный 14 4 13" xfId="9921"/>
    <cellStyle name="Обычный 14 4 13 2" xfId="18941"/>
    <cellStyle name="Обычный 14 4 14" xfId="10035"/>
    <cellStyle name="Обычный 14 4 14 2" xfId="19055"/>
    <cellStyle name="Обычный 14 4 15" xfId="10152"/>
    <cellStyle name="Обычный 14 4 16" xfId="19173"/>
    <cellStyle name="Обычный 14 4 17" xfId="19289"/>
    <cellStyle name="Обычный 14 4 2" xfId="653"/>
    <cellStyle name="Обычный 14 4 2 2" xfId="974"/>
    <cellStyle name="Обычный 14 4 2 2 2" xfId="1576"/>
    <cellStyle name="Обычный 14 4 2 2 2 2" xfId="2535"/>
    <cellStyle name="Обычный 14 4 2 2 2 2 2" xfId="4807"/>
    <cellStyle name="Обычный 14 4 2 2 2 2 2 2" xfId="9096"/>
    <cellStyle name="Обычный 14 4 2 2 2 2 2 2 2" xfId="18313"/>
    <cellStyle name="Обычный 14 4 2 2 2 2 2 3" xfId="14046"/>
    <cellStyle name="Обычный 14 4 2 2 2 2 3" xfId="6962"/>
    <cellStyle name="Обычный 14 4 2 2 2 2 3 2" xfId="16179"/>
    <cellStyle name="Обычный 14 4 2 2 2 2 4" xfId="11915"/>
    <cellStyle name="Обычный 14 4 2 2 2 3" xfId="3857"/>
    <cellStyle name="Обычный 14 4 2 2 2 3 2" xfId="8148"/>
    <cellStyle name="Обычный 14 4 2 2 2 3 2 2" xfId="17365"/>
    <cellStyle name="Обычный 14 4 2 2 2 3 3" xfId="13098"/>
    <cellStyle name="Обычный 14 4 2 2 2 4" xfId="6014"/>
    <cellStyle name="Обычный 14 4 2 2 2 4 2" xfId="15231"/>
    <cellStyle name="Обычный 14 4 2 2 2 5" xfId="10967"/>
    <cellStyle name="Обычный 14 4 2 2 3" xfId="2063"/>
    <cellStyle name="Обычный 14 4 2 2 3 2" xfId="4335"/>
    <cellStyle name="Обычный 14 4 2 2 3 2 2" xfId="8624"/>
    <cellStyle name="Обычный 14 4 2 2 3 2 2 2" xfId="17841"/>
    <cellStyle name="Обычный 14 4 2 2 3 2 3" xfId="13574"/>
    <cellStyle name="Обычный 14 4 2 2 3 3" xfId="6490"/>
    <cellStyle name="Обычный 14 4 2 2 3 3 2" xfId="15707"/>
    <cellStyle name="Обычный 14 4 2 2 3 4" xfId="11443"/>
    <cellStyle name="Обычный 14 4 2 2 4" xfId="3385"/>
    <cellStyle name="Обычный 14 4 2 2 4 2" xfId="7676"/>
    <cellStyle name="Обычный 14 4 2 2 4 2 2" xfId="16893"/>
    <cellStyle name="Обычный 14 4 2 2 4 3" xfId="12626"/>
    <cellStyle name="Обычный 14 4 2 2 5" xfId="5539"/>
    <cellStyle name="Обычный 14 4 2 2 5 2" xfId="14759"/>
    <cellStyle name="Обычный 14 4 2 2 6" xfId="10495"/>
    <cellStyle name="Обычный 14 4 2 3" xfId="1348"/>
    <cellStyle name="Обычный 14 4 2 3 2" xfId="2307"/>
    <cellStyle name="Обычный 14 4 2 3 2 2" xfId="4579"/>
    <cellStyle name="Обычный 14 4 2 3 2 2 2" xfId="8868"/>
    <cellStyle name="Обычный 14 4 2 3 2 2 2 2" xfId="18085"/>
    <cellStyle name="Обычный 14 4 2 3 2 2 3" xfId="13818"/>
    <cellStyle name="Обычный 14 4 2 3 2 3" xfId="6734"/>
    <cellStyle name="Обычный 14 4 2 3 2 3 2" xfId="15951"/>
    <cellStyle name="Обычный 14 4 2 3 2 4" xfId="11687"/>
    <cellStyle name="Обычный 14 4 2 3 3" xfId="3629"/>
    <cellStyle name="Обычный 14 4 2 3 3 2" xfId="7920"/>
    <cellStyle name="Обычный 14 4 2 3 3 2 2" xfId="17137"/>
    <cellStyle name="Обычный 14 4 2 3 3 3" xfId="12870"/>
    <cellStyle name="Обычный 14 4 2 3 4" xfId="5786"/>
    <cellStyle name="Обычный 14 4 2 3 4 2" xfId="15003"/>
    <cellStyle name="Обычный 14 4 2 3 5" xfId="10739"/>
    <cellStyle name="Обычный 14 4 2 4" xfId="1834"/>
    <cellStyle name="Обычный 14 4 2 4 2" xfId="4107"/>
    <cellStyle name="Обычный 14 4 2 4 2 2" xfId="8396"/>
    <cellStyle name="Обычный 14 4 2 4 2 2 2" xfId="17613"/>
    <cellStyle name="Обычный 14 4 2 4 2 3" xfId="13346"/>
    <cellStyle name="Обычный 14 4 2 4 3" xfId="6262"/>
    <cellStyle name="Обычный 14 4 2 4 3 2" xfId="15479"/>
    <cellStyle name="Обычный 14 4 2 4 4" xfId="11215"/>
    <cellStyle name="Обычный 14 4 2 5" xfId="3157"/>
    <cellStyle name="Обычный 14 4 2 5 2" xfId="7448"/>
    <cellStyle name="Обычный 14 4 2 5 2 2" xfId="16665"/>
    <cellStyle name="Обычный 14 4 2 5 3" xfId="12398"/>
    <cellStyle name="Обычный 14 4 2 6" xfId="5309"/>
    <cellStyle name="Обычный 14 4 2 6 2" xfId="14531"/>
    <cellStyle name="Обычный 14 4 2 7" xfId="10267"/>
    <cellStyle name="Обычный 14 4 3" xfId="859"/>
    <cellStyle name="Обычный 14 4 3 2" xfId="1462"/>
    <cellStyle name="Обычный 14 4 3 2 2" xfId="2421"/>
    <cellStyle name="Обычный 14 4 3 2 2 2" xfId="4693"/>
    <cellStyle name="Обычный 14 4 3 2 2 2 2" xfId="8982"/>
    <cellStyle name="Обычный 14 4 3 2 2 2 2 2" xfId="18199"/>
    <cellStyle name="Обычный 14 4 3 2 2 2 3" xfId="13932"/>
    <cellStyle name="Обычный 14 4 3 2 2 3" xfId="6848"/>
    <cellStyle name="Обычный 14 4 3 2 2 3 2" xfId="16065"/>
    <cellStyle name="Обычный 14 4 3 2 2 4" xfId="11801"/>
    <cellStyle name="Обычный 14 4 3 2 3" xfId="3743"/>
    <cellStyle name="Обычный 14 4 3 2 3 2" xfId="8034"/>
    <cellStyle name="Обычный 14 4 3 2 3 2 2" xfId="17251"/>
    <cellStyle name="Обычный 14 4 3 2 3 3" xfId="12984"/>
    <cellStyle name="Обычный 14 4 3 2 4" xfId="5900"/>
    <cellStyle name="Обычный 14 4 3 2 4 2" xfId="15117"/>
    <cellStyle name="Обычный 14 4 3 2 5" xfId="10853"/>
    <cellStyle name="Обычный 14 4 3 3" xfId="1949"/>
    <cellStyle name="Обычный 14 4 3 3 2" xfId="4221"/>
    <cellStyle name="Обычный 14 4 3 3 2 2" xfId="8510"/>
    <cellStyle name="Обычный 14 4 3 3 2 2 2" xfId="17727"/>
    <cellStyle name="Обычный 14 4 3 3 2 3" xfId="13460"/>
    <cellStyle name="Обычный 14 4 3 3 3" xfId="6376"/>
    <cellStyle name="Обычный 14 4 3 3 3 2" xfId="15593"/>
    <cellStyle name="Обычный 14 4 3 3 4" xfId="11329"/>
    <cellStyle name="Обычный 14 4 3 4" xfId="3271"/>
    <cellStyle name="Обычный 14 4 3 4 2" xfId="7562"/>
    <cellStyle name="Обычный 14 4 3 4 2 2" xfId="16779"/>
    <cellStyle name="Обычный 14 4 3 4 3" xfId="12512"/>
    <cellStyle name="Обычный 14 4 3 5" xfId="5425"/>
    <cellStyle name="Обычный 14 4 3 5 2" xfId="14645"/>
    <cellStyle name="Обычный 14 4 3 6" xfId="10381"/>
    <cellStyle name="Обычный 14 4 4" xfId="1233"/>
    <cellStyle name="Обычный 14 4 4 2" xfId="2193"/>
    <cellStyle name="Обычный 14 4 4 2 2" xfId="4465"/>
    <cellStyle name="Обычный 14 4 4 2 2 2" xfId="8754"/>
    <cellStyle name="Обычный 14 4 4 2 2 2 2" xfId="17971"/>
    <cellStyle name="Обычный 14 4 4 2 2 3" xfId="13704"/>
    <cellStyle name="Обычный 14 4 4 2 3" xfId="6620"/>
    <cellStyle name="Обычный 14 4 4 2 3 2" xfId="15837"/>
    <cellStyle name="Обычный 14 4 4 2 4" xfId="11573"/>
    <cellStyle name="Обычный 14 4 4 3" xfId="3515"/>
    <cellStyle name="Обычный 14 4 4 3 2" xfId="7806"/>
    <cellStyle name="Обычный 14 4 4 3 2 2" xfId="17023"/>
    <cellStyle name="Обычный 14 4 4 3 3" xfId="12756"/>
    <cellStyle name="Обычный 14 4 4 4" xfId="5672"/>
    <cellStyle name="Обычный 14 4 4 4 2" xfId="14889"/>
    <cellStyle name="Обычный 14 4 4 5" xfId="10625"/>
    <cellStyle name="Обычный 14 4 5" xfId="1718"/>
    <cellStyle name="Обычный 14 4 5 2" xfId="3993"/>
    <cellStyle name="Обычный 14 4 5 2 2" xfId="8282"/>
    <cellStyle name="Обычный 14 4 5 2 2 2" xfId="17499"/>
    <cellStyle name="Обычный 14 4 5 2 3" xfId="13232"/>
    <cellStyle name="Обычный 14 4 5 3" xfId="6148"/>
    <cellStyle name="Обычный 14 4 5 3 2" xfId="15365"/>
    <cellStyle name="Обычный 14 4 5 4" xfId="11101"/>
    <cellStyle name="Обычный 14 4 6" xfId="2808"/>
    <cellStyle name="Обычный 14 4 6 2" xfId="4951"/>
    <cellStyle name="Обычный 14 4 6 2 2" xfId="9233"/>
    <cellStyle name="Обычный 14 4 6 2 2 2" xfId="18450"/>
    <cellStyle name="Обычный 14 4 6 2 3" xfId="14183"/>
    <cellStyle name="Обычный 14 4 6 3" xfId="7101"/>
    <cellStyle name="Обычный 14 4 6 3 2" xfId="16318"/>
    <cellStyle name="Обычный 14 4 6 4" xfId="12052"/>
    <cellStyle name="Обычный 14 4 7" xfId="2929"/>
    <cellStyle name="Обычный 14 4 7 2" xfId="7220"/>
    <cellStyle name="Обычный 14 4 7 2 2" xfId="16437"/>
    <cellStyle name="Обычный 14 4 7 3" xfId="12170"/>
    <cellStyle name="Обычный 14 4 8" xfId="3043"/>
    <cellStyle name="Обычный 14 4 8 2" xfId="7334"/>
    <cellStyle name="Обычный 14 4 8 2 2" xfId="16551"/>
    <cellStyle name="Обычный 14 4 8 3" xfId="12284"/>
    <cellStyle name="Обычный 14 4 9" xfId="5071"/>
    <cellStyle name="Обычный 14 4 9 2" xfId="9352"/>
    <cellStyle name="Обычный 14 4 9 2 2" xfId="18569"/>
    <cellStyle name="Обычный 14 4 9 3" xfId="14302"/>
    <cellStyle name="Обычный 14 5" xfId="581"/>
    <cellStyle name="Обычный 14 5 2" xfId="917"/>
    <cellStyle name="Обычный 14 5 2 2" xfId="1519"/>
    <cellStyle name="Обычный 14 5 2 2 2" xfId="2478"/>
    <cellStyle name="Обычный 14 5 2 2 2 2" xfId="4750"/>
    <cellStyle name="Обычный 14 5 2 2 2 2 2" xfId="9039"/>
    <cellStyle name="Обычный 14 5 2 2 2 2 2 2" xfId="18256"/>
    <cellStyle name="Обычный 14 5 2 2 2 2 3" xfId="13989"/>
    <cellStyle name="Обычный 14 5 2 2 2 3" xfId="6905"/>
    <cellStyle name="Обычный 14 5 2 2 2 3 2" xfId="16122"/>
    <cellStyle name="Обычный 14 5 2 2 2 4" xfId="11858"/>
    <cellStyle name="Обычный 14 5 2 2 3" xfId="3800"/>
    <cellStyle name="Обычный 14 5 2 2 3 2" xfId="8091"/>
    <cellStyle name="Обычный 14 5 2 2 3 2 2" xfId="17308"/>
    <cellStyle name="Обычный 14 5 2 2 3 3" xfId="13041"/>
    <cellStyle name="Обычный 14 5 2 2 4" xfId="5957"/>
    <cellStyle name="Обычный 14 5 2 2 4 2" xfId="15174"/>
    <cellStyle name="Обычный 14 5 2 2 5" xfId="10910"/>
    <cellStyle name="Обычный 14 5 2 3" xfId="2006"/>
    <cellStyle name="Обычный 14 5 2 3 2" xfId="4278"/>
    <cellStyle name="Обычный 14 5 2 3 2 2" xfId="8567"/>
    <cellStyle name="Обычный 14 5 2 3 2 2 2" xfId="17784"/>
    <cellStyle name="Обычный 14 5 2 3 2 3" xfId="13517"/>
    <cellStyle name="Обычный 14 5 2 3 3" xfId="6433"/>
    <cellStyle name="Обычный 14 5 2 3 3 2" xfId="15650"/>
    <cellStyle name="Обычный 14 5 2 3 4" xfId="11386"/>
    <cellStyle name="Обычный 14 5 2 4" xfId="3328"/>
    <cellStyle name="Обычный 14 5 2 4 2" xfId="7619"/>
    <cellStyle name="Обычный 14 5 2 4 2 2" xfId="16836"/>
    <cellStyle name="Обычный 14 5 2 4 3" xfId="12569"/>
    <cellStyle name="Обычный 14 5 2 5" xfId="5482"/>
    <cellStyle name="Обычный 14 5 2 5 2" xfId="14702"/>
    <cellStyle name="Обычный 14 5 2 6" xfId="10438"/>
    <cellStyle name="Обычный 14 5 3" xfId="1291"/>
    <cellStyle name="Обычный 14 5 3 2" xfId="2250"/>
    <cellStyle name="Обычный 14 5 3 2 2" xfId="4522"/>
    <cellStyle name="Обычный 14 5 3 2 2 2" xfId="8811"/>
    <cellStyle name="Обычный 14 5 3 2 2 2 2" xfId="18028"/>
    <cellStyle name="Обычный 14 5 3 2 2 3" xfId="13761"/>
    <cellStyle name="Обычный 14 5 3 2 3" xfId="6677"/>
    <cellStyle name="Обычный 14 5 3 2 3 2" xfId="15894"/>
    <cellStyle name="Обычный 14 5 3 2 4" xfId="11630"/>
    <cellStyle name="Обычный 14 5 3 3" xfId="3572"/>
    <cellStyle name="Обычный 14 5 3 3 2" xfId="7863"/>
    <cellStyle name="Обычный 14 5 3 3 2 2" xfId="17080"/>
    <cellStyle name="Обычный 14 5 3 3 3" xfId="12813"/>
    <cellStyle name="Обычный 14 5 3 4" xfId="5729"/>
    <cellStyle name="Обычный 14 5 3 4 2" xfId="14946"/>
    <cellStyle name="Обычный 14 5 3 5" xfId="10682"/>
    <cellStyle name="Обычный 14 5 4" xfId="1776"/>
    <cellStyle name="Обычный 14 5 4 2" xfId="4050"/>
    <cellStyle name="Обычный 14 5 4 2 2" xfId="8339"/>
    <cellStyle name="Обычный 14 5 4 2 2 2" xfId="17556"/>
    <cellStyle name="Обычный 14 5 4 2 3" xfId="13289"/>
    <cellStyle name="Обычный 14 5 4 3" xfId="6205"/>
    <cellStyle name="Обычный 14 5 4 3 2" xfId="15422"/>
    <cellStyle name="Обычный 14 5 4 4" xfId="11158"/>
    <cellStyle name="Обычный 14 5 5" xfId="3100"/>
    <cellStyle name="Обычный 14 5 5 2" xfId="7391"/>
    <cellStyle name="Обычный 14 5 5 2 2" xfId="16608"/>
    <cellStyle name="Обычный 14 5 5 3" xfId="12341"/>
    <cellStyle name="Обычный 14 5 6" xfId="5251"/>
    <cellStyle name="Обычный 14 5 6 2" xfId="14474"/>
    <cellStyle name="Обычный 14 5 7" xfId="10210"/>
    <cellStyle name="Обычный 14 6" xfId="802"/>
    <cellStyle name="Обычный 14 6 2" xfId="1405"/>
    <cellStyle name="Обычный 14 6 2 2" xfId="2364"/>
    <cellStyle name="Обычный 14 6 2 2 2" xfId="4636"/>
    <cellStyle name="Обычный 14 6 2 2 2 2" xfId="8925"/>
    <cellStyle name="Обычный 14 6 2 2 2 2 2" xfId="18142"/>
    <cellStyle name="Обычный 14 6 2 2 2 3" xfId="13875"/>
    <cellStyle name="Обычный 14 6 2 2 3" xfId="6791"/>
    <cellStyle name="Обычный 14 6 2 2 3 2" xfId="16008"/>
    <cellStyle name="Обычный 14 6 2 2 4" xfId="11744"/>
    <cellStyle name="Обычный 14 6 2 3" xfId="3686"/>
    <cellStyle name="Обычный 14 6 2 3 2" xfId="7977"/>
    <cellStyle name="Обычный 14 6 2 3 2 2" xfId="17194"/>
    <cellStyle name="Обычный 14 6 2 3 3" xfId="12927"/>
    <cellStyle name="Обычный 14 6 2 4" xfId="5843"/>
    <cellStyle name="Обычный 14 6 2 4 2" xfId="15060"/>
    <cellStyle name="Обычный 14 6 2 5" xfId="10796"/>
    <cellStyle name="Обычный 14 6 3" xfId="1892"/>
    <cellStyle name="Обычный 14 6 3 2" xfId="4164"/>
    <cellStyle name="Обычный 14 6 3 2 2" xfId="8453"/>
    <cellStyle name="Обычный 14 6 3 2 2 2" xfId="17670"/>
    <cellStyle name="Обычный 14 6 3 2 3" xfId="13403"/>
    <cellStyle name="Обычный 14 6 3 3" xfId="6319"/>
    <cellStyle name="Обычный 14 6 3 3 2" xfId="15536"/>
    <cellStyle name="Обычный 14 6 3 4" xfId="11272"/>
    <cellStyle name="Обычный 14 6 4" xfId="3214"/>
    <cellStyle name="Обычный 14 6 4 2" xfId="7505"/>
    <cellStyle name="Обычный 14 6 4 2 2" xfId="16722"/>
    <cellStyle name="Обычный 14 6 4 3" xfId="12455"/>
    <cellStyle name="Обычный 14 6 5" xfId="5368"/>
    <cellStyle name="Обычный 14 6 5 2" xfId="14588"/>
    <cellStyle name="Обычный 14 6 6" xfId="10324"/>
    <cellStyle name="Обычный 14 7" xfId="1176"/>
    <cellStyle name="Обычный 14 7 2" xfId="2136"/>
    <cellStyle name="Обычный 14 7 2 2" xfId="4408"/>
    <cellStyle name="Обычный 14 7 2 2 2" xfId="8697"/>
    <cellStyle name="Обычный 14 7 2 2 2 2" xfId="17914"/>
    <cellStyle name="Обычный 14 7 2 2 3" xfId="13647"/>
    <cellStyle name="Обычный 14 7 2 3" xfId="6563"/>
    <cellStyle name="Обычный 14 7 2 3 2" xfId="15780"/>
    <cellStyle name="Обычный 14 7 2 4" xfId="11516"/>
    <cellStyle name="Обычный 14 7 3" xfId="3458"/>
    <cellStyle name="Обычный 14 7 3 2" xfId="7749"/>
    <cellStyle name="Обычный 14 7 3 2 2" xfId="16966"/>
    <cellStyle name="Обычный 14 7 3 3" xfId="12699"/>
    <cellStyle name="Обычный 14 7 4" xfId="5615"/>
    <cellStyle name="Обычный 14 7 4 2" xfId="14832"/>
    <cellStyle name="Обычный 14 7 5" xfId="10568"/>
    <cellStyle name="Обычный 14 8" xfId="1659"/>
    <cellStyle name="Обычный 14 8 2" xfId="3936"/>
    <cellStyle name="Обычный 14 8 2 2" xfId="8225"/>
    <cellStyle name="Обычный 14 8 2 2 2" xfId="17442"/>
    <cellStyle name="Обычный 14 8 2 3" xfId="13175"/>
    <cellStyle name="Обычный 14 8 3" xfId="6091"/>
    <cellStyle name="Обычный 14 8 3 2" xfId="15308"/>
    <cellStyle name="Обычный 14 8 4" xfId="11044"/>
    <cellStyle name="Обычный 14 9" xfId="2751"/>
    <cellStyle name="Обычный 14 9 2" xfId="4894"/>
    <cellStyle name="Обычный 14 9 2 2" xfId="9176"/>
    <cellStyle name="Обычный 14 9 2 2 2" xfId="18393"/>
    <cellStyle name="Обычный 14 9 2 3" xfId="14126"/>
    <cellStyle name="Обычный 14 9 3" xfId="7044"/>
    <cellStyle name="Обычный 14 9 3 2" xfId="16261"/>
    <cellStyle name="Обычный 14 9 4" xfId="11995"/>
    <cellStyle name="Обычный 15" xfId="211"/>
    <cellStyle name="Обычный 15 2" xfId="379"/>
    <cellStyle name="Обычный 16" xfId="215"/>
    <cellStyle name="Обычный 16 2" xfId="380"/>
    <cellStyle name="Обычный 17" xfId="321"/>
    <cellStyle name="Обычный 17 2" xfId="390"/>
    <cellStyle name="Обычный 18" xfId="322"/>
    <cellStyle name="Обычный 18 2" xfId="391"/>
    <cellStyle name="Обычный 18 3" xfId="9565"/>
    <cellStyle name="Обычный 19" xfId="323"/>
    <cellStyle name="Обычный 19 2" xfId="392"/>
    <cellStyle name="Обычный 19 3" xfId="9404"/>
    <cellStyle name="Обычный 2" xfId="186"/>
    <cellStyle name="Обычный 2 2" xfId="199"/>
    <cellStyle name="Обычный 2 2 2" xfId="1097"/>
    <cellStyle name="Обычный 2 2 3" xfId="192"/>
    <cellStyle name="Обычный 2 2 4" xfId="9495"/>
    <cellStyle name="Обычный 2 2 5" xfId="9545"/>
    <cellStyle name="Обычный 2 3" xfId="414"/>
    <cellStyle name="Обычный 2 3 2" xfId="1098"/>
    <cellStyle name="Обычный 2 3 3" xfId="1099"/>
    <cellStyle name="Обычный 2 3 3 2" xfId="1626"/>
    <cellStyle name="Обычный 2 3 3 2 2" xfId="2585"/>
    <cellStyle name="Обычный 2 3 3 2 2 2" xfId="4857"/>
    <cellStyle name="Обычный 2 3 3 2 2 2 2" xfId="9146"/>
    <cellStyle name="Обычный 2 3 3 2 2 2 2 2" xfId="18363"/>
    <cellStyle name="Обычный 2 3 3 2 2 2 3" xfId="14096"/>
    <cellStyle name="Обычный 2 3 3 2 2 3" xfId="7012"/>
    <cellStyle name="Обычный 2 3 3 2 2 3 2" xfId="16229"/>
    <cellStyle name="Обычный 2 3 3 2 2 4" xfId="11965"/>
    <cellStyle name="Обычный 2 3 3 2 3" xfId="3907"/>
    <cellStyle name="Обычный 2 3 3 2 3 2" xfId="8198"/>
    <cellStyle name="Обычный 2 3 3 2 3 2 2" xfId="17415"/>
    <cellStyle name="Обычный 2 3 3 2 3 3" xfId="13148"/>
    <cellStyle name="Обычный 2 3 3 2 4" xfId="6064"/>
    <cellStyle name="Обычный 2 3 3 2 4 2" xfId="15281"/>
    <cellStyle name="Обычный 2 3 3 2 5" xfId="11017"/>
    <cellStyle name="Обычный 2 3 3 3" xfId="2113"/>
    <cellStyle name="Обычный 2 3 3 3 2" xfId="4385"/>
    <cellStyle name="Обычный 2 3 3 3 2 2" xfId="8674"/>
    <cellStyle name="Обычный 2 3 3 3 2 2 2" xfId="17891"/>
    <cellStyle name="Обычный 2 3 3 3 2 3" xfId="13624"/>
    <cellStyle name="Обычный 2 3 3 3 3" xfId="6540"/>
    <cellStyle name="Обычный 2 3 3 3 3 2" xfId="15757"/>
    <cellStyle name="Обычный 2 3 3 3 4" xfId="11493"/>
    <cellStyle name="Обычный 2 3 3 4" xfId="3435"/>
    <cellStyle name="Обычный 2 3 3 4 2" xfId="7726"/>
    <cellStyle name="Обычный 2 3 3 4 2 2" xfId="16943"/>
    <cellStyle name="Обычный 2 3 3 4 3" xfId="12676"/>
    <cellStyle name="Обычный 2 3 3 5" xfId="5589"/>
    <cellStyle name="Обычный 2 3 3 5 2" xfId="14809"/>
    <cellStyle name="Обычный 2 3 3 6" xfId="10545"/>
    <cellStyle name="Обычный 2 3 4" xfId="9589"/>
    <cellStyle name="Обычный 2 3 4 2" xfId="18638"/>
    <cellStyle name="Обычный 2 3 5" xfId="9549"/>
    <cellStyle name="Обычный 2 4" xfId="1100"/>
    <cellStyle name="Обычный 2 5" xfId="1101"/>
    <cellStyle name="Обычный 2 6" xfId="1102"/>
    <cellStyle name="Обычный 2 7" xfId="2738"/>
    <cellStyle name="Обычный 2 7 2" xfId="4884"/>
    <cellStyle name="Обычный 2 7 2 2" xfId="9166"/>
    <cellStyle name="Обычный 2 7 2 2 2" xfId="18383"/>
    <cellStyle name="Обычный 2 7 2 3" xfId="14116"/>
    <cellStyle name="Обычный 2 7 3" xfId="7034"/>
    <cellStyle name="Обычный 2 7 3 2" xfId="16251"/>
    <cellStyle name="Обычный 2 7 4" xfId="11985"/>
    <cellStyle name="Обычный 2 8" xfId="2860"/>
    <cellStyle name="Обычный 2 8 2" xfId="5001"/>
    <cellStyle name="Обычный 2 8 2 2" xfId="9283"/>
    <cellStyle name="Обычный 2 8 2 2 2" xfId="18500"/>
    <cellStyle name="Обычный 2 8 2 3" xfId="14233"/>
    <cellStyle name="Обычный 2 8 3" xfId="7151"/>
    <cellStyle name="Обычный 2 8 3 2" xfId="16368"/>
    <cellStyle name="Обычный 2 8 4" xfId="12102"/>
    <cellStyle name="Обычный 20" xfId="324"/>
    <cellStyle name="Обычный 20 2" xfId="393"/>
    <cellStyle name="Обычный 20 3" xfId="9436"/>
    <cellStyle name="Обычный 21" xfId="325"/>
    <cellStyle name="Обычный 21 2" xfId="394"/>
    <cellStyle name="Обычный 21 3" xfId="9457"/>
    <cellStyle name="Обычный 22" xfId="415"/>
    <cellStyle name="Обычный 22 2" xfId="515"/>
    <cellStyle name="Обычный 22 3" xfId="9599"/>
    <cellStyle name="Обычный 23" xfId="1640"/>
    <cellStyle name="Обычный 23 2" xfId="1642"/>
    <cellStyle name="Обычный 23 2 2" xfId="2600"/>
    <cellStyle name="Обычный 23 2 2 2" xfId="4871"/>
    <cellStyle name="Обычный 23 2 2 2 2" xfId="9160"/>
    <cellStyle name="Обычный 23 2 2 2 2 2" xfId="18377"/>
    <cellStyle name="Обычный 23 2 2 2 3" xfId="14110"/>
    <cellStyle name="Обычный 23 2 2 3" xfId="7026"/>
    <cellStyle name="Обычный 23 2 2 3 2" xfId="16243"/>
    <cellStyle name="Обычный 23 2 2 4" xfId="11979"/>
    <cellStyle name="Обычный 23 2 3" xfId="3921"/>
    <cellStyle name="Обычный 23 2 3 2" xfId="8212"/>
    <cellStyle name="Обычный 23 2 3 2 2" xfId="17429"/>
    <cellStyle name="Обычный 23 2 3 3" xfId="13162"/>
    <cellStyle name="Обычный 23 2 4" xfId="6078"/>
    <cellStyle name="Обычный 23 2 4 2" xfId="15295"/>
    <cellStyle name="Обычный 23 2 5" xfId="11031"/>
    <cellStyle name="Обычный 23 3" xfId="2599"/>
    <cellStyle name="Обычный 23 4" xfId="5184"/>
    <cellStyle name="Обычный 24" xfId="1644"/>
    <cellStyle name="Обычный 24 2" xfId="3923"/>
    <cellStyle name="Обычный 24 3" xfId="9600"/>
    <cellStyle name="Обычный 25" xfId="1645"/>
    <cellStyle name="Обычный 25 2" xfId="3924"/>
    <cellStyle name="Обычный 26" xfId="1647"/>
    <cellStyle name="Обычный 26 2" xfId="3925"/>
    <cellStyle name="Обычный 26 2 2" xfId="8214"/>
    <cellStyle name="Обычный 26 2 2 2" xfId="17431"/>
    <cellStyle name="Обычный 26 2 3" xfId="13164"/>
    <cellStyle name="Обычный 26 3" xfId="6080"/>
    <cellStyle name="Обычный 26 3 2" xfId="15297"/>
    <cellStyle name="Обычный 26 4" xfId="11033"/>
    <cellStyle name="Обычный 27" xfId="2605"/>
    <cellStyle name="Обычный 27 2" xfId="4873"/>
    <cellStyle name="Обычный 28" xfId="2606"/>
    <cellStyle name="Обычный 28 2" xfId="4874"/>
    <cellStyle name="Обычный 29" xfId="2607"/>
    <cellStyle name="Обычный 29 2" xfId="4875"/>
    <cellStyle name="Обычный 3" xfId="188"/>
    <cellStyle name="Обычный 3 10" xfId="2742"/>
    <cellStyle name="Обычный 3 10 2" xfId="4885"/>
    <cellStyle name="Обычный 3 10 2 2" xfId="9167"/>
    <cellStyle name="Обычный 3 10 2 2 2" xfId="18384"/>
    <cellStyle name="Обычный 3 10 2 3" xfId="14117"/>
    <cellStyle name="Обычный 3 10 3" xfId="7035"/>
    <cellStyle name="Обычный 3 10 3 2" xfId="16252"/>
    <cellStyle name="Обычный 3 10 4" xfId="11986"/>
    <cellStyle name="Обычный 3 11" xfId="2861"/>
    <cellStyle name="Обычный 3 11 2" xfId="5002"/>
    <cellStyle name="Обычный 3 11 2 2" xfId="9284"/>
    <cellStyle name="Обычный 3 11 2 2 2" xfId="18501"/>
    <cellStyle name="Обычный 3 11 2 3" xfId="14234"/>
    <cellStyle name="Обычный 3 11 3" xfId="7152"/>
    <cellStyle name="Обычный 3 11 3 2" xfId="16369"/>
    <cellStyle name="Обычный 3 11 4" xfId="12103"/>
    <cellStyle name="Обычный 3 12" xfId="2863"/>
    <cellStyle name="Обычный 3 12 2" xfId="7154"/>
    <cellStyle name="Обычный 3 12 2 2" xfId="16371"/>
    <cellStyle name="Обычный 3 12 3" xfId="12104"/>
    <cellStyle name="Обычный 3 13" xfId="2977"/>
    <cellStyle name="Обычный 3 13 2" xfId="7268"/>
    <cellStyle name="Обычный 3 13 2 2" xfId="16485"/>
    <cellStyle name="Обычный 3 13 3" xfId="12218"/>
    <cellStyle name="Обычный 3 14" xfId="5005"/>
    <cellStyle name="Обычный 3 14 2" xfId="9286"/>
    <cellStyle name="Обычный 3 14 2 2" xfId="18503"/>
    <cellStyle name="Обычный 3 14 3" xfId="14236"/>
    <cellStyle name="Обычный 3 15" xfId="5123"/>
    <cellStyle name="Обычный 3 15 2" xfId="14350"/>
    <cellStyle name="Обычный 3 16" xfId="9627"/>
    <cellStyle name="Обычный 3 16 2" xfId="18647"/>
    <cellStyle name="Обычный 3 17" xfId="9741"/>
    <cellStyle name="Обычный 3 17 2" xfId="18761"/>
    <cellStyle name="Обычный 3 18" xfId="9855"/>
    <cellStyle name="Обычный 3 18 2" xfId="18875"/>
    <cellStyle name="Обычный 3 19" xfId="9969"/>
    <cellStyle name="Обычный 3 19 2" xfId="18989"/>
    <cellStyle name="Обычный 3 2" xfId="272"/>
    <cellStyle name="Обычный 3 2 10" xfId="2873"/>
    <cellStyle name="Обычный 3 2 10 2" xfId="7164"/>
    <cellStyle name="Обычный 3 2 10 2 2" xfId="16381"/>
    <cellStyle name="Обычный 3 2 10 3" xfId="12114"/>
    <cellStyle name="Обычный 3 2 11" xfId="2987"/>
    <cellStyle name="Обычный 3 2 11 2" xfId="7278"/>
    <cellStyle name="Обычный 3 2 11 2 2" xfId="16495"/>
    <cellStyle name="Обычный 3 2 11 3" xfId="12228"/>
    <cellStyle name="Обычный 3 2 12" xfId="5015"/>
    <cellStyle name="Обычный 3 2 12 2" xfId="9296"/>
    <cellStyle name="Обычный 3 2 12 2 2" xfId="18513"/>
    <cellStyle name="Обычный 3 2 12 3" xfId="14246"/>
    <cellStyle name="Обычный 3 2 13" xfId="5137"/>
    <cellStyle name="Обычный 3 2 13 2" xfId="14361"/>
    <cellStyle name="Обычный 3 2 14" xfId="9637"/>
    <cellStyle name="Обычный 3 2 14 2" xfId="18657"/>
    <cellStyle name="Обычный 3 2 15" xfId="9751"/>
    <cellStyle name="Обычный 3 2 15 2" xfId="18771"/>
    <cellStyle name="Обычный 3 2 16" xfId="9865"/>
    <cellStyle name="Обычный 3 2 16 2" xfId="18885"/>
    <cellStyle name="Обычный 3 2 17" xfId="9979"/>
    <cellStyle name="Обычный 3 2 17 2" xfId="18999"/>
    <cellStyle name="Обычный 3 2 18" xfId="10096"/>
    <cellStyle name="Обычный 3 2 19" xfId="19117"/>
    <cellStyle name="Обычный 3 2 2" xfId="381"/>
    <cellStyle name="Обычный 3 2 2 10" xfId="5034"/>
    <cellStyle name="Обычный 3 2 2 10 2" xfId="9315"/>
    <cellStyle name="Обычный 3 2 2 10 2 2" xfId="18532"/>
    <cellStyle name="Обычный 3 2 2 10 3" xfId="14265"/>
    <cellStyle name="Обычный 3 2 2 11" xfId="5156"/>
    <cellStyle name="Обычный 3 2 2 11 2" xfId="14380"/>
    <cellStyle name="Обычный 3 2 2 12" xfId="9656"/>
    <cellStyle name="Обычный 3 2 2 12 2" xfId="18676"/>
    <cellStyle name="Обычный 3 2 2 13" xfId="9770"/>
    <cellStyle name="Обычный 3 2 2 13 2" xfId="18790"/>
    <cellStyle name="Обычный 3 2 2 14" xfId="9884"/>
    <cellStyle name="Обычный 3 2 2 14 2" xfId="18904"/>
    <cellStyle name="Обычный 3 2 2 15" xfId="9998"/>
    <cellStyle name="Обычный 3 2 2 15 2" xfId="19018"/>
    <cellStyle name="Обычный 3 2 2 16" xfId="10115"/>
    <cellStyle name="Обычный 3 2 2 17" xfId="19136"/>
    <cellStyle name="Обычный 3 2 2 18" xfId="19252"/>
    <cellStyle name="Обычный 3 2 2 2" xfId="487"/>
    <cellStyle name="Обычный 3 2 2 2 10" xfId="5214"/>
    <cellStyle name="Обычный 3 2 2 2 10 2" xfId="14437"/>
    <cellStyle name="Обычный 3 2 2 2 11" xfId="9713"/>
    <cellStyle name="Обычный 3 2 2 2 11 2" xfId="18733"/>
    <cellStyle name="Обычный 3 2 2 2 12" xfId="9827"/>
    <cellStyle name="Обычный 3 2 2 2 12 2" xfId="18847"/>
    <cellStyle name="Обычный 3 2 2 2 13" xfId="9941"/>
    <cellStyle name="Обычный 3 2 2 2 13 2" xfId="18961"/>
    <cellStyle name="Обычный 3 2 2 2 14" xfId="10055"/>
    <cellStyle name="Обычный 3 2 2 2 14 2" xfId="19075"/>
    <cellStyle name="Обычный 3 2 2 2 15" xfId="10172"/>
    <cellStyle name="Обычный 3 2 2 2 16" xfId="19193"/>
    <cellStyle name="Обычный 3 2 2 2 17" xfId="19309"/>
    <cellStyle name="Обычный 3 2 2 2 2" xfId="673"/>
    <cellStyle name="Обычный 3 2 2 2 2 2" xfId="994"/>
    <cellStyle name="Обычный 3 2 2 2 2 2 2" xfId="1596"/>
    <cellStyle name="Обычный 3 2 2 2 2 2 2 2" xfId="2555"/>
    <cellStyle name="Обычный 3 2 2 2 2 2 2 2 2" xfId="4827"/>
    <cellStyle name="Обычный 3 2 2 2 2 2 2 2 2 2" xfId="9116"/>
    <cellStyle name="Обычный 3 2 2 2 2 2 2 2 2 2 2" xfId="18333"/>
    <cellStyle name="Обычный 3 2 2 2 2 2 2 2 2 3" xfId="14066"/>
    <cellStyle name="Обычный 3 2 2 2 2 2 2 2 3" xfId="6982"/>
    <cellStyle name="Обычный 3 2 2 2 2 2 2 2 3 2" xfId="16199"/>
    <cellStyle name="Обычный 3 2 2 2 2 2 2 2 4" xfId="11935"/>
    <cellStyle name="Обычный 3 2 2 2 2 2 2 3" xfId="3877"/>
    <cellStyle name="Обычный 3 2 2 2 2 2 2 3 2" xfId="8168"/>
    <cellStyle name="Обычный 3 2 2 2 2 2 2 3 2 2" xfId="17385"/>
    <cellStyle name="Обычный 3 2 2 2 2 2 2 3 3" xfId="13118"/>
    <cellStyle name="Обычный 3 2 2 2 2 2 2 4" xfId="6034"/>
    <cellStyle name="Обычный 3 2 2 2 2 2 2 4 2" xfId="15251"/>
    <cellStyle name="Обычный 3 2 2 2 2 2 2 5" xfId="10987"/>
    <cellStyle name="Обычный 3 2 2 2 2 2 3" xfId="2083"/>
    <cellStyle name="Обычный 3 2 2 2 2 2 3 2" xfId="4355"/>
    <cellStyle name="Обычный 3 2 2 2 2 2 3 2 2" xfId="8644"/>
    <cellStyle name="Обычный 3 2 2 2 2 2 3 2 2 2" xfId="17861"/>
    <cellStyle name="Обычный 3 2 2 2 2 2 3 2 3" xfId="13594"/>
    <cellStyle name="Обычный 3 2 2 2 2 2 3 3" xfId="6510"/>
    <cellStyle name="Обычный 3 2 2 2 2 2 3 3 2" xfId="15727"/>
    <cellStyle name="Обычный 3 2 2 2 2 2 3 4" xfId="11463"/>
    <cellStyle name="Обычный 3 2 2 2 2 2 4" xfId="3405"/>
    <cellStyle name="Обычный 3 2 2 2 2 2 4 2" xfId="7696"/>
    <cellStyle name="Обычный 3 2 2 2 2 2 4 2 2" xfId="16913"/>
    <cellStyle name="Обычный 3 2 2 2 2 2 4 3" xfId="12646"/>
    <cellStyle name="Обычный 3 2 2 2 2 2 5" xfId="5559"/>
    <cellStyle name="Обычный 3 2 2 2 2 2 5 2" xfId="14779"/>
    <cellStyle name="Обычный 3 2 2 2 2 2 6" xfId="10515"/>
    <cellStyle name="Обычный 3 2 2 2 2 3" xfId="1368"/>
    <cellStyle name="Обычный 3 2 2 2 2 3 2" xfId="2327"/>
    <cellStyle name="Обычный 3 2 2 2 2 3 2 2" xfId="4599"/>
    <cellStyle name="Обычный 3 2 2 2 2 3 2 2 2" xfId="8888"/>
    <cellStyle name="Обычный 3 2 2 2 2 3 2 2 2 2" xfId="18105"/>
    <cellStyle name="Обычный 3 2 2 2 2 3 2 2 3" xfId="13838"/>
    <cellStyle name="Обычный 3 2 2 2 2 3 2 3" xfId="6754"/>
    <cellStyle name="Обычный 3 2 2 2 2 3 2 3 2" xfId="15971"/>
    <cellStyle name="Обычный 3 2 2 2 2 3 2 4" xfId="11707"/>
    <cellStyle name="Обычный 3 2 2 2 2 3 3" xfId="3649"/>
    <cellStyle name="Обычный 3 2 2 2 2 3 3 2" xfId="7940"/>
    <cellStyle name="Обычный 3 2 2 2 2 3 3 2 2" xfId="17157"/>
    <cellStyle name="Обычный 3 2 2 2 2 3 3 3" xfId="12890"/>
    <cellStyle name="Обычный 3 2 2 2 2 3 4" xfId="5806"/>
    <cellStyle name="Обычный 3 2 2 2 2 3 4 2" xfId="15023"/>
    <cellStyle name="Обычный 3 2 2 2 2 3 5" xfId="10759"/>
    <cellStyle name="Обычный 3 2 2 2 2 4" xfId="1854"/>
    <cellStyle name="Обычный 3 2 2 2 2 4 2" xfId="4127"/>
    <cellStyle name="Обычный 3 2 2 2 2 4 2 2" xfId="8416"/>
    <cellStyle name="Обычный 3 2 2 2 2 4 2 2 2" xfId="17633"/>
    <cellStyle name="Обычный 3 2 2 2 2 4 2 3" xfId="13366"/>
    <cellStyle name="Обычный 3 2 2 2 2 4 3" xfId="6282"/>
    <cellStyle name="Обычный 3 2 2 2 2 4 3 2" xfId="15499"/>
    <cellStyle name="Обычный 3 2 2 2 2 4 4" xfId="11235"/>
    <cellStyle name="Обычный 3 2 2 2 2 5" xfId="3177"/>
    <cellStyle name="Обычный 3 2 2 2 2 5 2" xfId="7468"/>
    <cellStyle name="Обычный 3 2 2 2 2 5 2 2" xfId="16685"/>
    <cellStyle name="Обычный 3 2 2 2 2 5 3" xfId="12418"/>
    <cellStyle name="Обычный 3 2 2 2 2 6" xfId="5329"/>
    <cellStyle name="Обычный 3 2 2 2 2 6 2" xfId="14551"/>
    <cellStyle name="Обычный 3 2 2 2 2 7" xfId="10287"/>
    <cellStyle name="Обычный 3 2 2 2 3" xfId="879"/>
    <cellStyle name="Обычный 3 2 2 2 3 2" xfId="1482"/>
    <cellStyle name="Обычный 3 2 2 2 3 2 2" xfId="2441"/>
    <cellStyle name="Обычный 3 2 2 2 3 2 2 2" xfId="4713"/>
    <cellStyle name="Обычный 3 2 2 2 3 2 2 2 2" xfId="9002"/>
    <cellStyle name="Обычный 3 2 2 2 3 2 2 2 2 2" xfId="18219"/>
    <cellStyle name="Обычный 3 2 2 2 3 2 2 2 3" xfId="13952"/>
    <cellStyle name="Обычный 3 2 2 2 3 2 2 3" xfId="6868"/>
    <cellStyle name="Обычный 3 2 2 2 3 2 2 3 2" xfId="16085"/>
    <cellStyle name="Обычный 3 2 2 2 3 2 2 4" xfId="11821"/>
    <cellStyle name="Обычный 3 2 2 2 3 2 3" xfId="3763"/>
    <cellStyle name="Обычный 3 2 2 2 3 2 3 2" xfId="8054"/>
    <cellStyle name="Обычный 3 2 2 2 3 2 3 2 2" xfId="17271"/>
    <cellStyle name="Обычный 3 2 2 2 3 2 3 3" xfId="13004"/>
    <cellStyle name="Обычный 3 2 2 2 3 2 4" xfId="5920"/>
    <cellStyle name="Обычный 3 2 2 2 3 2 4 2" xfId="15137"/>
    <cellStyle name="Обычный 3 2 2 2 3 2 5" xfId="10873"/>
    <cellStyle name="Обычный 3 2 2 2 3 3" xfId="1969"/>
    <cellStyle name="Обычный 3 2 2 2 3 3 2" xfId="4241"/>
    <cellStyle name="Обычный 3 2 2 2 3 3 2 2" xfId="8530"/>
    <cellStyle name="Обычный 3 2 2 2 3 3 2 2 2" xfId="17747"/>
    <cellStyle name="Обычный 3 2 2 2 3 3 2 3" xfId="13480"/>
    <cellStyle name="Обычный 3 2 2 2 3 3 3" xfId="6396"/>
    <cellStyle name="Обычный 3 2 2 2 3 3 3 2" xfId="15613"/>
    <cellStyle name="Обычный 3 2 2 2 3 3 4" xfId="11349"/>
    <cellStyle name="Обычный 3 2 2 2 3 4" xfId="3291"/>
    <cellStyle name="Обычный 3 2 2 2 3 4 2" xfId="7582"/>
    <cellStyle name="Обычный 3 2 2 2 3 4 2 2" xfId="16799"/>
    <cellStyle name="Обычный 3 2 2 2 3 4 3" xfId="12532"/>
    <cellStyle name="Обычный 3 2 2 2 3 5" xfId="5445"/>
    <cellStyle name="Обычный 3 2 2 2 3 5 2" xfId="14665"/>
    <cellStyle name="Обычный 3 2 2 2 3 6" xfId="10401"/>
    <cellStyle name="Обычный 3 2 2 2 4" xfId="1253"/>
    <cellStyle name="Обычный 3 2 2 2 4 2" xfId="2213"/>
    <cellStyle name="Обычный 3 2 2 2 4 2 2" xfId="4485"/>
    <cellStyle name="Обычный 3 2 2 2 4 2 2 2" xfId="8774"/>
    <cellStyle name="Обычный 3 2 2 2 4 2 2 2 2" xfId="17991"/>
    <cellStyle name="Обычный 3 2 2 2 4 2 2 3" xfId="13724"/>
    <cellStyle name="Обычный 3 2 2 2 4 2 3" xfId="6640"/>
    <cellStyle name="Обычный 3 2 2 2 4 2 3 2" xfId="15857"/>
    <cellStyle name="Обычный 3 2 2 2 4 2 4" xfId="11593"/>
    <cellStyle name="Обычный 3 2 2 2 4 3" xfId="3535"/>
    <cellStyle name="Обычный 3 2 2 2 4 3 2" xfId="7826"/>
    <cellStyle name="Обычный 3 2 2 2 4 3 2 2" xfId="17043"/>
    <cellStyle name="Обычный 3 2 2 2 4 3 3" xfId="12776"/>
    <cellStyle name="Обычный 3 2 2 2 4 4" xfId="5692"/>
    <cellStyle name="Обычный 3 2 2 2 4 4 2" xfId="14909"/>
    <cellStyle name="Обычный 3 2 2 2 4 5" xfId="10645"/>
    <cellStyle name="Обычный 3 2 2 2 5" xfId="1738"/>
    <cellStyle name="Обычный 3 2 2 2 5 2" xfId="4013"/>
    <cellStyle name="Обычный 3 2 2 2 5 2 2" xfId="8302"/>
    <cellStyle name="Обычный 3 2 2 2 5 2 2 2" xfId="17519"/>
    <cellStyle name="Обычный 3 2 2 2 5 2 3" xfId="13252"/>
    <cellStyle name="Обычный 3 2 2 2 5 3" xfId="6168"/>
    <cellStyle name="Обычный 3 2 2 2 5 3 2" xfId="15385"/>
    <cellStyle name="Обычный 3 2 2 2 5 4" xfId="11121"/>
    <cellStyle name="Обычный 3 2 2 2 6" xfId="2828"/>
    <cellStyle name="Обычный 3 2 2 2 6 2" xfId="4971"/>
    <cellStyle name="Обычный 3 2 2 2 6 2 2" xfId="9253"/>
    <cellStyle name="Обычный 3 2 2 2 6 2 2 2" xfId="18470"/>
    <cellStyle name="Обычный 3 2 2 2 6 2 3" xfId="14203"/>
    <cellStyle name="Обычный 3 2 2 2 6 3" xfId="7121"/>
    <cellStyle name="Обычный 3 2 2 2 6 3 2" xfId="16338"/>
    <cellStyle name="Обычный 3 2 2 2 6 4" xfId="12072"/>
    <cellStyle name="Обычный 3 2 2 2 7" xfId="2949"/>
    <cellStyle name="Обычный 3 2 2 2 7 2" xfId="7240"/>
    <cellStyle name="Обычный 3 2 2 2 7 2 2" xfId="16457"/>
    <cellStyle name="Обычный 3 2 2 2 7 3" xfId="12190"/>
    <cellStyle name="Обычный 3 2 2 2 8" xfId="3063"/>
    <cellStyle name="Обычный 3 2 2 2 8 2" xfId="7354"/>
    <cellStyle name="Обычный 3 2 2 2 8 2 2" xfId="16571"/>
    <cellStyle name="Обычный 3 2 2 2 8 3" xfId="12304"/>
    <cellStyle name="Обычный 3 2 2 2 9" xfId="5091"/>
    <cellStyle name="Обычный 3 2 2 2 9 2" xfId="9372"/>
    <cellStyle name="Обычный 3 2 2 2 9 2 2" xfId="18589"/>
    <cellStyle name="Обычный 3 2 2 2 9 3" xfId="14322"/>
    <cellStyle name="Обычный 3 2 2 3" xfId="613"/>
    <cellStyle name="Обычный 3 2 2 3 2" xfId="937"/>
    <cellStyle name="Обычный 3 2 2 3 2 2" xfId="1539"/>
    <cellStyle name="Обычный 3 2 2 3 2 2 2" xfId="2498"/>
    <cellStyle name="Обычный 3 2 2 3 2 2 2 2" xfId="4770"/>
    <cellStyle name="Обычный 3 2 2 3 2 2 2 2 2" xfId="9059"/>
    <cellStyle name="Обычный 3 2 2 3 2 2 2 2 2 2" xfId="18276"/>
    <cellStyle name="Обычный 3 2 2 3 2 2 2 2 3" xfId="14009"/>
    <cellStyle name="Обычный 3 2 2 3 2 2 2 3" xfId="6925"/>
    <cellStyle name="Обычный 3 2 2 3 2 2 2 3 2" xfId="16142"/>
    <cellStyle name="Обычный 3 2 2 3 2 2 2 4" xfId="11878"/>
    <cellStyle name="Обычный 3 2 2 3 2 2 3" xfId="3820"/>
    <cellStyle name="Обычный 3 2 2 3 2 2 3 2" xfId="8111"/>
    <cellStyle name="Обычный 3 2 2 3 2 2 3 2 2" xfId="17328"/>
    <cellStyle name="Обычный 3 2 2 3 2 2 3 3" xfId="13061"/>
    <cellStyle name="Обычный 3 2 2 3 2 2 4" xfId="5977"/>
    <cellStyle name="Обычный 3 2 2 3 2 2 4 2" xfId="15194"/>
    <cellStyle name="Обычный 3 2 2 3 2 2 5" xfId="10930"/>
    <cellStyle name="Обычный 3 2 2 3 2 3" xfId="2026"/>
    <cellStyle name="Обычный 3 2 2 3 2 3 2" xfId="4298"/>
    <cellStyle name="Обычный 3 2 2 3 2 3 2 2" xfId="8587"/>
    <cellStyle name="Обычный 3 2 2 3 2 3 2 2 2" xfId="17804"/>
    <cellStyle name="Обычный 3 2 2 3 2 3 2 3" xfId="13537"/>
    <cellStyle name="Обычный 3 2 2 3 2 3 3" xfId="6453"/>
    <cellStyle name="Обычный 3 2 2 3 2 3 3 2" xfId="15670"/>
    <cellStyle name="Обычный 3 2 2 3 2 3 4" xfId="11406"/>
    <cellStyle name="Обычный 3 2 2 3 2 4" xfId="3348"/>
    <cellStyle name="Обычный 3 2 2 3 2 4 2" xfId="7639"/>
    <cellStyle name="Обычный 3 2 2 3 2 4 2 2" xfId="16856"/>
    <cellStyle name="Обычный 3 2 2 3 2 4 3" xfId="12589"/>
    <cellStyle name="Обычный 3 2 2 3 2 5" xfId="5502"/>
    <cellStyle name="Обычный 3 2 2 3 2 5 2" xfId="14722"/>
    <cellStyle name="Обычный 3 2 2 3 2 6" xfId="10458"/>
    <cellStyle name="Обычный 3 2 2 3 3" xfId="1311"/>
    <cellStyle name="Обычный 3 2 2 3 3 2" xfId="2270"/>
    <cellStyle name="Обычный 3 2 2 3 3 2 2" xfId="4542"/>
    <cellStyle name="Обычный 3 2 2 3 3 2 2 2" xfId="8831"/>
    <cellStyle name="Обычный 3 2 2 3 3 2 2 2 2" xfId="18048"/>
    <cellStyle name="Обычный 3 2 2 3 3 2 2 3" xfId="13781"/>
    <cellStyle name="Обычный 3 2 2 3 3 2 3" xfId="6697"/>
    <cellStyle name="Обычный 3 2 2 3 3 2 3 2" xfId="15914"/>
    <cellStyle name="Обычный 3 2 2 3 3 2 4" xfId="11650"/>
    <cellStyle name="Обычный 3 2 2 3 3 3" xfId="3592"/>
    <cellStyle name="Обычный 3 2 2 3 3 3 2" xfId="7883"/>
    <cellStyle name="Обычный 3 2 2 3 3 3 2 2" xfId="17100"/>
    <cellStyle name="Обычный 3 2 2 3 3 3 3" xfId="12833"/>
    <cellStyle name="Обычный 3 2 2 3 3 4" xfId="5749"/>
    <cellStyle name="Обычный 3 2 2 3 3 4 2" xfId="14966"/>
    <cellStyle name="Обычный 3 2 2 3 3 5" xfId="10702"/>
    <cellStyle name="Обычный 3 2 2 3 4" xfId="1797"/>
    <cellStyle name="Обычный 3 2 2 3 4 2" xfId="4070"/>
    <cellStyle name="Обычный 3 2 2 3 4 2 2" xfId="8359"/>
    <cellStyle name="Обычный 3 2 2 3 4 2 2 2" xfId="17576"/>
    <cellStyle name="Обычный 3 2 2 3 4 2 3" xfId="13309"/>
    <cellStyle name="Обычный 3 2 2 3 4 3" xfId="6225"/>
    <cellStyle name="Обычный 3 2 2 3 4 3 2" xfId="15442"/>
    <cellStyle name="Обычный 3 2 2 3 4 4" xfId="11178"/>
    <cellStyle name="Обычный 3 2 2 3 5" xfId="3120"/>
    <cellStyle name="Обычный 3 2 2 3 5 2" xfId="7411"/>
    <cellStyle name="Обычный 3 2 2 3 5 2 2" xfId="16628"/>
    <cellStyle name="Обычный 3 2 2 3 5 3" xfId="12361"/>
    <cellStyle name="Обычный 3 2 2 3 6" xfId="5272"/>
    <cellStyle name="Обычный 3 2 2 3 6 2" xfId="14494"/>
    <cellStyle name="Обычный 3 2 2 3 7" xfId="10230"/>
    <cellStyle name="Обычный 3 2 2 4" xfId="822"/>
    <cellStyle name="Обычный 3 2 2 4 2" xfId="1425"/>
    <cellStyle name="Обычный 3 2 2 4 2 2" xfId="2384"/>
    <cellStyle name="Обычный 3 2 2 4 2 2 2" xfId="4656"/>
    <cellStyle name="Обычный 3 2 2 4 2 2 2 2" xfId="8945"/>
    <cellStyle name="Обычный 3 2 2 4 2 2 2 2 2" xfId="18162"/>
    <cellStyle name="Обычный 3 2 2 4 2 2 2 3" xfId="13895"/>
    <cellStyle name="Обычный 3 2 2 4 2 2 3" xfId="6811"/>
    <cellStyle name="Обычный 3 2 2 4 2 2 3 2" xfId="16028"/>
    <cellStyle name="Обычный 3 2 2 4 2 2 4" xfId="11764"/>
    <cellStyle name="Обычный 3 2 2 4 2 3" xfId="3706"/>
    <cellStyle name="Обычный 3 2 2 4 2 3 2" xfId="7997"/>
    <cellStyle name="Обычный 3 2 2 4 2 3 2 2" xfId="17214"/>
    <cellStyle name="Обычный 3 2 2 4 2 3 3" xfId="12947"/>
    <cellStyle name="Обычный 3 2 2 4 2 4" xfId="5863"/>
    <cellStyle name="Обычный 3 2 2 4 2 4 2" xfId="15080"/>
    <cellStyle name="Обычный 3 2 2 4 2 5" xfId="10816"/>
    <cellStyle name="Обычный 3 2 2 4 3" xfId="1912"/>
    <cellStyle name="Обычный 3 2 2 4 3 2" xfId="4184"/>
    <cellStyle name="Обычный 3 2 2 4 3 2 2" xfId="8473"/>
    <cellStyle name="Обычный 3 2 2 4 3 2 2 2" xfId="17690"/>
    <cellStyle name="Обычный 3 2 2 4 3 2 3" xfId="13423"/>
    <cellStyle name="Обычный 3 2 2 4 3 3" xfId="6339"/>
    <cellStyle name="Обычный 3 2 2 4 3 3 2" xfId="15556"/>
    <cellStyle name="Обычный 3 2 2 4 3 4" xfId="11292"/>
    <cellStyle name="Обычный 3 2 2 4 4" xfId="3234"/>
    <cellStyle name="Обычный 3 2 2 4 4 2" xfId="7525"/>
    <cellStyle name="Обычный 3 2 2 4 4 2 2" xfId="16742"/>
    <cellStyle name="Обычный 3 2 2 4 4 3" xfId="12475"/>
    <cellStyle name="Обычный 3 2 2 4 5" xfId="5388"/>
    <cellStyle name="Обычный 3 2 2 4 5 2" xfId="14608"/>
    <cellStyle name="Обычный 3 2 2 4 6" xfId="10344"/>
    <cellStyle name="Обычный 3 2 2 5" xfId="1196"/>
    <cellStyle name="Обычный 3 2 2 5 2" xfId="2156"/>
    <cellStyle name="Обычный 3 2 2 5 2 2" xfId="4428"/>
    <cellStyle name="Обычный 3 2 2 5 2 2 2" xfId="8717"/>
    <cellStyle name="Обычный 3 2 2 5 2 2 2 2" xfId="17934"/>
    <cellStyle name="Обычный 3 2 2 5 2 2 3" xfId="13667"/>
    <cellStyle name="Обычный 3 2 2 5 2 3" xfId="6583"/>
    <cellStyle name="Обычный 3 2 2 5 2 3 2" xfId="15800"/>
    <cellStyle name="Обычный 3 2 2 5 2 4" xfId="11536"/>
    <cellStyle name="Обычный 3 2 2 5 3" xfId="3478"/>
    <cellStyle name="Обычный 3 2 2 5 3 2" xfId="7769"/>
    <cellStyle name="Обычный 3 2 2 5 3 2 2" xfId="16986"/>
    <cellStyle name="Обычный 3 2 2 5 3 3" xfId="12719"/>
    <cellStyle name="Обычный 3 2 2 5 4" xfId="5635"/>
    <cellStyle name="Обычный 3 2 2 5 4 2" xfId="14852"/>
    <cellStyle name="Обычный 3 2 2 5 5" xfId="10588"/>
    <cellStyle name="Обычный 3 2 2 6" xfId="1681"/>
    <cellStyle name="Обычный 3 2 2 6 2" xfId="3956"/>
    <cellStyle name="Обычный 3 2 2 6 2 2" xfId="8245"/>
    <cellStyle name="Обычный 3 2 2 6 2 2 2" xfId="17462"/>
    <cellStyle name="Обычный 3 2 2 6 2 3" xfId="13195"/>
    <cellStyle name="Обычный 3 2 2 6 3" xfId="6111"/>
    <cellStyle name="Обычный 3 2 2 6 3 2" xfId="15328"/>
    <cellStyle name="Обычный 3 2 2 6 4" xfId="11064"/>
    <cellStyle name="Обычный 3 2 2 7" xfId="2771"/>
    <cellStyle name="Обычный 3 2 2 7 2" xfId="4914"/>
    <cellStyle name="Обычный 3 2 2 7 2 2" xfId="9196"/>
    <cellStyle name="Обычный 3 2 2 7 2 2 2" xfId="18413"/>
    <cellStyle name="Обычный 3 2 2 7 2 3" xfId="14146"/>
    <cellStyle name="Обычный 3 2 2 7 3" xfId="7064"/>
    <cellStyle name="Обычный 3 2 2 7 3 2" xfId="16281"/>
    <cellStyle name="Обычный 3 2 2 7 4" xfId="12015"/>
    <cellStyle name="Обычный 3 2 2 8" xfId="2892"/>
    <cellStyle name="Обычный 3 2 2 8 2" xfId="7183"/>
    <cellStyle name="Обычный 3 2 2 8 2 2" xfId="16400"/>
    <cellStyle name="Обычный 3 2 2 8 3" xfId="12133"/>
    <cellStyle name="Обычный 3 2 2 9" xfId="3006"/>
    <cellStyle name="Обычный 3 2 2 9 2" xfId="7297"/>
    <cellStyle name="Обычный 3 2 2 9 2 2" xfId="16514"/>
    <cellStyle name="Обычный 3 2 2 9 3" xfId="12247"/>
    <cellStyle name="Обычный 3 2 20" xfId="19233"/>
    <cellStyle name="Обычный 3 2 3" xfId="405"/>
    <cellStyle name="Обычный 3 2 3 10" xfId="5053"/>
    <cellStyle name="Обычный 3 2 3 10 2" xfId="9334"/>
    <cellStyle name="Обычный 3 2 3 10 2 2" xfId="18551"/>
    <cellStyle name="Обычный 3 2 3 10 3" xfId="14284"/>
    <cellStyle name="Обычный 3 2 3 11" xfId="5175"/>
    <cellStyle name="Обычный 3 2 3 11 2" xfId="14399"/>
    <cellStyle name="Обычный 3 2 3 12" xfId="9478"/>
    <cellStyle name="Обычный 3 2 3 13" xfId="9675"/>
    <cellStyle name="Обычный 3 2 3 13 2" xfId="18695"/>
    <cellStyle name="Обычный 3 2 3 14" xfId="9789"/>
    <cellStyle name="Обычный 3 2 3 14 2" xfId="18809"/>
    <cellStyle name="Обычный 3 2 3 15" xfId="9903"/>
    <cellStyle name="Обычный 3 2 3 15 2" xfId="18923"/>
    <cellStyle name="Обычный 3 2 3 16" xfId="10017"/>
    <cellStyle name="Обычный 3 2 3 16 2" xfId="19037"/>
    <cellStyle name="Обычный 3 2 3 17" xfId="10134"/>
    <cellStyle name="Обычный 3 2 3 18" xfId="19155"/>
    <cellStyle name="Обычный 3 2 3 19" xfId="19271"/>
    <cellStyle name="Обычный 3 2 3 2" xfId="506"/>
    <cellStyle name="Обычный 3 2 3 2 10" xfId="5233"/>
    <cellStyle name="Обычный 3 2 3 2 10 2" xfId="14456"/>
    <cellStyle name="Обычный 3 2 3 2 11" xfId="9732"/>
    <cellStyle name="Обычный 3 2 3 2 11 2" xfId="18752"/>
    <cellStyle name="Обычный 3 2 3 2 12" xfId="9846"/>
    <cellStyle name="Обычный 3 2 3 2 12 2" xfId="18866"/>
    <cellStyle name="Обычный 3 2 3 2 13" xfId="9960"/>
    <cellStyle name="Обычный 3 2 3 2 13 2" xfId="18980"/>
    <cellStyle name="Обычный 3 2 3 2 14" xfId="10074"/>
    <cellStyle name="Обычный 3 2 3 2 14 2" xfId="19094"/>
    <cellStyle name="Обычный 3 2 3 2 15" xfId="10191"/>
    <cellStyle name="Обычный 3 2 3 2 16" xfId="19212"/>
    <cellStyle name="Обычный 3 2 3 2 17" xfId="19328"/>
    <cellStyle name="Обычный 3 2 3 2 2" xfId="692"/>
    <cellStyle name="Обычный 3 2 3 2 2 2" xfId="1013"/>
    <cellStyle name="Обычный 3 2 3 2 2 2 2" xfId="1615"/>
    <cellStyle name="Обычный 3 2 3 2 2 2 2 2" xfId="2574"/>
    <cellStyle name="Обычный 3 2 3 2 2 2 2 2 2" xfId="4846"/>
    <cellStyle name="Обычный 3 2 3 2 2 2 2 2 2 2" xfId="9135"/>
    <cellStyle name="Обычный 3 2 3 2 2 2 2 2 2 2 2" xfId="18352"/>
    <cellStyle name="Обычный 3 2 3 2 2 2 2 2 2 3" xfId="14085"/>
    <cellStyle name="Обычный 3 2 3 2 2 2 2 2 3" xfId="7001"/>
    <cellStyle name="Обычный 3 2 3 2 2 2 2 2 3 2" xfId="16218"/>
    <cellStyle name="Обычный 3 2 3 2 2 2 2 2 4" xfId="11954"/>
    <cellStyle name="Обычный 3 2 3 2 2 2 2 3" xfId="3896"/>
    <cellStyle name="Обычный 3 2 3 2 2 2 2 3 2" xfId="8187"/>
    <cellStyle name="Обычный 3 2 3 2 2 2 2 3 2 2" xfId="17404"/>
    <cellStyle name="Обычный 3 2 3 2 2 2 2 3 3" xfId="13137"/>
    <cellStyle name="Обычный 3 2 3 2 2 2 2 4" xfId="6053"/>
    <cellStyle name="Обычный 3 2 3 2 2 2 2 4 2" xfId="15270"/>
    <cellStyle name="Обычный 3 2 3 2 2 2 2 5" xfId="11006"/>
    <cellStyle name="Обычный 3 2 3 2 2 2 3" xfId="2102"/>
    <cellStyle name="Обычный 3 2 3 2 2 2 3 2" xfId="4374"/>
    <cellStyle name="Обычный 3 2 3 2 2 2 3 2 2" xfId="8663"/>
    <cellStyle name="Обычный 3 2 3 2 2 2 3 2 2 2" xfId="17880"/>
    <cellStyle name="Обычный 3 2 3 2 2 2 3 2 3" xfId="13613"/>
    <cellStyle name="Обычный 3 2 3 2 2 2 3 3" xfId="6529"/>
    <cellStyle name="Обычный 3 2 3 2 2 2 3 3 2" xfId="15746"/>
    <cellStyle name="Обычный 3 2 3 2 2 2 3 4" xfId="11482"/>
    <cellStyle name="Обычный 3 2 3 2 2 2 4" xfId="3424"/>
    <cellStyle name="Обычный 3 2 3 2 2 2 4 2" xfId="7715"/>
    <cellStyle name="Обычный 3 2 3 2 2 2 4 2 2" xfId="16932"/>
    <cellStyle name="Обычный 3 2 3 2 2 2 4 3" xfId="12665"/>
    <cellStyle name="Обычный 3 2 3 2 2 2 5" xfId="5578"/>
    <cellStyle name="Обычный 3 2 3 2 2 2 5 2" xfId="14798"/>
    <cellStyle name="Обычный 3 2 3 2 2 2 6" xfId="10534"/>
    <cellStyle name="Обычный 3 2 3 2 2 3" xfId="1387"/>
    <cellStyle name="Обычный 3 2 3 2 2 3 2" xfId="2346"/>
    <cellStyle name="Обычный 3 2 3 2 2 3 2 2" xfId="4618"/>
    <cellStyle name="Обычный 3 2 3 2 2 3 2 2 2" xfId="8907"/>
    <cellStyle name="Обычный 3 2 3 2 2 3 2 2 2 2" xfId="18124"/>
    <cellStyle name="Обычный 3 2 3 2 2 3 2 2 3" xfId="13857"/>
    <cellStyle name="Обычный 3 2 3 2 2 3 2 3" xfId="6773"/>
    <cellStyle name="Обычный 3 2 3 2 2 3 2 3 2" xfId="15990"/>
    <cellStyle name="Обычный 3 2 3 2 2 3 2 4" xfId="11726"/>
    <cellStyle name="Обычный 3 2 3 2 2 3 3" xfId="3668"/>
    <cellStyle name="Обычный 3 2 3 2 2 3 3 2" xfId="7959"/>
    <cellStyle name="Обычный 3 2 3 2 2 3 3 2 2" xfId="17176"/>
    <cellStyle name="Обычный 3 2 3 2 2 3 3 3" xfId="12909"/>
    <cellStyle name="Обычный 3 2 3 2 2 3 4" xfId="5825"/>
    <cellStyle name="Обычный 3 2 3 2 2 3 4 2" xfId="15042"/>
    <cellStyle name="Обычный 3 2 3 2 2 3 5" xfId="10778"/>
    <cellStyle name="Обычный 3 2 3 2 2 4" xfId="1873"/>
    <cellStyle name="Обычный 3 2 3 2 2 4 2" xfId="4146"/>
    <cellStyle name="Обычный 3 2 3 2 2 4 2 2" xfId="8435"/>
    <cellStyle name="Обычный 3 2 3 2 2 4 2 2 2" xfId="17652"/>
    <cellStyle name="Обычный 3 2 3 2 2 4 2 3" xfId="13385"/>
    <cellStyle name="Обычный 3 2 3 2 2 4 3" xfId="6301"/>
    <cellStyle name="Обычный 3 2 3 2 2 4 3 2" xfId="15518"/>
    <cellStyle name="Обычный 3 2 3 2 2 4 4" xfId="11254"/>
    <cellStyle name="Обычный 3 2 3 2 2 5" xfId="3196"/>
    <cellStyle name="Обычный 3 2 3 2 2 5 2" xfId="7487"/>
    <cellStyle name="Обычный 3 2 3 2 2 5 2 2" xfId="16704"/>
    <cellStyle name="Обычный 3 2 3 2 2 5 3" xfId="12437"/>
    <cellStyle name="Обычный 3 2 3 2 2 6" xfId="5348"/>
    <cellStyle name="Обычный 3 2 3 2 2 6 2" xfId="14570"/>
    <cellStyle name="Обычный 3 2 3 2 2 7" xfId="10306"/>
    <cellStyle name="Обычный 3 2 3 2 3" xfId="898"/>
    <cellStyle name="Обычный 3 2 3 2 3 2" xfId="1501"/>
    <cellStyle name="Обычный 3 2 3 2 3 2 2" xfId="2460"/>
    <cellStyle name="Обычный 3 2 3 2 3 2 2 2" xfId="4732"/>
    <cellStyle name="Обычный 3 2 3 2 3 2 2 2 2" xfId="9021"/>
    <cellStyle name="Обычный 3 2 3 2 3 2 2 2 2 2" xfId="18238"/>
    <cellStyle name="Обычный 3 2 3 2 3 2 2 2 3" xfId="13971"/>
    <cellStyle name="Обычный 3 2 3 2 3 2 2 3" xfId="6887"/>
    <cellStyle name="Обычный 3 2 3 2 3 2 2 3 2" xfId="16104"/>
    <cellStyle name="Обычный 3 2 3 2 3 2 2 4" xfId="11840"/>
    <cellStyle name="Обычный 3 2 3 2 3 2 3" xfId="3782"/>
    <cellStyle name="Обычный 3 2 3 2 3 2 3 2" xfId="8073"/>
    <cellStyle name="Обычный 3 2 3 2 3 2 3 2 2" xfId="17290"/>
    <cellStyle name="Обычный 3 2 3 2 3 2 3 3" xfId="13023"/>
    <cellStyle name="Обычный 3 2 3 2 3 2 4" xfId="5939"/>
    <cellStyle name="Обычный 3 2 3 2 3 2 4 2" xfId="15156"/>
    <cellStyle name="Обычный 3 2 3 2 3 2 5" xfId="10892"/>
    <cellStyle name="Обычный 3 2 3 2 3 3" xfId="1988"/>
    <cellStyle name="Обычный 3 2 3 2 3 3 2" xfId="4260"/>
    <cellStyle name="Обычный 3 2 3 2 3 3 2 2" xfId="8549"/>
    <cellStyle name="Обычный 3 2 3 2 3 3 2 2 2" xfId="17766"/>
    <cellStyle name="Обычный 3 2 3 2 3 3 2 3" xfId="13499"/>
    <cellStyle name="Обычный 3 2 3 2 3 3 3" xfId="6415"/>
    <cellStyle name="Обычный 3 2 3 2 3 3 3 2" xfId="15632"/>
    <cellStyle name="Обычный 3 2 3 2 3 3 4" xfId="11368"/>
    <cellStyle name="Обычный 3 2 3 2 3 4" xfId="3310"/>
    <cellStyle name="Обычный 3 2 3 2 3 4 2" xfId="7601"/>
    <cellStyle name="Обычный 3 2 3 2 3 4 2 2" xfId="16818"/>
    <cellStyle name="Обычный 3 2 3 2 3 4 3" xfId="12551"/>
    <cellStyle name="Обычный 3 2 3 2 3 5" xfId="5464"/>
    <cellStyle name="Обычный 3 2 3 2 3 5 2" xfId="14684"/>
    <cellStyle name="Обычный 3 2 3 2 3 6" xfId="10420"/>
    <cellStyle name="Обычный 3 2 3 2 4" xfId="1272"/>
    <cellStyle name="Обычный 3 2 3 2 4 2" xfId="2232"/>
    <cellStyle name="Обычный 3 2 3 2 4 2 2" xfId="4504"/>
    <cellStyle name="Обычный 3 2 3 2 4 2 2 2" xfId="8793"/>
    <cellStyle name="Обычный 3 2 3 2 4 2 2 2 2" xfId="18010"/>
    <cellStyle name="Обычный 3 2 3 2 4 2 2 3" xfId="13743"/>
    <cellStyle name="Обычный 3 2 3 2 4 2 3" xfId="6659"/>
    <cellStyle name="Обычный 3 2 3 2 4 2 3 2" xfId="15876"/>
    <cellStyle name="Обычный 3 2 3 2 4 2 4" xfId="11612"/>
    <cellStyle name="Обычный 3 2 3 2 4 3" xfId="3554"/>
    <cellStyle name="Обычный 3 2 3 2 4 3 2" xfId="7845"/>
    <cellStyle name="Обычный 3 2 3 2 4 3 2 2" xfId="17062"/>
    <cellStyle name="Обычный 3 2 3 2 4 3 3" xfId="12795"/>
    <cellStyle name="Обычный 3 2 3 2 4 4" xfId="5711"/>
    <cellStyle name="Обычный 3 2 3 2 4 4 2" xfId="14928"/>
    <cellStyle name="Обычный 3 2 3 2 4 5" xfId="10664"/>
    <cellStyle name="Обычный 3 2 3 2 5" xfId="1757"/>
    <cellStyle name="Обычный 3 2 3 2 5 2" xfId="4032"/>
    <cellStyle name="Обычный 3 2 3 2 5 2 2" xfId="8321"/>
    <cellStyle name="Обычный 3 2 3 2 5 2 2 2" xfId="17538"/>
    <cellStyle name="Обычный 3 2 3 2 5 2 3" xfId="13271"/>
    <cellStyle name="Обычный 3 2 3 2 5 3" xfId="6187"/>
    <cellStyle name="Обычный 3 2 3 2 5 3 2" xfId="15404"/>
    <cellStyle name="Обычный 3 2 3 2 5 4" xfId="11140"/>
    <cellStyle name="Обычный 3 2 3 2 6" xfId="2847"/>
    <cellStyle name="Обычный 3 2 3 2 6 2" xfId="4990"/>
    <cellStyle name="Обычный 3 2 3 2 6 2 2" xfId="9272"/>
    <cellStyle name="Обычный 3 2 3 2 6 2 2 2" xfId="18489"/>
    <cellStyle name="Обычный 3 2 3 2 6 2 3" xfId="14222"/>
    <cellStyle name="Обычный 3 2 3 2 6 3" xfId="7140"/>
    <cellStyle name="Обычный 3 2 3 2 6 3 2" xfId="16357"/>
    <cellStyle name="Обычный 3 2 3 2 6 4" xfId="12091"/>
    <cellStyle name="Обычный 3 2 3 2 7" xfId="2968"/>
    <cellStyle name="Обычный 3 2 3 2 7 2" xfId="7259"/>
    <cellStyle name="Обычный 3 2 3 2 7 2 2" xfId="16476"/>
    <cellStyle name="Обычный 3 2 3 2 7 3" xfId="12209"/>
    <cellStyle name="Обычный 3 2 3 2 8" xfId="3082"/>
    <cellStyle name="Обычный 3 2 3 2 8 2" xfId="7373"/>
    <cellStyle name="Обычный 3 2 3 2 8 2 2" xfId="16590"/>
    <cellStyle name="Обычный 3 2 3 2 8 3" xfId="12323"/>
    <cellStyle name="Обычный 3 2 3 2 9" xfId="5110"/>
    <cellStyle name="Обычный 3 2 3 2 9 2" xfId="9391"/>
    <cellStyle name="Обычный 3 2 3 2 9 2 2" xfId="18608"/>
    <cellStyle name="Обычный 3 2 3 2 9 3" xfId="14341"/>
    <cellStyle name="Обычный 3 2 3 3" xfId="633"/>
    <cellStyle name="Обычный 3 2 3 3 2" xfId="956"/>
    <cellStyle name="Обычный 3 2 3 3 2 2" xfId="1558"/>
    <cellStyle name="Обычный 3 2 3 3 2 2 2" xfId="2517"/>
    <cellStyle name="Обычный 3 2 3 3 2 2 2 2" xfId="4789"/>
    <cellStyle name="Обычный 3 2 3 3 2 2 2 2 2" xfId="9078"/>
    <cellStyle name="Обычный 3 2 3 3 2 2 2 2 2 2" xfId="18295"/>
    <cellStyle name="Обычный 3 2 3 3 2 2 2 2 3" xfId="14028"/>
    <cellStyle name="Обычный 3 2 3 3 2 2 2 3" xfId="6944"/>
    <cellStyle name="Обычный 3 2 3 3 2 2 2 3 2" xfId="16161"/>
    <cellStyle name="Обычный 3 2 3 3 2 2 2 4" xfId="11897"/>
    <cellStyle name="Обычный 3 2 3 3 2 2 3" xfId="3839"/>
    <cellStyle name="Обычный 3 2 3 3 2 2 3 2" xfId="8130"/>
    <cellStyle name="Обычный 3 2 3 3 2 2 3 2 2" xfId="17347"/>
    <cellStyle name="Обычный 3 2 3 3 2 2 3 3" xfId="13080"/>
    <cellStyle name="Обычный 3 2 3 3 2 2 4" xfId="5996"/>
    <cellStyle name="Обычный 3 2 3 3 2 2 4 2" xfId="15213"/>
    <cellStyle name="Обычный 3 2 3 3 2 2 5" xfId="10949"/>
    <cellStyle name="Обычный 3 2 3 3 2 3" xfId="2045"/>
    <cellStyle name="Обычный 3 2 3 3 2 3 2" xfId="4317"/>
    <cellStyle name="Обычный 3 2 3 3 2 3 2 2" xfId="8606"/>
    <cellStyle name="Обычный 3 2 3 3 2 3 2 2 2" xfId="17823"/>
    <cellStyle name="Обычный 3 2 3 3 2 3 2 3" xfId="13556"/>
    <cellStyle name="Обычный 3 2 3 3 2 3 3" xfId="6472"/>
    <cellStyle name="Обычный 3 2 3 3 2 3 3 2" xfId="15689"/>
    <cellStyle name="Обычный 3 2 3 3 2 3 4" xfId="11425"/>
    <cellStyle name="Обычный 3 2 3 3 2 4" xfId="3367"/>
    <cellStyle name="Обычный 3 2 3 3 2 4 2" xfId="7658"/>
    <cellStyle name="Обычный 3 2 3 3 2 4 2 2" xfId="16875"/>
    <cellStyle name="Обычный 3 2 3 3 2 4 3" xfId="12608"/>
    <cellStyle name="Обычный 3 2 3 3 2 5" xfId="5521"/>
    <cellStyle name="Обычный 3 2 3 3 2 5 2" xfId="14741"/>
    <cellStyle name="Обычный 3 2 3 3 2 6" xfId="10477"/>
    <cellStyle name="Обычный 3 2 3 3 3" xfId="1330"/>
    <cellStyle name="Обычный 3 2 3 3 3 2" xfId="2289"/>
    <cellStyle name="Обычный 3 2 3 3 3 2 2" xfId="4561"/>
    <cellStyle name="Обычный 3 2 3 3 3 2 2 2" xfId="8850"/>
    <cellStyle name="Обычный 3 2 3 3 3 2 2 2 2" xfId="18067"/>
    <cellStyle name="Обычный 3 2 3 3 3 2 2 3" xfId="13800"/>
    <cellStyle name="Обычный 3 2 3 3 3 2 3" xfId="6716"/>
    <cellStyle name="Обычный 3 2 3 3 3 2 3 2" xfId="15933"/>
    <cellStyle name="Обычный 3 2 3 3 3 2 4" xfId="11669"/>
    <cellStyle name="Обычный 3 2 3 3 3 3" xfId="3611"/>
    <cellStyle name="Обычный 3 2 3 3 3 3 2" xfId="7902"/>
    <cellStyle name="Обычный 3 2 3 3 3 3 2 2" xfId="17119"/>
    <cellStyle name="Обычный 3 2 3 3 3 3 3" xfId="12852"/>
    <cellStyle name="Обычный 3 2 3 3 3 4" xfId="5768"/>
    <cellStyle name="Обычный 3 2 3 3 3 4 2" xfId="14985"/>
    <cellStyle name="Обычный 3 2 3 3 3 5" xfId="10721"/>
    <cellStyle name="Обычный 3 2 3 3 4" xfId="1816"/>
    <cellStyle name="Обычный 3 2 3 3 4 2" xfId="4089"/>
    <cellStyle name="Обычный 3 2 3 3 4 2 2" xfId="8378"/>
    <cellStyle name="Обычный 3 2 3 3 4 2 2 2" xfId="17595"/>
    <cellStyle name="Обычный 3 2 3 3 4 2 3" xfId="13328"/>
    <cellStyle name="Обычный 3 2 3 3 4 3" xfId="6244"/>
    <cellStyle name="Обычный 3 2 3 3 4 3 2" xfId="15461"/>
    <cellStyle name="Обычный 3 2 3 3 4 4" xfId="11197"/>
    <cellStyle name="Обычный 3 2 3 3 5" xfId="3139"/>
    <cellStyle name="Обычный 3 2 3 3 5 2" xfId="7430"/>
    <cellStyle name="Обычный 3 2 3 3 5 2 2" xfId="16647"/>
    <cellStyle name="Обычный 3 2 3 3 5 3" xfId="12380"/>
    <cellStyle name="Обычный 3 2 3 3 6" xfId="5291"/>
    <cellStyle name="Обычный 3 2 3 3 6 2" xfId="14513"/>
    <cellStyle name="Обычный 3 2 3 3 7" xfId="10249"/>
    <cellStyle name="Обычный 3 2 3 4" xfId="841"/>
    <cellStyle name="Обычный 3 2 3 4 2" xfId="1444"/>
    <cellStyle name="Обычный 3 2 3 4 2 2" xfId="2403"/>
    <cellStyle name="Обычный 3 2 3 4 2 2 2" xfId="4675"/>
    <cellStyle name="Обычный 3 2 3 4 2 2 2 2" xfId="8964"/>
    <cellStyle name="Обычный 3 2 3 4 2 2 2 2 2" xfId="18181"/>
    <cellStyle name="Обычный 3 2 3 4 2 2 2 3" xfId="13914"/>
    <cellStyle name="Обычный 3 2 3 4 2 2 3" xfId="6830"/>
    <cellStyle name="Обычный 3 2 3 4 2 2 3 2" xfId="16047"/>
    <cellStyle name="Обычный 3 2 3 4 2 2 4" xfId="11783"/>
    <cellStyle name="Обычный 3 2 3 4 2 3" xfId="3725"/>
    <cellStyle name="Обычный 3 2 3 4 2 3 2" xfId="8016"/>
    <cellStyle name="Обычный 3 2 3 4 2 3 2 2" xfId="17233"/>
    <cellStyle name="Обычный 3 2 3 4 2 3 3" xfId="12966"/>
    <cellStyle name="Обычный 3 2 3 4 2 4" xfId="5882"/>
    <cellStyle name="Обычный 3 2 3 4 2 4 2" xfId="15099"/>
    <cellStyle name="Обычный 3 2 3 4 2 5" xfId="10835"/>
    <cellStyle name="Обычный 3 2 3 4 3" xfId="1931"/>
    <cellStyle name="Обычный 3 2 3 4 3 2" xfId="4203"/>
    <cellStyle name="Обычный 3 2 3 4 3 2 2" xfId="8492"/>
    <cellStyle name="Обычный 3 2 3 4 3 2 2 2" xfId="17709"/>
    <cellStyle name="Обычный 3 2 3 4 3 2 3" xfId="13442"/>
    <cellStyle name="Обычный 3 2 3 4 3 3" xfId="6358"/>
    <cellStyle name="Обычный 3 2 3 4 3 3 2" xfId="15575"/>
    <cellStyle name="Обычный 3 2 3 4 3 4" xfId="11311"/>
    <cellStyle name="Обычный 3 2 3 4 4" xfId="3253"/>
    <cellStyle name="Обычный 3 2 3 4 4 2" xfId="7544"/>
    <cellStyle name="Обычный 3 2 3 4 4 2 2" xfId="16761"/>
    <cellStyle name="Обычный 3 2 3 4 4 3" xfId="12494"/>
    <cellStyle name="Обычный 3 2 3 4 5" xfId="5407"/>
    <cellStyle name="Обычный 3 2 3 4 5 2" xfId="14627"/>
    <cellStyle name="Обычный 3 2 3 4 6" xfId="10363"/>
    <cellStyle name="Обычный 3 2 3 5" xfId="1215"/>
    <cellStyle name="Обычный 3 2 3 5 2" xfId="2175"/>
    <cellStyle name="Обычный 3 2 3 5 2 2" xfId="4447"/>
    <cellStyle name="Обычный 3 2 3 5 2 2 2" xfId="8736"/>
    <cellStyle name="Обычный 3 2 3 5 2 2 2 2" xfId="17953"/>
    <cellStyle name="Обычный 3 2 3 5 2 2 3" xfId="13686"/>
    <cellStyle name="Обычный 3 2 3 5 2 3" xfId="6602"/>
    <cellStyle name="Обычный 3 2 3 5 2 3 2" xfId="15819"/>
    <cellStyle name="Обычный 3 2 3 5 2 4" xfId="11555"/>
    <cellStyle name="Обычный 3 2 3 5 3" xfId="3497"/>
    <cellStyle name="Обычный 3 2 3 5 3 2" xfId="7788"/>
    <cellStyle name="Обычный 3 2 3 5 3 2 2" xfId="17005"/>
    <cellStyle name="Обычный 3 2 3 5 3 3" xfId="12738"/>
    <cellStyle name="Обычный 3 2 3 5 4" xfId="5654"/>
    <cellStyle name="Обычный 3 2 3 5 4 2" xfId="14871"/>
    <cellStyle name="Обычный 3 2 3 5 5" xfId="10607"/>
    <cellStyle name="Обычный 3 2 3 6" xfId="1700"/>
    <cellStyle name="Обычный 3 2 3 6 2" xfId="3975"/>
    <cellStyle name="Обычный 3 2 3 6 2 2" xfId="8264"/>
    <cellStyle name="Обычный 3 2 3 6 2 2 2" xfId="17481"/>
    <cellStyle name="Обычный 3 2 3 6 2 3" xfId="13214"/>
    <cellStyle name="Обычный 3 2 3 6 3" xfId="6130"/>
    <cellStyle name="Обычный 3 2 3 6 3 2" xfId="15347"/>
    <cellStyle name="Обычный 3 2 3 6 4" xfId="11083"/>
    <cellStyle name="Обычный 3 2 3 7" xfId="2790"/>
    <cellStyle name="Обычный 3 2 3 7 2" xfId="4933"/>
    <cellStyle name="Обычный 3 2 3 7 2 2" xfId="9215"/>
    <cellStyle name="Обычный 3 2 3 7 2 2 2" xfId="18432"/>
    <cellStyle name="Обычный 3 2 3 7 2 3" xfId="14165"/>
    <cellStyle name="Обычный 3 2 3 7 3" xfId="7083"/>
    <cellStyle name="Обычный 3 2 3 7 3 2" xfId="16300"/>
    <cellStyle name="Обычный 3 2 3 7 4" xfId="12034"/>
    <cellStyle name="Обычный 3 2 3 8" xfId="2911"/>
    <cellStyle name="Обычный 3 2 3 8 2" xfId="7202"/>
    <cellStyle name="Обычный 3 2 3 8 2 2" xfId="16419"/>
    <cellStyle name="Обычный 3 2 3 8 3" xfId="12152"/>
    <cellStyle name="Обычный 3 2 3 9" xfId="3025"/>
    <cellStyle name="Обычный 3 2 3 9 2" xfId="7316"/>
    <cellStyle name="Обычный 3 2 3 9 2 2" xfId="16533"/>
    <cellStyle name="Обычный 3 2 3 9 3" xfId="12266"/>
    <cellStyle name="Обычный 3 2 4" xfId="468"/>
    <cellStyle name="Обычный 3 2 4 10" xfId="5195"/>
    <cellStyle name="Обычный 3 2 4 10 2" xfId="14418"/>
    <cellStyle name="Обычный 3 2 4 11" xfId="9694"/>
    <cellStyle name="Обычный 3 2 4 11 2" xfId="18714"/>
    <cellStyle name="Обычный 3 2 4 12" xfId="9808"/>
    <cellStyle name="Обычный 3 2 4 12 2" xfId="18828"/>
    <cellStyle name="Обычный 3 2 4 13" xfId="9922"/>
    <cellStyle name="Обычный 3 2 4 13 2" xfId="18942"/>
    <cellStyle name="Обычный 3 2 4 14" xfId="10036"/>
    <cellStyle name="Обычный 3 2 4 14 2" xfId="19056"/>
    <cellStyle name="Обычный 3 2 4 15" xfId="10153"/>
    <cellStyle name="Обычный 3 2 4 16" xfId="19174"/>
    <cellStyle name="Обычный 3 2 4 17" xfId="19290"/>
    <cellStyle name="Обычный 3 2 4 2" xfId="654"/>
    <cellStyle name="Обычный 3 2 4 2 2" xfId="975"/>
    <cellStyle name="Обычный 3 2 4 2 2 2" xfId="1577"/>
    <cellStyle name="Обычный 3 2 4 2 2 2 2" xfId="2536"/>
    <cellStyle name="Обычный 3 2 4 2 2 2 2 2" xfId="4808"/>
    <cellStyle name="Обычный 3 2 4 2 2 2 2 2 2" xfId="9097"/>
    <cellStyle name="Обычный 3 2 4 2 2 2 2 2 2 2" xfId="18314"/>
    <cellStyle name="Обычный 3 2 4 2 2 2 2 2 3" xfId="14047"/>
    <cellStyle name="Обычный 3 2 4 2 2 2 2 3" xfId="6963"/>
    <cellStyle name="Обычный 3 2 4 2 2 2 2 3 2" xfId="16180"/>
    <cellStyle name="Обычный 3 2 4 2 2 2 2 4" xfId="11916"/>
    <cellStyle name="Обычный 3 2 4 2 2 2 3" xfId="3858"/>
    <cellStyle name="Обычный 3 2 4 2 2 2 3 2" xfId="8149"/>
    <cellStyle name="Обычный 3 2 4 2 2 2 3 2 2" xfId="17366"/>
    <cellStyle name="Обычный 3 2 4 2 2 2 3 3" xfId="13099"/>
    <cellStyle name="Обычный 3 2 4 2 2 2 4" xfId="6015"/>
    <cellStyle name="Обычный 3 2 4 2 2 2 4 2" xfId="15232"/>
    <cellStyle name="Обычный 3 2 4 2 2 2 5" xfId="10968"/>
    <cellStyle name="Обычный 3 2 4 2 2 3" xfId="2064"/>
    <cellStyle name="Обычный 3 2 4 2 2 3 2" xfId="4336"/>
    <cellStyle name="Обычный 3 2 4 2 2 3 2 2" xfId="8625"/>
    <cellStyle name="Обычный 3 2 4 2 2 3 2 2 2" xfId="17842"/>
    <cellStyle name="Обычный 3 2 4 2 2 3 2 3" xfId="13575"/>
    <cellStyle name="Обычный 3 2 4 2 2 3 3" xfId="6491"/>
    <cellStyle name="Обычный 3 2 4 2 2 3 3 2" xfId="15708"/>
    <cellStyle name="Обычный 3 2 4 2 2 3 4" xfId="11444"/>
    <cellStyle name="Обычный 3 2 4 2 2 4" xfId="3386"/>
    <cellStyle name="Обычный 3 2 4 2 2 4 2" xfId="7677"/>
    <cellStyle name="Обычный 3 2 4 2 2 4 2 2" xfId="16894"/>
    <cellStyle name="Обычный 3 2 4 2 2 4 3" xfId="12627"/>
    <cellStyle name="Обычный 3 2 4 2 2 5" xfId="5540"/>
    <cellStyle name="Обычный 3 2 4 2 2 5 2" xfId="14760"/>
    <cellStyle name="Обычный 3 2 4 2 2 6" xfId="10496"/>
    <cellStyle name="Обычный 3 2 4 2 3" xfId="1349"/>
    <cellStyle name="Обычный 3 2 4 2 3 2" xfId="2308"/>
    <cellStyle name="Обычный 3 2 4 2 3 2 2" xfId="4580"/>
    <cellStyle name="Обычный 3 2 4 2 3 2 2 2" xfId="8869"/>
    <cellStyle name="Обычный 3 2 4 2 3 2 2 2 2" xfId="18086"/>
    <cellStyle name="Обычный 3 2 4 2 3 2 2 3" xfId="13819"/>
    <cellStyle name="Обычный 3 2 4 2 3 2 3" xfId="6735"/>
    <cellStyle name="Обычный 3 2 4 2 3 2 3 2" xfId="15952"/>
    <cellStyle name="Обычный 3 2 4 2 3 2 4" xfId="11688"/>
    <cellStyle name="Обычный 3 2 4 2 3 3" xfId="3630"/>
    <cellStyle name="Обычный 3 2 4 2 3 3 2" xfId="7921"/>
    <cellStyle name="Обычный 3 2 4 2 3 3 2 2" xfId="17138"/>
    <cellStyle name="Обычный 3 2 4 2 3 3 3" xfId="12871"/>
    <cellStyle name="Обычный 3 2 4 2 3 4" xfId="5787"/>
    <cellStyle name="Обычный 3 2 4 2 3 4 2" xfId="15004"/>
    <cellStyle name="Обычный 3 2 4 2 3 5" xfId="10740"/>
    <cellStyle name="Обычный 3 2 4 2 4" xfId="1835"/>
    <cellStyle name="Обычный 3 2 4 2 4 2" xfId="4108"/>
    <cellStyle name="Обычный 3 2 4 2 4 2 2" xfId="8397"/>
    <cellStyle name="Обычный 3 2 4 2 4 2 2 2" xfId="17614"/>
    <cellStyle name="Обычный 3 2 4 2 4 2 3" xfId="13347"/>
    <cellStyle name="Обычный 3 2 4 2 4 3" xfId="6263"/>
    <cellStyle name="Обычный 3 2 4 2 4 3 2" xfId="15480"/>
    <cellStyle name="Обычный 3 2 4 2 4 4" xfId="11216"/>
    <cellStyle name="Обычный 3 2 4 2 5" xfId="3158"/>
    <cellStyle name="Обычный 3 2 4 2 5 2" xfId="7449"/>
    <cellStyle name="Обычный 3 2 4 2 5 2 2" xfId="16666"/>
    <cellStyle name="Обычный 3 2 4 2 5 3" xfId="12399"/>
    <cellStyle name="Обычный 3 2 4 2 6" xfId="5310"/>
    <cellStyle name="Обычный 3 2 4 2 6 2" xfId="14532"/>
    <cellStyle name="Обычный 3 2 4 2 7" xfId="10268"/>
    <cellStyle name="Обычный 3 2 4 3" xfId="860"/>
    <cellStyle name="Обычный 3 2 4 3 2" xfId="1463"/>
    <cellStyle name="Обычный 3 2 4 3 2 2" xfId="2422"/>
    <cellStyle name="Обычный 3 2 4 3 2 2 2" xfId="4694"/>
    <cellStyle name="Обычный 3 2 4 3 2 2 2 2" xfId="8983"/>
    <cellStyle name="Обычный 3 2 4 3 2 2 2 2 2" xfId="18200"/>
    <cellStyle name="Обычный 3 2 4 3 2 2 2 3" xfId="13933"/>
    <cellStyle name="Обычный 3 2 4 3 2 2 3" xfId="6849"/>
    <cellStyle name="Обычный 3 2 4 3 2 2 3 2" xfId="16066"/>
    <cellStyle name="Обычный 3 2 4 3 2 2 4" xfId="11802"/>
    <cellStyle name="Обычный 3 2 4 3 2 3" xfId="3744"/>
    <cellStyle name="Обычный 3 2 4 3 2 3 2" xfId="8035"/>
    <cellStyle name="Обычный 3 2 4 3 2 3 2 2" xfId="17252"/>
    <cellStyle name="Обычный 3 2 4 3 2 3 3" xfId="12985"/>
    <cellStyle name="Обычный 3 2 4 3 2 4" xfId="5901"/>
    <cellStyle name="Обычный 3 2 4 3 2 4 2" xfId="15118"/>
    <cellStyle name="Обычный 3 2 4 3 2 5" xfId="10854"/>
    <cellStyle name="Обычный 3 2 4 3 3" xfId="1950"/>
    <cellStyle name="Обычный 3 2 4 3 3 2" xfId="4222"/>
    <cellStyle name="Обычный 3 2 4 3 3 2 2" xfId="8511"/>
    <cellStyle name="Обычный 3 2 4 3 3 2 2 2" xfId="17728"/>
    <cellStyle name="Обычный 3 2 4 3 3 2 3" xfId="13461"/>
    <cellStyle name="Обычный 3 2 4 3 3 3" xfId="6377"/>
    <cellStyle name="Обычный 3 2 4 3 3 3 2" xfId="15594"/>
    <cellStyle name="Обычный 3 2 4 3 3 4" xfId="11330"/>
    <cellStyle name="Обычный 3 2 4 3 4" xfId="3272"/>
    <cellStyle name="Обычный 3 2 4 3 4 2" xfId="7563"/>
    <cellStyle name="Обычный 3 2 4 3 4 2 2" xfId="16780"/>
    <cellStyle name="Обычный 3 2 4 3 4 3" xfId="12513"/>
    <cellStyle name="Обычный 3 2 4 3 5" xfId="5426"/>
    <cellStyle name="Обычный 3 2 4 3 5 2" xfId="14646"/>
    <cellStyle name="Обычный 3 2 4 3 6" xfId="10382"/>
    <cellStyle name="Обычный 3 2 4 4" xfId="1234"/>
    <cellStyle name="Обычный 3 2 4 4 2" xfId="2194"/>
    <cellStyle name="Обычный 3 2 4 4 2 2" xfId="4466"/>
    <cellStyle name="Обычный 3 2 4 4 2 2 2" xfId="8755"/>
    <cellStyle name="Обычный 3 2 4 4 2 2 2 2" xfId="17972"/>
    <cellStyle name="Обычный 3 2 4 4 2 2 3" xfId="13705"/>
    <cellStyle name="Обычный 3 2 4 4 2 3" xfId="6621"/>
    <cellStyle name="Обычный 3 2 4 4 2 3 2" xfId="15838"/>
    <cellStyle name="Обычный 3 2 4 4 2 4" xfId="11574"/>
    <cellStyle name="Обычный 3 2 4 4 3" xfId="3516"/>
    <cellStyle name="Обычный 3 2 4 4 3 2" xfId="7807"/>
    <cellStyle name="Обычный 3 2 4 4 3 2 2" xfId="17024"/>
    <cellStyle name="Обычный 3 2 4 4 3 3" xfId="12757"/>
    <cellStyle name="Обычный 3 2 4 4 4" xfId="5673"/>
    <cellStyle name="Обычный 3 2 4 4 4 2" xfId="14890"/>
    <cellStyle name="Обычный 3 2 4 4 5" xfId="10626"/>
    <cellStyle name="Обычный 3 2 4 5" xfId="1719"/>
    <cellStyle name="Обычный 3 2 4 5 2" xfId="3994"/>
    <cellStyle name="Обычный 3 2 4 5 2 2" xfId="8283"/>
    <cellStyle name="Обычный 3 2 4 5 2 2 2" xfId="17500"/>
    <cellStyle name="Обычный 3 2 4 5 2 3" xfId="13233"/>
    <cellStyle name="Обычный 3 2 4 5 3" xfId="6149"/>
    <cellStyle name="Обычный 3 2 4 5 3 2" xfId="15366"/>
    <cellStyle name="Обычный 3 2 4 5 4" xfId="11102"/>
    <cellStyle name="Обычный 3 2 4 6" xfId="2809"/>
    <cellStyle name="Обычный 3 2 4 6 2" xfId="4952"/>
    <cellStyle name="Обычный 3 2 4 6 2 2" xfId="9234"/>
    <cellStyle name="Обычный 3 2 4 6 2 2 2" xfId="18451"/>
    <cellStyle name="Обычный 3 2 4 6 2 3" xfId="14184"/>
    <cellStyle name="Обычный 3 2 4 6 3" xfId="7102"/>
    <cellStyle name="Обычный 3 2 4 6 3 2" xfId="16319"/>
    <cellStyle name="Обычный 3 2 4 6 4" xfId="12053"/>
    <cellStyle name="Обычный 3 2 4 7" xfId="2930"/>
    <cellStyle name="Обычный 3 2 4 7 2" xfId="7221"/>
    <cellStyle name="Обычный 3 2 4 7 2 2" xfId="16438"/>
    <cellStyle name="Обычный 3 2 4 7 3" xfId="12171"/>
    <cellStyle name="Обычный 3 2 4 8" xfId="3044"/>
    <cellStyle name="Обычный 3 2 4 8 2" xfId="7335"/>
    <cellStyle name="Обычный 3 2 4 8 2 2" xfId="16552"/>
    <cellStyle name="Обычный 3 2 4 8 3" xfId="12285"/>
    <cellStyle name="Обычный 3 2 4 9" xfId="5072"/>
    <cellStyle name="Обычный 3 2 4 9 2" xfId="9353"/>
    <cellStyle name="Обычный 3 2 4 9 2 2" xfId="18570"/>
    <cellStyle name="Обычный 3 2 4 9 3" xfId="14303"/>
    <cellStyle name="Обычный 3 2 5" xfId="587"/>
    <cellStyle name="Обычный 3 2 5 2" xfId="918"/>
    <cellStyle name="Обычный 3 2 5 2 2" xfId="1520"/>
    <cellStyle name="Обычный 3 2 5 2 2 2" xfId="2479"/>
    <cellStyle name="Обычный 3 2 5 2 2 2 2" xfId="4751"/>
    <cellStyle name="Обычный 3 2 5 2 2 2 2 2" xfId="9040"/>
    <cellStyle name="Обычный 3 2 5 2 2 2 2 2 2" xfId="18257"/>
    <cellStyle name="Обычный 3 2 5 2 2 2 2 3" xfId="13990"/>
    <cellStyle name="Обычный 3 2 5 2 2 2 3" xfId="6906"/>
    <cellStyle name="Обычный 3 2 5 2 2 2 3 2" xfId="16123"/>
    <cellStyle name="Обычный 3 2 5 2 2 2 4" xfId="11859"/>
    <cellStyle name="Обычный 3 2 5 2 2 3" xfId="3801"/>
    <cellStyle name="Обычный 3 2 5 2 2 3 2" xfId="8092"/>
    <cellStyle name="Обычный 3 2 5 2 2 3 2 2" xfId="17309"/>
    <cellStyle name="Обычный 3 2 5 2 2 3 3" xfId="13042"/>
    <cellStyle name="Обычный 3 2 5 2 2 4" xfId="5958"/>
    <cellStyle name="Обычный 3 2 5 2 2 4 2" xfId="15175"/>
    <cellStyle name="Обычный 3 2 5 2 2 5" xfId="10911"/>
    <cellStyle name="Обычный 3 2 5 2 3" xfId="2007"/>
    <cellStyle name="Обычный 3 2 5 2 3 2" xfId="4279"/>
    <cellStyle name="Обычный 3 2 5 2 3 2 2" xfId="8568"/>
    <cellStyle name="Обычный 3 2 5 2 3 2 2 2" xfId="17785"/>
    <cellStyle name="Обычный 3 2 5 2 3 2 3" xfId="13518"/>
    <cellStyle name="Обычный 3 2 5 2 3 3" xfId="6434"/>
    <cellStyle name="Обычный 3 2 5 2 3 3 2" xfId="15651"/>
    <cellStyle name="Обычный 3 2 5 2 3 4" xfId="11387"/>
    <cellStyle name="Обычный 3 2 5 2 4" xfId="3329"/>
    <cellStyle name="Обычный 3 2 5 2 4 2" xfId="7620"/>
    <cellStyle name="Обычный 3 2 5 2 4 2 2" xfId="16837"/>
    <cellStyle name="Обычный 3 2 5 2 4 3" xfId="12570"/>
    <cellStyle name="Обычный 3 2 5 2 5" xfId="5483"/>
    <cellStyle name="Обычный 3 2 5 2 5 2" xfId="14703"/>
    <cellStyle name="Обычный 3 2 5 2 6" xfId="10439"/>
    <cellStyle name="Обычный 3 2 5 3" xfId="1292"/>
    <cellStyle name="Обычный 3 2 5 3 2" xfId="2251"/>
    <cellStyle name="Обычный 3 2 5 3 2 2" xfId="4523"/>
    <cellStyle name="Обычный 3 2 5 3 2 2 2" xfId="8812"/>
    <cellStyle name="Обычный 3 2 5 3 2 2 2 2" xfId="18029"/>
    <cellStyle name="Обычный 3 2 5 3 2 2 3" xfId="13762"/>
    <cellStyle name="Обычный 3 2 5 3 2 3" xfId="6678"/>
    <cellStyle name="Обычный 3 2 5 3 2 3 2" xfId="15895"/>
    <cellStyle name="Обычный 3 2 5 3 2 4" xfId="11631"/>
    <cellStyle name="Обычный 3 2 5 3 3" xfId="3573"/>
    <cellStyle name="Обычный 3 2 5 3 3 2" xfId="7864"/>
    <cellStyle name="Обычный 3 2 5 3 3 2 2" xfId="17081"/>
    <cellStyle name="Обычный 3 2 5 3 3 3" xfId="12814"/>
    <cellStyle name="Обычный 3 2 5 3 4" xfId="5730"/>
    <cellStyle name="Обычный 3 2 5 3 4 2" xfId="14947"/>
    <cellStyle name="Обычный 3 2 5 3 5" xfId="10683"/>
    <cellStyle name="Обычный 3 2 5 4" xfId="1778"/>
    <cellStyle name="Обычный 3 2 5 4 2" xfId="4051"/>
    <cellStyle name="Обычный 3 2 5 4 2 2" xfId="8340"/>
    <cellStyle name="Обычный 3 2 5 4 2 2 2" xfId="17557"/>
    <cellStyle name="Обычный 3 2 5 4 2 3" xfId="13290"/>
    <cellStyle name="Обычный 3 2 5 4 3" xfId="6206"/>
    <cellStyle name="Обычный 3 2 5 4 3 2" xfId="15423"/>
    <cellStyle name="Обычный 3 2 5 4 4" xfId="11159"/>
    <cellStyle name="Обычный 3 2 5 5" xfId="3101"/>
    <cellStyle name="Обычный 3 2 5 5 2" xfId="7392"/>
    <cellStyle name="Обычный 3 2 5 5 2 2" xfId="16609"/>
    <cellStyle name="Обычный 3 2 5 5 3" xfId="12342"/>
    <cellStyle name="Обычный 3 2 5 6" xfId="5253"/>
    <cellStyle name="Обычный 3 2 5 6 2" xfId="14475"/>
    <cellStyle name="Обычный 3 2 5 7" xfId="10211"/>
    <cellStyle name="Обычный 3 2 6" xfId="803"/>
    <cellStyle name="Обычный 3 2 6 2" xfId="1406"/>
    <cellStyle name="Обычный 3 2 6 2 2" xfId="2365"/>
    <cellStyle name="Обычный 3 2 6 2 2 2" xfId="4637"/>
    <cellStyle name="Обычный 3 2 6 2 2 2 2" xfId="8926"/>
    <cellStyle name="Обычный 3 2 6 2 2 2 2 2" xfId="18143"/>
    <cellStyle name="Обычный 3 2 6 2 2 2 3" xfId="13876"/>
    <cellStyle name="Обычный 3 2 6 2 2 3" xfId="6792"/>
    <cellStyle name="Обычный 3 2 6 2 2 3 2" xfId="16009"/>
    <cellStyle name="Обычный 3 2 6 2 2 4" xfId="11745"/>
    <cellStyle name="Обычный 3 2 6 2 3" xfId="3687"/>
    <cellStyle name="Обычный 3 2 6 2 3 2" xfId="7978"/>
    <cellStyle name="Обычный 3 2 6 2 3 2 2" xfId="17195"/>
    <cellStyle name="Обычный 3 2 6 2 3 3" xfId="12928"/>
    <cellStyle name="Обычный 3 2 6 2 4" xfId="5844"/>
    <cellStyle name="Обычный 3 2 6 2 4 2" xfId="15061"/>
    <cellStyle name="Обычный 3 2 6 2 5" xfId="10797"/>
    <cellStyle name="Обычный 3 2 6 3" xfId="1893"/>
    <cellStyle name="Обычный 3 2 6 3 2" xfId="4165"/>
    <cellStyle name="Обычный 3 2 6 3 2 2" xfId="8454"/>
    <cellStyle name="Обычный 3 2 6 3 2 2 2" xfId="17671"/>
    <cellStyle name="Обычный 3 2 6 3 2 3" xfId="13404"/>
    <cellStyle name="Обычный 3 2 6 3 3" xfId="6320"/>
    <cellStyle name="Обычный 3 2 6 3 3 2" xfId="15537"/>
    <cellStyle name="Обычный 3 2 6 3 4" xfId="11273"/>
    <cellStyle name="Обычный 3 2 6 4" xfId="3215"/>
    <cellStyle name="Обычный 3 2 6 4 2" xfId="7506"/>
    <cellStyle name="Обычный 3 2 6 4 2 2" xfId="16723"/>
    <cellStyle name="Обычный 3 2 6 4 3" xfId="12456"/>
    <cellStyle name="Обычный 3 2 6 5" xfId="5369"/>
    <cellStyle name="Обычный 3 2 6 5 2" xfId="14589"/>
    <cellStyle name="Обычный 3 2 6 6" xfId="10325"/>
    <cellStyle name="Обычный 3 2 7" xfId="1177"/>
    <cellStyle name="Обычный 3 2 7 2" xfId="2137"/>
    <cellStyle name="Обычный 3 2 7 2 2" xfId="4409"/>
    <cellStyle name="Обычный 3 2 7 2 2 2" xfId="8698"/>
    <cellStyle name="Обычный 3 2 7 2 2 2 2" xfId="17915"/>
    <cellStyle name="Обычный 3 2 7 2 2 3" xfId="13648"/>
    <cellStyle name="Обычный 3 2 7 2 3" xfId="6564"/>
    <cellStyle name="Обычный 3 2 7 2 3 2" xfId="15781"/>
    <cellStyle name="Обычный 3 2 7 2 4" xfId="11517"/>
    <cellStyle name="Обычный 3 2 7 3" xfId="3459"/>
    <cellStyle name="Обычный 3 2 7 3 2" xfId="7750"/>
    <cellStyle name="Обычный 3 2 7 3 2 2" xfId="16967"/>
    <cellStyle name="Обычный 3 2 7 3 3" xfId="12700"/>
    <cellStyle name="Обычный 3 2 7 4" xfId="5616"/>
    <cellStyle name="Обычный 3 2 7 4 2" xfId="14833"/>
    <cellStyle name="Обычный 3 2 7 5" xfId="10569"/>
    <cellStyle name="Обычный 3 2 8" xfId="1661"/>
    <cellStyle name="Обычный 3 2 8 2" xfId="3937"/>
    <cellStyle name="Обычный 3 2 8 2 2" xfId="8226"/>
    <cellStyle name="Обычный 3 2 8 2 2 2" xfId="17443"/>
    <cellStyle name="Обычный 3 2 8 2 3" xfId="13176"/>
    <cellStyle name="Обычный 3 2 8 3" xfId="6092"/>
    <cellStyle name="Обычный 3 2 8 3 2" xfId="15309"/>
    <cellStyle name="Обычный 3 2 8 4" xfId="11045"/>
    <cellStyle name="Обычный 3 2 9" xfId="2752"/>
    <cellStyle name="Обычный 3 2 9 2" xfId="4895"/>
    <cellStyle name="Обычный 3 2 9 2 2" xfId="9177"/>
    <cellStyle name="Обычный 3 2 9 2 2 2" xfId="18394"/>
    <cellStyle name="Обычный 3 2 9 2 3" xfId="14127"/>
    <cellStyle name="Обычный 3 2 9 3" xfId="7045"/>
    <cellStyle name="Обычный 3 2 9 3 2" xfId="16262"/>
    <cellStyle name="Обычный 3 2 9 4" xfId="11996"/>
    <cellStyle name="Обычный 3 20" xfId="10086"/>
    <cellStyle name="Обычный 3 21" xfId="19107"/>
    <cellStyle name="Обычный 3 22" xfId="19223"/>
    <cellStyle name="Обычный 3 3" xfId="367"/>
    <cellStyle name="Обычный 3 3 10" xfId="5024"/>
    <cellStyle name="Обычный 3 3 10 2" xfId="9305"/>
    <cellStyle name="Обычный 3 3 10 2 2" xfId="18522"/>
    <cellStyle name="Обычный 3 3 10 3" xfId="14255"/>
    <cellStyle name="Обычный 3 3 11" xfId="5146"/>
    <cellStyle name="Обычный 3 3 11 2" xfId="14370"/>
    <cellStyle name="Обычный 3 3 12" xfId="9646"/>
    <cellStyle name="Обычный 3 3 12 2" xfId="18666"/>
    <cellStyle name="Обычный 3 3 13" xfId="9760"/>
    <cellStyle name="Обычный 3 3 13 2" xfId="18780"/>
    <cellStyle name="Обычный 3 3 14" xfId="9874"/>
    <cellStyle name="Обычный 3 3 14 2" xfId="18894"/>
    <cellStyle name="Обычный 3 3 15" xfId="9988"/>
    <cellStyle name="Обычный 3 3 15 2" xfId="19008"/>
    <cellStyle name="Обычный 3 3 16" xfId="10105"/>
    <cellStyle name="Обычный 3 3 17" xfId="19126"/>
    <cellStyle name="Обычный 3 3 18" xfId="19242"/>
    <cellStyle name="Обычный 3 3 2" xfId="477"/>
    <cellStyle name="Обычный 3 3 2 10" xfId="5204"/>
    <cellStyle name="Обычный 3 3 2 10 2" xfId="14427"/>
    <cellStyle name="Обычный 3 3 2 11" xfId="9703"/>
    <cellStyle name="Обычный 3 3 2 11 2" xfId="18723"/>
    <cellStyle name="Обычный 3 3 2 12" xfId="9817"/>
    <cellStyle name="Обычный 3 3 2 12 2" xfId="18837"/>
    <cellStyle name="Обычный 3 3 2 13" xfId="9931"/>
    <cellStyle name="Обычный 3 3 2 13 2" xfId="18951"/>
    <cellStyle name="Обычный 3 3 2 14" xfId="10045"/>
    <cellStyle name="Обычный 3 3 2 14 2" xfId="19065"/>
    <cellStyle name="Обычный 3 3 2 15" xfId="10162"/>
    <cellStyle name="Обычный 3 3 2 16" xfId="19183"/>
    <cellStyle name="Обычный 3 3 2 17" xfId="19299"/>
    <cellStyle name="Обычный 3 3 2 2" xfId="663"/>
    <cellStyle name="Обычный 3 3 2 2 2" xfId="984"/>
    <cellStyle name="Обычный 3 3 2 2 2 2" xfId="1586"/>
    <cellStyle name="Обычный 3 3 2 2 2 2 2" xfId="2545"/>
    <cellStyle name="Обычный 3 3 2 2 2 2 2 2" xfId="4817"/>
    <cellStyle name="Обычный 3 3 2 2 2 2 2 2 2" xfId="9106"/>
    <cellStyle name="Обычный 3 3 2 2 2 2 2 2 2 2" xfId="18323"/>
    <cellStyle name="Обычный 3 3 2 2 2 2 2 2 3" xfId="14056"/>
    <cellStyle name="Обычный 3 3 2 2 2 2 2 3" xfId="6972"/>
    <cellStyle name="Обычный 3 3 2 2 2 2 2 3 2" xfId="16189"/>
    <cellStyle name="Обычный 3 3 2 2 2 2 2 4" xfId="11925"/>
    <cellStyle name="Обычный 3 3 2 2 2 2 3" xfId="3867"/>
    <cellStyle name="Обычный 3 3 2 2 2 2 3 2" xfId="8158"/>
    <cellStyle name="Обычный 3 3 2 2 2 2 3 2 2" xfId="17375"/>
    <cellStyle name="Обычный 3 3 2 2 2 2 3 3" xfId="13108"/>
    <cellStyle name="Обычный 3 3 2 2 2 2 4" xfId="6024"/>
    <cellStyle name="Обычный 3 3 2 2 2 2 4 2" xfId="15241"/>
    <cellStyle name="Обычный 3 3 2 2 2 2 5" xfId="10977"/>
    <cellStyle name="Обычный 3 3 2 2 2 3" xfId="2073"/>
    <cellStyle name="Обычный 3 3 2 2 2 3 2" xfId="4345"/>
    <cellStyle name="Обычный 3 3 2 2 2 3 2 2" xfId="8634"/>
    <cellStyle name="Обычный 3 3 2 2 2 3 2 2 2" xfId="17851"/>
    <cellStyle name="Обычный 3 3 2 2 2 3 2 3" xfId="13584"/>
    <cellStyle name="Обычный 3 3 2 2 2 3 3" xfId="6500"/>
    <cellStyle name="Обычный 3 3 2 2 2 3 3 2" xfId="15717"/>
    <cellStyle name="Обычный 3 3 2 2 2 3 4" xfId="11453"/>
    <cellStyle name="Обычный 3 3 2 2 2 4" xfId="3395"/>
    <cellStyle name="Обычный 3 3 2 2 2 4 2" xfId="7686"/>
    <cellStyle name="Обычный 3 3 2 2 2 4 2 2" xfId="16903"/>
    <cellStyle name="Обычный 3 3 2 2 2 4 3" xfId="12636"/>
    <cellStyle name="Обычный 3 3 2 2 2 5" xfId="5549"/>
    <cellStyle name="Обычный 3 3 2 2 2 5 2" xfId="14769"/>
    <cellStyle name="Обычный 3 3 2 2 2 6" xfId="10505"/>
    <cellStyle name="Обычный 3 3 2 2 3" xfId="1358"/>
    <cellStyle name="Обычный 3 3 2 2 3 2" xfId="2317"/>
    <cellStyle name="Обычный 3 3 2 2 3 2 2" xfId="4589"/>
    <cellStyle name="Обычный 3 3 2 2 3 2 2 2" xfId="8878"/>
    <cellStyle name="Обычный 3 3 2 2 3 2 2 2 2" xfId="18095"/>
    <cellStyle name="Обычный 3 3 2 2 3 2 2 3" xfId="13828"/>
    <cellStyle name="Обычный 3 3 2 2 3 2 3" xfId="6744"/>
    <cellStyle name="Обычный 3 3 2 2 3 2 3 2" xfId="15961"/>
    <cellStyle name="Обычный 3 3 2 2 3 2 4" xfId="11697"/>
    <cellStyle name="Обычный 3 3 2 2 3 3" xfId="3639"/>
    <cellStyle name="Обычный 3 3 2 2 3 3 2" xfId="7930"/>
    <cellStyle name="Обычный 3 3 2 2 3 3 2 2" xfId="17147"/>
    <cellStyle name="Обычный 3 3 2 2 3 3 3" xfId="12880"/>
    <cellStyle name="Обычный 3 3 2 2 3 4" xfId="5796"/>
    <cellStyle name="Обычный 3 3 2 2 3 4 2" xfId="15013"/>
    <cellStyle name="Обычный 3 3 2 2 3 5" xfId="10749"/>
    <cellStyle name="Обычный 3 3 2 2 4" xfId="1844"/>
    <cellStyle name="Обычный 3 3 2 2 4 2" xfId="4117"/>
    <cellStyle name="Обычный 3 3 2 2 4 2 2" xfId="8406"/>
    <cellStyle name="Обычный 3 3 2 2 4 2 2 2" xfId="17623"/>
    <cellStyle name="Обычный 3 3 2 2 4 2 3" xfId="13356"/>
    <cellStyle name="Обычный 3 3 2 2 4 3" xfId="6272"/>
    <cellStyle name="Обычный 3 3 2 2 4 3 2" xfId="15489"/>
    <cellStyle name="Обычный 3 3 2 2 4 4" xfId="11225"/>
    <cellStyle name="Обычный 3 3 2 2 5" xfId="3167"/>
    <cellStyle name="Обычный 3 3 2 2 5 2" xfId="7458"/>
    <cellStyle name="Обычный 3 3 2 2 5 2 2" xfId="16675"/>
    <cellStyle name="Обычный 3 3 2 2 5 3" xfId="12408"/>
    <cellStyle name="Обычный 3 3 2 2 6" xfId="5319"/>
    <cellStyle name="Обычный 3 3 2 2 6 2" xfId="14541"/>
    <cellStyle name="Обычный 3 3 2 2 7" xfId="10277"/>
    <cellStyle name="Обычный 3 3 2 3" xfId="869"/>
    <cellStyle name="Обычный 3 3 2 3 2" xfId="1472"/>
    <cellStyle name="Обычный 3 3 2 3 2 2" xfId="2431"/>
    <cellStyle name="Обычный 3 3 2 3 2 2 2" xfId="4703"/>
    <cellStyle name="Обычный 3 3 2 3 2 2 2 2" xfId="8992"/>
    <cellStyle name="Обычный 3 3 2 3 2 2 2 2 2" xfId="18209"/>
    <cellStyle name="Обычный 3 3 2 3 2 2 2 3" xfId="13942"/>
    <cellStyle name="Обычный 3 3 2 3 2 2 3" xfId="6858"/>
    <cellStyle name="Обычный 3 3 2 3 2 2 3 2" xfId="16075"/>
    <cellStyle name="Обычный 3 3 2 3 2 2 4" xfId="11811"/>
    <cellStyle name="Обычный 3 3 2 3 2 3" xfId="3753"/>
    <cellStyle name="Обычный 3 3 2 3 2 3 2" xfId="8044"/>
    <cellStyle name="Обычный 3 3 2 3 2 3 2 2" xfId="17261"/>
    <cellStyle name="Обычный 3 3 2 3 2 3 3" xfId="12994"/>
    <cellStyle name="Обычный 3 3 2 3 2 4" xfId="5910"/>
    <cellStyle name="Обычный 3 3 2 3 2 4 2" xfId="15127"/>
    <cellStyle name="Обычный 3 3 2 3 2 5" xfId="10863"/>
    <cellStyle name="Обычный 3 3 2 3 3" xfId="1959"/>
    <cellStyle name="Обычный 3 3 2 3 3 2" xfId="4231"/>
    <cellStyle name="Обычный 3 3 2 3 3 2 2" xfId="8520"/>
    <cellStyle name="Обычный 3 3 2 3 3 2 2 2" xfId="17737"/>
    <cellStyle name="Обычный 3 3 2 3 3 2 3" xfId="13470"/>
    <cellStyle name="Обычный 3 3 2 3 3 3" xfId="6386"/>
    <cellStyle name="Обычный 3 3 2 3 3 3 2" xfId="15603"/>
    <cellStyle name="Обычный 3 3 2 3 3 4" xfId="11339"/>
    <cellStyle name="Обычный 3 3 2 3 4" xfId="3281"/>
    <cellStyle name="Обычный 3 3 2 3 4 2" xfId="7572"/>
    <cellStyle name="Обычный 3 3 2 3 4 2 2" xfId="16789"/>
    <cellStyle name="Обычный 3 3 2 3 4 3" xfId="12522"/>
    <cellStyle name="Обычный 3 3 2 3 5" xfId="5435"/>
    <cellStyle name="Обычный 3 3 2 3 5 2" xfId="14655"/>
    <cellStyle name="Обычный 3 3 2 3 6" xfId="10391"/>
    <cellStyle name="Обычный 3 3 2 4" xfId="1243"/>
    <cellStyle name="Обычный 3 3 2 4 2" xfId="2203"/>
    <cellStyle name="Обычный 3 3 2 4 2 2" xfId="4475"/>
    <cellStyle name="Обычный 3 3 2 4 2 2 2" xfId="8764"/>
    <cellStyle name="Обычный 3 3 2 4 2 2 2 2" xfId="17981"/>
    <cellStyle name="Обычный 3 3 2 4 2 2 3" xfId="13714"/>
    <cellStyle name="Обычный 3 3 2 4 2 3" xfId="6630"/>
    <cellStyle name="Обычный 3 3 2 4 2 3 2" xfId="15847"/>
    <cellStyle name="Обычный 3 3 2 4 2 4" xfId="11583"/>
    <cellStyle name="Обычный 3 3 2 4 3" xfId="3525"/>
    <cellStyle name="Обычный 3 3 2 4 3 2" xfId="7816"/>
    <cellStyle name="Обычный 3 3 2 4 3 2 2" xfId="17033"/>
    <cellStyle name="Обычный 3 3 2 4 3 3" xfId="12766"/>
    <cellStyle name="Обычный 3 3 2 4 4" xfId="5682"/>
    <cellStyle name="Обычный 3 3 2 4 4 2" xfId="14899"/>
    <cellStyle name="Обычный 3 3 2 4 5" xfId="10635"/>
    <cellStyle name="Обычный 3 3 2 5" xfId="1728"/>
    <cellStyle name="Обычный 3 3 2 5 2" xfId="4003"/>
    <cellStyle name="Обычный 3 3 2 5 2 2" xfId="8292"/>
    <cellStyle name="Обычный 3 3 2 5 2 2 2" xfId="17509"/>
    <cellStyle name="Обычный 3 3 2 5 2 3" xfId="13242"/>
    <cellStyle name="Обычный 3 3 2 5 3" xfId="6158"/>
    <cellStyle name="Обычный 3 3 2 5 3 2" xfId="15375"/>
    <cellStyle name="Обычный 3 3 2 5 4" xfId="11111"/>
    <cellStyle name="Обычный 3 3 2 6" xfId="2818"/>
    <cellStyle name="Обычный 3 3 2 6 2" xfId="4961"/>
    <cellStyle name="Обычный 3 3 2 6 2 2" xfId="9243"/>
    <cellStyle name="Обычный 3 3 2 6 2 2 2" xfId="18460"/>
    <cellStyle name="Обычный 3 3 2 6 2 3" xfId="14193"/>
    <cellStyle name="Обычный 3 3 2 6 3" xfId="7111"/>
    <cellStyle name="Обычный 3 3 2 6 3 2" xfId="16328"/>
    <cellStyle name="Обычный 3 3 2 6 4" xfId="12062"/>
    <cellStyle name="Обычный 3 3 2 7" xfId="2939"/>
    <cellStyle name="Обычный 3 3 2 7 2" xfId="7230"/>
    <cellStyle name="Обычный 3 3 2 7 2 2" xfId="16447"/>
    <cellStyle name="Обычный 3 3 2 7 3" xfId="12180"/>
    <cellStyle name="Обычный 3 3 2 8" xfId="3053"/>
    <cellStyle name="Обычный 3 3 2 8 2" xfId="7344"/>
    <cellStyle name="Обычный 3 3 2 8 2 2" xfId="16561"/>
    <cellStyle name="Обычный 3 3 2 8 3" xfId="12294"/>
    <cellStyle name="Обычный 3 3 2 9" xfId="5081"/>
    <cellStyle name="Обычный 3 3 2 9 2" xfId="9362"/>
    <cellStyle name="Обычный 3 3 2 9 2 2" xfId="18579"/>
    <cellStyle name="Обычный 3 3 2 9 3" xfId="14312"/>
    <cellStyle name="Обычный 3 3 3" xfId="603"/>
    <cellStyle name="Обычный 3 3 3 2" xfId="927"/>
    <cellStyle name="Обычный 3 3 3 2 2" xfId="1529"/>
    <cellStyle name="Обычный 3 3 3 2 2 2" xfId="2488"/>
    <cellStyle name="Обычный 3 3 3 2 2 2 2" xfId="4760"/>
    <cellStyle name="Обычный 3 3 3 2 2 2 2 2" xfId="9049"/>
    <cellStyle name="Обычный 3 3 3 2 2 2 2 2 2" xfId="18266"/>
    <cellStyle name="Обычный 3 3 3 2 2 2 2 3" xfId="13999"/>
    <cellStyle name="Обычный 3 3 3 2 2 2 3" xfId="6915"/>
    <cellStyle name="Обычный 3 3 3 2 2 2 3 2" xfId="16132"/>
    <cellStyle name="Обычный 3 3 3 2 2 2 4" xfId="11868"/>
    <cellStyle name="Обычный 3 3 3 2 2 3" xfId="3810"/>
    <cellStyle name="Обычный 3 3 3 2 2 3 2" xfId="8101"/>
    <cellStyle name="Обычный 3 3 3 2 2 3 2 2" xfId="17318"/>
    <cellStyle name="Обычный 3 3 3 2 2 3 3" xfId="13051"/>
    <cellStyle name="Обычный 3 3 3 2 2 4" xfId="5967"/>
    <cellStyle name="Обычный 3 3 3 2 2 4 2" xfId="15184"/>
    <cellStyle name="Обычный 3 3 3 2 2 5" xfId="10920"/>
    <cellStyle name="Обычный 3 3 3 2 3" xfId="2016"/>
    <cellStyle name="Обычный 3 3 3 2 3 2" xfId="4288"/>
    <cellStyle name="Обычный 3 3 3 2 3 2 2" xfId="8577"/>
    <cellStyle name="Обычный 3 3 3 2 3 2 2 2" xfId="17794"/>
    <cellStyle name="Обычный 3 3 3 2 3 2 3" xfId="13527"/>
    <cellStyle name="Обычный 3 3 3 2 3 3" xfId="6443"/>
    <cellStyle name="Обычный 3 3 3 2 3 3 2" xfId="15660"/>
    <cellStyle name="Обычный 3 3 3 2 3 4" xfId="11396"/>
    <cellStyle name="Обычный 3 3 3 2 4" xfId="3338"/>
    <cellStyle name="Обычный 3 3 3 2 4 2" xfId="7629"/>
    <cellStyle name="Обычный 3 3 3 2 4 2 2" xfId="16846"/>
    <cellStyle name="Обычный 3 3 3 2 4 3" xfId="12579"/>
    <cellStyle name="Обычный 3 3 3 2 5" xfId="5492"/>
    <cellStyle name="Обычный 3 3 3 2 5 2" xfId="14712"/>
    <cellStyle name="Обычный 3 3 3 2 6" xfId="10448"/>
    <cellStyle name="Обычный 3 3 3 3" xfId="1301"/>
    <cellStyle name="Обычный 3 3 3 3 2" xfId="2260"/>
    <cellStyle name="Обычный 3 3 3 3 2 2" xfId="4532"/>
    <cellStyle name="Обычный 3 3 3 3 2 2 2" xfId="8821"/>
    <cellStyle name="Обычный 3 3 3 3 2 2 2 2" xfId="18038"/>
    <cellStyle name="Обычный 3 3 3 3 2 2 3" xfId="13771"/>
    <cellStyle name="Обычный 3 3 3 3 2 3" xfId="6687"/>
    <cellStyle name="Обычный 3 3 3 3 2 3 2" xfId="15904"/>
    <cellStyle name="Обычный 3 3 3 3 2 4" xfId="11640"/>
    <cellStyle name="Обычный 3 3 3 3 3" xfId="3582"/>
    <cellStyle name="Обычный 3 3 3 3 3 2" xfId="7873"/>
    <cellStyle name="Обычный 3 3 3 3 3 2 2" xfId="17090"/>
    <cellStyle name="Обычный 3 3 3 3 3 3" xfId="12823"/>
    <cellStyle name="Обычный 3 3 3 3 4" xfId="5739"/>
    <cellStyle name="Обычный 3 3 3 3 4 2" xfId="14956"/>
    <cellStyle name="Обычный 3 3 3 3 5" xfId="10692"/>
    <cellStyle name="Обычный 3 3 3 4" xfId="1787"/>
    <cellStyle name="Обычный 3 3 3 4 2" xfId="4060"/>
    <cellStyle name="Обычный 3 3 3 4 2 2" xfId="8349"/>
    <cellStyle name="Обычный 3 3 3 4 2 2 2" xfId="17566"/>
    <cellStyle name="Обычный 3 3 3 4 2 3" xfId="13299"/>
    <cellStyle name="Обычный 3 3 3 4 3" xfId="6215"/>
    <cellStyle name="Обычный 3 3 3 4 3 2" xfId="15432"/>
    <cellStyle name="Обычный 3 3 3 4 4" xfId="11168"/>
    <cellStyle name="Обычный 3 3 3 5" xfId="3110"/>
    <cellStyle name="Обычный 3 3 3 5 2" xfId="7401"/>
    <cellStyle name="Обычный 3 3 3 5 2 2" xfId="16618"/>
    <cellStyle name="Обычный 3 3 3 5 3" xfId="12351"/>
    <cellStyle name="Обычный 3 3 3 6" xfId="5262"/>
    <cellStyle name="Обычный 3 3 3 6 2" xfId="14484"/>
    <cellStyle name="Обычный 3 3 3 7" xfId="10220"/>
    <cellStyle name="Обычный 3 3 4" xfId="812"/>
    <cellStyle name="Обычный 3 3 4 2" xfId="1415"/>
    <cellStyle name="Обычный 3 3 4 2 2" xfId="2374"/>
    <cellStyle name="Обычный 3 3 4 2 2 2" xfId="4646"/>
    <cellStyle name="Обычный 3 3 4 2 2 2 2" xfId="8935"/>
    <cellStyle name="Обычный 3 3 4 2 2 2 2 2" xfId="18152"/>
    <cellStyle name="Обычный 3 3 4 2 2 2 3" xfId="13885"/>
    <cellStyle name="Обычный 3 3 4 2 2 3" xfId="6801"/>
    <cellStyle name="Обычный 3 3 4 2 2 3 2" xfId="16018"/>
    <cellStyle name="Обычный 3 3 4 2 2 4" xfId="11754"/>
    <cellStyle name="Обычный 3 3 4 2 3" xfId="3696"/>
    <cellStyle name="Обычный 3 3 4 2 3 2" xfId="7987"/>
    <cellStyle name="Обычный 3 3 4 2 3 2 2" xfId="17204"/>
    <cellStyle name="Обычный 3 3 4 2 3 3" xfId="12937"/>
    <cellStyle name="Обычный 3 3 4 2 4" xfId="5853"/>
    <cellStyle name="Обычный 3 3 4 2 4 2" xfId="15070"/>
    <cellStyle name="Обычный 3 3 4 2 5" xfId="10806"/>
    <cellStyle name="Обычный 3 3 4 3" xfId="1902"/>
    <cellStyle name="Обычный 3 3 4 3 2" xfId="4174"/>
    <cellStyle name="Обычный 3 3 4 3 2 2" xfId="8463"/>
    <cellStyle name="Обычный 3 3 4 3 2 2 2" xfId="17680"/>
    <cellStyle name="Обычный 3 3 4 3 2 3" xfId="13413"/>
    <cellStyle name="Обычный 3 3 4 3 3" xfId="6329"/>
    <cellStyle name="Обычный 3 3 4 3 3 2" xfId="15546"/>
    <cellStyle name="Обычный 3 3 4 3 4" xfId="11282"/>
    <cellStyle name="Обычный 3 3 4 4" xfId="3224"/>
    <cellStyle name="Обычный 3 3 4 4 2" xfId="7515"/>
    <cellStyle name="Обычный 3 3 4 4 2 2" xfId="16732"/>
    <cellStyle name="Обычный 3 3 4 4 3" xfId="12465"/>
    <cellStyle name="Обычный 3 3 4 5" xfId="5378"/>
    <cellStyle name="Обычный 3 3 4 5 2" xfId="14598"/>
    <cellStyle name="Обычный 3 3 4 6" xfId="10334"/>
    <cellStyle name="Обычный 3 3 5" xfId="1186"/>
    <cellStyle name="Обычный 3 3 5 2" xfId="2146"/>
    <cellStyle name="Обычный 3 3 5 2 2" xfId="4418"/>
    <cellStyle name="Обычный 3 3 5 2 2 2" xfId="8707"/>
    <cellStyle name="Обычный 3 3 5 2 2 2 2" xfId="17924"/>
    <cellStyle name="Обычный 3 3 5 2 2 3" xfId="13657"/>
    <cellStyle name="Обычный 3 3 5 2 3" xfId="6573"/>
    <cellStyle name="Обычный 3 3 5 2 3 2" xfId="15790"/>
    <cellStyle name="Обычный 3 3 5 2 4" xfId="11526"/>
    <cellStyle name="Обычный 3 3 5 3" xfId="3468"/>
    <cellStyle name="Обычный 3 3 5 3 2" xfId="7759"/>
    <cellStyle name="Обычный 3 3 5 3 2 2" xfId="16976"/>
    <cellStyle name="Обычный 3 3 5 3 3" xfId="12709"/>
    <cellStyle name="Обычный 3 3 5 4" xfId="5625"/>
    <cellStyle name="Обычный 3 3 5 4 2" xfId="14842"/>
    <cellStyle name="Обычный 3 3 5 5" xfId="10578"/>
    <cellStyle name="Обычный 3 3 6" xfId="1671"/>
    <cellStyle name="Обычный 3 3 6 2" xfId="3946"/>
    <cellStyle name="Обычный 3 3 6 2 2" xfId="8235"/>
    <cellStyle name="Обычный 3 3 6 2 2 2" xfId="17452"/>
    <cellStyle name="Обычный 3 3 6 2 3" xfId="13185"/>
    <cellStyle name="Обычный 3 3 6 3" xfId="6101"/>
    <cellStyle name="Обычный 3 3 6 3 2" xfId="15318"/>
    <cellStyle name="Обычный 3 3 6 4" xfId="11054"/>
    <cellStyle name="Обычный 3 3 7" xfId="2761"/>
    <cellStyle name="Обычный 3 3 7 2" xfId="4904"/>
    <cellStyle name="Обычный 3 3 7 2 2" xfId="9186"/>
    <cellStyle name="Обычный 3 3 7 2 2 2" xfId="18403"/>
    <cellStyle name="Обычный 3 3 7 2 3" xfId="14136"/>
    <cellStyle name="Обычный 3 3 7 3" xfId="7054"/>
    <cellStyle name="Обычный 3 3 7 3 2" xfId="16271"/>
    <cellStyle name="Обычный 3 3 7 4" xfId="12005"/>
    <cellStyle name="Обычный 3 3 8" xfId="2882"/>
    <cellStyle name="Обычный 3 3 8 2" xfId="7173"/>
    <cellStyle name="Обычный 3 3 8 2 2" xfId="16390"/>
    <cellStyle name="Обычный 3 3 8 3" xfId="12123"/>
    <cellStyle name="Обычный 3 3 9" xfId="2996"/>
    <cellStyle name="Обычный 3 3 9 2" xfId="7287"/>
    <cellStyle name="Обычный 3 3 9 2 2" xfId="16504"/>
    <cellStyle name="Обычный 3 3 9 3" xfId="12237"/>
    <cellStyle name="Обычный 3 4" xfId="395"/>
    <cellStyle name="Обычный 3 4 10" xfId="5043"/>
    <cellStyle name="Обычный 3 4 10 2" xfId="9324"/>
    <cellStyle name="Обычный 3 4 10 2 2" xfId="18541"/>
    <cellStyle name="Обычный 3 4 10 3" xfId="14274"/>
    <cellStyle name="Обычный 3 4 11" xfId="5165"/>
    <cellStyle name="Обычный 3 4 11 2" xfId="14389"/>
    <cellStyle name="Обычный 3 4 12" xfId="9526"/>
    <cellStyle name="Обычный 3 4 13" xfId="9665"/>
    <cellStyle name="Обычный 3 4 13 2" xfId="18685"/>
    <cellStyle name="Обычный 3 4 14" xfId="9779"/>
    <cellStyle name="Обычный 3 4 14 2" xfId="18799"/>
    <cellStyle name="Обычный 3 4 15" xfId="9893"/>
    <cellStyle name="Обычный 3 4 15 2" xfId="18913"/>
    <cellStyle name="Обычный 3 4 16" xfId="10007"/>
    <cellStyle name="Обычный 3 4 16 2" xfId="19027"/>
    <cellStyle name="Обычный 3 4 17" xfId="10124"/>
    <cellStyle name="Обычный 3 4 18" xfId="19145"/>
    <cellStyle name="Обычный 3 4 19" xfId="19261"/>
    <cellStyle name="Обычный 3 4 2" xfId="496"/>
    <cellStyle name="Обычный 3 4 2 10" xfId="5223"/>
    <cellStyle name="Обычный 3 4 2 10 2" xfId="14446"/>
    <cellStyle name="Обычный 3 4 2 11" xfId="9722"/>
    <cellStyle name="Обычный 3 4 2 11 2" xfId="18742"/>
    <cellStyle name="Обычный 3 4 2 12" xfId="9836"/>
    <cellStyle name="Обычный 3 4 2 12 2" xfId="18856"/>
    <cellStyle name="Обычный 3 4 2 13" xfId="9950"/>
    <cellStyle name="Обычный 3 4 2 13 2" xfId="18970"/>
    <cellStyle name="Обычный 3 4 2 14" xfId="10064"/>
    <cellStyle name="Обычный 3 4 2 14 2" xfId="19084"/>
    <cellStyle name="Обычный 3 4 2 15" xfId="10181"/>
    <cellStyle name="Обычный 3 4 2 16" xfId="19202"/>
    <cellStyle name="Обычный 3 4 2 17" xfId="19318"/>
    <cellStyle name="Обычный 3 4 2 2" xfId="682"/>
    <cellStyle name="Обычный 3 4 2 2 2" xfId="1003"/>
    <cellStyle name="Обычный 3 4 2 2 2 2" xfId="1605"/>
    <cellStyle name="Обычный 3 4 2 2 2 2 2" xfId="2564"/>
    <cellStyle name="Обычный 3 4 2 2 2 2 2 2" xfId="4836"/>
    <cellStyle name="Обычный 3 4 2 2 2 2 2 2 2" xfId="9125"/>
    <cellStyle name="Обычный 3 4 2 2 2 2 2 2 2 2" xfId="18342"/>
    <cellStyle name="Обычный 3 4 2 2 2 2 2 2 3" xfId="14075"/>
    <cellStyle name="Обычный 3 4 2 2 2 2 2 3" xfId="6991"/>
    <cellStyle name="Обычный 3 4 2 2 2 2 2 3 2" xfId="16208"/>
    <cellStyle name="Обычный 3 4 2 2 2 2 2 4" xfId="11944"/>
    <cellStyle name="Обычный 3 4 2 2 2 2 3" xfId="3886"/>
    <cellStyle name="Обычный 3 4 2 2 2 2 3 2" xfId="8177"/>
    <cellStyle name="Обычный 3 4 2 2 2 2 3 2 2" xfId="17394"/>
    <cellStyle name="Обычный 3 4 2 2 2 2 3 3" xfId="13127"/>
    <cellStyle name="Обычный 3 4 2 2 2 2 4" xfId="6043"/>
    <cellStyle name="Обычный 3 4 2 2 2 2 4 2" xfId="15260"/>
    <cellStyle name="Обычный 3 4 2 2 2 2 5" xfId="10996"/>
    <cellStyle name="Обычный 3 4 2 2 2 3" xfId="2092"/>
    <cellStyle name="Обычный 3 4 2 2 2 3 2" xfId="4364"/>
    <cellStyle name="Обычный 3 4 2 2 2 3 2 2" xfId="8653"/>
    <cellStyle name="Обычный 3 4 2 2 2 3 2 2 2" xfId="17870"/>
    <cellStyle name="Обычный 3 4 2 2 2 3 2 3" xfId="13603"/>
    <cellStyle name="Обычный 3 4 2 2 2 3 3" xfId="6519"/>
    <cellStyle name="Обычный 3 4 2 2 2 3 3 2" xfId="15736"/>
    <cellStyle name="Обычный 3 4 2 2 2 3 4" xfId="11472"/>
    <cellStyle name="Обычный 3 4 2 2 2 4" xfId="3414"/>
    <cellStyle name="Обычный 3 4 2 2 2 4 2" xfId="7705"/>
    <cellStyle name="Обычный 3 4 2 2 2 4 2 2" xfId="16922"/>
    <cellStyle name="Обычный 3 4 2 2 2 4 3" xfId="12655"/>
    <cellStyle name="Обычный 3 4 2 2 2 5" xfId="5568"/>
    <cellStyle name="Обычный 3 4 2 2 2 5 2" xfId="14788"/>
    <cellStyle name="Обычный 3 4 2 2 2 6" xfId="10524"/>
    <cellStyle name="Обычный 3 4 2 2 3" xfId="1377"/>
    <cellStyle name="Обычный 3 4 2 2 3 2" xfId="2336"/>
    <cellStyle name="Обычный 3 4 2 2 3 2 2" xfId="4608"/>
    <cellStyle name="Обычный 3 4 2 2 3 2 2 2" xfId="8897"/>
    <cellStyle name="Обычный 3 4 2 2 3 2 2 2 2" xfId="18114"/>
    <cellStyle name="Обычный 3 4 2 2 3 2 2 3" xfId="13847"/>
    <cellStyle name="Обычный 3 4 2 2 3 2 3" xfId="6763"/>
    <cellStyle name="Обычный 3 4 2 2 3 2 3 2" xfId="15980"/>
    <cellStyle name="Обычный 3 4 2 2 3 2 4" xfId="11716"/>
    <cellStyle name="Обычный 3 4 2 2 3 3" xfId="3658"/>
    <cellStyle name="Обычный 3 4 2 2 3 3 2" xfId="7949"/>
    <cellStyle name="Обычный 3 4 2 2 3 3 2 2" xfId="17166"/>
    <cellStyle name="Обычный 3 4 2 2 3 3 3" xfId="12899"/>
    <cellStyle name="Обычный 3 4 2 2 3 4" xfId="5815"/>
    <cellStyle name="Обычный 3 4 2 2 3 4 2" xfId="15032"/>
    <cellStyle name="Обычный 3 4 2 2 3 5" xfId="10768"/>
    <cellStyle name="Обычный 3 4 2 2 4" xfId="1863"/>
    <cellStyle name="Обычный 3 4 2 2 4 2" xfId="4136"/>
    <cellStyle name="Обычный 3 4 2 2 4 2 2" xfId="8425"/>
    <cellStyle name="Обычный 3 4 2 2 4 2 2 2" xfId="17642"/>
    <cellStyle name="Обычный 3 4 2 2 4 2 3" xfId="13375"/>
    <cellStyle name="Обычный 3 4 2 2 4 3" xfId="6291"/>
    <cellStyle name="Обычный 3 4 2 2 4 3 2" xfId="15508"/>
    <cellStyle name="Обычный 3 4 2 2 4 4" xfId="11244"/>
    <cellStyle name="Обычный 3 4 2 2 5" xfId="3186"/>
    <cellStyle name="Обычный 3 4 2 2 5 2" xfId="7477"/>
    <cellStyle name="Обычный 3 4 2 2 5 2 2" xfId="16694"/>
    <cellStyle name="Обычный 3 4 2 2 5 3" xfId="12427"/>
    <cellStyle name="Обычный 3 4 2 2 6" xfId="5338"/>
    <cellStyle name="Обычный 3 4 2 2 6 2" xfId="14560"/>
    <cellStyle name="Обычный 3 4 2 2 7" xfId="10296"/>
    <cellStyle name="Обычный 3 4 2 3" xfId="888"/>
    <cellStyle name="Обычный 3 4 2 3 2" xfId="1491"/>
    <cellStyle name="Обычный 3 4 2 3 2 2" xfId="2450"/>
    <cellStyle name="Обычный 3 4 2 3 2 2 2" xfId="4722"/>
    <cellStyle name="Обычный 3 4 2 3 2 2 2 2" xfId="9011"/>
    <cellStyle name="Обычный 3 4 2 3 2 2 2 2 2" xfId="18228"/>
    <cellStyle name="Обычный 3 4 2 3 2 2 2 3" xfId="13961"/>
    <cellStyle name="Обычный 3 4 2 3 2 2 3" xfId="6877"/>
    <cellStyle name="Обычный 3 4 2 3 2 2 3 2" xfId="16094"/>
    <cellStyle name="Обычный 3 4 2 3 2 2 4" xfId="11830"/>
    <cellStyle name="Обычный 3 4 2 3 2 3" xfId="3772"/>
    <cellStyle name="Обычный 3 4 2 3 2 3 2" xfId="8063"/>
    <cellStyle name="Обычный 3 4 2 3 2 3 2 2" xfId="17280"/>
    <cellStyle name="Обычный 3 4 2 3 2 3 3" xfId="13013"/>
    <cellStyle name="Обычный 3 4 2 3 2 4" xfId="5929"/>
    <cellStyle name="Обычный 3 4 2 3 2 4 2" xfId="15146"/>
    <cellStyle name="Обычный 3 4 2 3 2 5" xfId="10882"/>
    <cellStyle name="Обычный 3 4 2 3 3" xfId="1978"/>
    <cellStyle name="Обычный 3 4 2 3 3 2" xfId="4250"/>
    <cellStyle name="Обычный 3 4 2 3 3 2 2" xfId="8539"/>
    <cellStyle name="Обычный 3 4 2 3 3 2 2 2" xfId="17756"/>
    <cellStyle name="Обычный 3 4 2 3 3 2 3" xfId="13489"/>
    <cellStyle name="Обычный 3 4 2 3 3 3" xfId="6405"/>
    <cellStyle name="Обычный 3 4 2 3 3 3 2" xfId="15622"/>
    <cellStyle name="Обычный 3 4 2 3 3 4" xfId="11358"/>
    <cellStyle name="Обычный 3 4 2 3 4" xfId="3300"/>
    <cellStyle name="Обычный 3 4 2 3 4 2" xfId="7591"/>
    <cellStyle name="Обычный 3 4 2 3 4 2 2" xfId="16808"/>
    <cellStyle name="Обычный 3 4 2 3 4 3" xfId="12541"/>
    <cellStyle name="Обычный 3 4 2 3 5" xfId="5454"/>
    <cellStyle name="Обычный 3 4 2 3 5 2" xfId="14674"/>
    <cellStyle name="Обычный 3 4 2 3 6" xfId="10410"/>
    <cellStyle name="Обычный 3 4 2 4" xfId="1262"/>
    <cellStyle name="Обычный 3 4 2 4 2" xfId="2222"/>
    <cellStyle name="Обычный 3 4 2 4 2 2" xfId="4494"/>
    <cellStyle name="Обычный 3 4 2 4 2 2 2" xfId="8783"/>
    <cellStyle name="Обычный 3 4 2 4 2 2 2 2" xfId="18000"/>
    <cellStyle name="Обычный 3 4 2 4 2 2 3" xfId="13733"/>
    <cellStyle name="Обычный 3 4 2 4 2 3" xfId="6649"/>
    <cellStyle name="Обычный 3 4 2 4 2 3 2" xfId="15866"/>
    <cellStyle name="Обычный 3 4 2 4 2 4" xfId="11602"/>
    <cellStyle name="Обычный 3 4 2 4 3" xfId="3544"/>
    <cellStyle name="Обычный 3 4 2 4 3 2" xfId="7835"/>
    <cellStyle name="Обычный 3 4 2 4 3 2 2" xfId="17052"/>
    <cellStyle name="Обычный 3 4 2 4 3 3" xfId="12785"/>
    <cellStyle name="Обычный 3 4 2 4 4" xfId="5701"/>
    <cellStyle name="Обычный 3 4 2 4 4 2" xfId="14918"/>
    <cellStyle name="Обычный 3 4 2 4 5" xfId="10654"/>
    <cellStyle name="Обычный 3 4 2 5" xfId="1747"/>
    <cellStyle name="Обычный 3 4 2 5 2" xfId="4022"/>
    <cellStyle name="Обычный 3 4 2 5 2 2" xfId="8311"/>
    <cellStyle name="Обычный 3 4 2 5 2 2 2" xfId="17528"/>
    <cellStyle name="Обычный 3 4 2 5 2 3" xfId="13261"/>
    <cellStyle name="Обычный 3 4 2 5 3" xfId="6177"/>
    <cellStyle name="Обычный 3 4 2 5 3 2" xfId="15394"/>
    <cellStyle name="Обычный 3 4 2 5 4" xfId="11130"/>
    <cellStyle name="Обычный 3 4 2 6" xfId="2837"/>
    <cellStyle name="Обычный 3 4 2 6 2" xfId="4980"/>
    <cellStyle name="Обычный 3 4 2 6 2 2" xfId="9262"/>
    <cellStyle name="Обычный 3 4 2 6 2 2 2" xfId="18479"/>
    <cellStyle name="Обычный 3 4 2 6 2 3" xfId="14212"/>
    <cellStyle name="Обычный 3 4 2 6 3" xfId="7130"/>
    <cellStyle name="Обычный 3 4 2 6 3 2" xfId="16347"/>
    <cellStyle name="Обычный 3 4 2 6 4" xfId="12081"/>
    <cellStyle name="Обычный 3 4 2 7" xfId="2958"/>
    <cellStyle name="Обычный 3 4 2 7 2" xfId="7249"/>
    <cellStyle name="Обычный 3 4 2 7 2 2" xfId="16466"/>
    <cellStyle name="Обычный 3 4 2 7 3" xfId="12199"/>
    <cellStyle name="Обычный 3 4 2 8" xfId="3072"/>
    <cellStyle name="Обычный 3 4 2 8 2" xfId="7363"/>
    <cellStyle name="Обычный 3 4 2 8 2 2" xfId="16580"/>
    <cellStyle name="Обычный 3 4 2 8 3" xfId="12313"/>
    <cellStyle name="Обычный 3 4 2 9" xfId="5100"/>
    <cellStyle name="Обычный 3 4 2 9 2" xfId="9381"/>
    <cellStyle name="Обычный 3 4 2 9 2 2" xfId="18598"/>
    <cellStyle name="Обычный 3 4 2 9 3" xfId="14331"/>
    <cellStyle name="Обычный 3 4 3" xfId="623"/>
    <cellStyle name="Обычный 3 4 3 2" xfId="946"/>
    <cellStyle name="Обычный 3 4 3 2 2" xfId="1548"/>
    <cellStyle name="Обычный 3 4 3 2 2 2" xfId="2507"/>
    <cellStyle name="Обычный 3 4 3 2 2 2 2" xfId="4779"/>
    <cellStyle name="Обычный 3 4 3 2 2 2 2 2" xfId="9068"/>
    <cellStyle name="Обычный 3 4 3 2 2 2 2 2 2" xfId="18285"/>
    <cellStyle name="Обычный 3 4 3 2 2 2 2 3" xfId="14018"/>
    <cellStyle name="Обычный 3 4 3 2 2 2 3" xfId="6934"/>
    <cellStyle name="Обычный 3 4 3 2 2 2 3 2" xfId="16151"/>
    <cellStyle name="Обычный 3 4 3 2 2 2 4" xfId="11887"/>
    <cellStyle name="Обычный 3 4 3 2 2 3" xfId="3829"/>
    <cellStyle name="Обычный 3 4 3 2 2 3 2" xfId="8120"/>
    <cellStyle name="Обычный 3 4 3 2 2 3 2 2" xfId="17337"/>
    <cellStyle name="Обычный 3 4 3 2 2 3 3" xfId="13070"/>
    <cellStyle name="Обычный 3 4 3 2 2 4" xfId="5986"/>
    <cellStyle name="Обычный 3 4 3 2 2 4 2" xfId="15203"/>
    <cellStyle name="Обычный 3 4 3 2 2 5" xfId="10939"/>
    <cellStyle name="Обычный 3 4 3 2 3" xfId="2035"/>
    <cellStyle name="Обычный 3 4 3 2 3 2" xfId="4307"/>
    <cellStyle name="Обычный 3 4 3 2 3 2 2" xfId="8596"/>
    <cellStyle name="Обычный 3 4 3 2 3 2 2 2" xfId="17813"/>
    <cellStyle name="Обычный 3 4 3 2 3 2 3" xfId="13546"/>
    <cellStyle name="Обычный 3 4 3 2 3 3" xfId="6462"/>
    <cellStyle name="Обычный 3 4 3 2 3 3 2" xfId="15679"/>
    <cellStyle name="Обычный 3 4 3 2 3 4" xfId="11415"/>
    <cellStyle name="Обычный 3 4 3 2 4" xfId="3357"/>
    <cellStyle name="Обычный 3 4 3 2 4 2" xfId="7648"/>
    <cellStyle name="Обычный 3 4 3 2 4 2 2" xfId="16865"/>
    <cellStyle name="Обычный 3 4 3 2 4 3" xfId="12598"/>
    <cellStyle name="Обычный 3 4 3 2 5" xfId="5511"/>
    <cellStyle name="Обычный 3 4 3 2 5 2" xfId="14731"/>
    <cellStyle name="Обычный 3 4 3 2 6" xfId="10467"/>
    <cellStyle name="Обычный 3 4 3 3" xfId="1320"/>
    <cellStyle name="Обычный 3 4 3 3 2" xfId="2279"/>
    <cellStyle name="Обычный 3 4 3 3 2 2" xfId="4551"/>
    <cellStyle name="Обычный 3 4 3 3 2 2 2" xfId="8840"/>
    <cellStyle name="Обычный 3 4 3 3 2 2 2 2" xfId="18057"/>
    <cellStyle name="Обычный 3 4 3 3 2 2 3" xfId="13790"/>
    <cellStyle name="Обычный 3 4 3 3 2 3" xfId="6706"/>
    <cellStyle name="Обычный 3 4 3 3 2 3 2" xfId="15923"/>
    <cellStyle name="Обычный 3 4 3 3 2 4" xfId="11659"/>
    <cellStyle name="Обычный 3 4 3 3 3" xfId="3601"/>
    <cellStyle name="Обычный 3 4 3 3 3 2" xfId="7892"/>
    <cellStyle name="Обычный 3 4 3 3 3 2 2" xfId="17109"/>
    <cellStyle name="Обычный 3 4 3 3 3 3" xfId="12842"/>
    <cellStyle name="Обычный 3 4 3 3 4" xfId="5758"/>
    <cellStyle name="Обычный 3 4 3 3 4 2" xfId="14975"/>
    <cellStyle name="Обычный 3 4 3 3 5" xfId="10711"/>
    <cellStyle name="Обычный 3 4 3 4" xfId="1806"/>
    <cellStyle name="Обычный 3 4 3 4 2" xfId="4079"/>
    <cellStyle name="Обычный 3 4 3 4 2 2" xfId="8368"/>
    <cellStyle name="Обычный 3 4 3 4 2 2 2" xfId="17585"/>
    <cellStyle name="Обычный 3 4 3 4 2 3" xfId="13318"/>
    <cellStyle name="Обычный 3 4 3 4 3" xfId="6234"/>
    <cellStyle name="Обычный 3 4 3 4 3 2" xfId="15451"/>
    <cellStyle name="Обычный 3 4 3 4 4" xfId="11187"/>
    <cellStyle name="Обычный 3 4 3 5" xfId="3129"/>
    <cellStyle name="Обычный 3 4 3 5 2" xfId="7420"/>
    <cellStyle name="Обычный 3 4 3 5 2 2" xfId="16637"/>
    <cellStyle name="Обычный 3 4 3 5 3" xfId="12370"/>
    <cellStyle name="Обычный 3 4 3 6" xfId="5281"/>
    <cellStyle name="Обычный 3 4 3 6 2" xfId="14503"/>
    <cellStyle name="Обычный 3 4 3 7" xfId="10239"/>
    <cellStyle name="Обычный 3 4 4" xfId="831"/>
    <cellStyle name="Обычный 3 4 4 2" xfId="1434"/>
    <cellStyle name="Обычный 3 4 4 2 2" xfId="2393"/>
    <cellStyle name="Обычный 3 4 4 2 2 2" xfId="4665"/>
    <cellStyle name="Обычный 3 4 4 2 2 2 2" xfId="8954"/>
    <cellStyle name="Обычный 3 4 4 2 2 2 2 2" xfId="18171"/>
    <cellStyle name="Обычный 3 4 4 2 2 2 3" xfId="13904"/>
    <cellStyle name="Обычный 3 4 4 2 2 3" xfId="6820"/>
    <cellStyle name="Обычный 3 4 4 2 2 3 2" xfId="16037"/>
    <cellStyle name="Обычный 3 4 4 2 2 4" xfId="11773"/>
    <cellStyle name="Обычный 3 4 4 2 3" xfId="3715"/>
    <cellStyle name="Обычный 3 4 4 2 3 2" xfId="8006"/>
    <cellStyle name="Обычный 3 4 4 2 3 2 2" xfId="17223"/>
    <cellStyle name="Обычный 3 4 4 2 3 3" xfId="12956"/>
    <cellStyle name="Обычный 3 4 4 2 4" xfId="5872"/>
    <cellStyle name="Обычный 3 4 4 2 4 2" xfId="15089"/>
    <cellStyle name="Обычный 3 4 4 2 5" xfId="10825"/>
    <cellStyle name="Обычный 3 4 4 3" xfId="1921"/>
    <cellStyle name="Обычный 3 4 4 3 2" xfId="4193"/>
    <cellStyle name="Обычный 3 4 4 3 2 2" xfId="8482"/>
    <cellStyle name="Обычный 3 4 4 3 2 2 2" xfId="17699"/>
    <cellStyle name="Обычный 3 4 4 3 2 3" xfId="13432"/>
    <cellStyle name="Обычный 3 4 4 3 3" xfId="6348"/>
    <cellStyle name="Обычный 3 4 4 3 3 2" xfId="15565"/>
    <cellStyle name="Обычный 3 4 4 3 4" xfId="11301"/>
    <cellStyle name="Обычный 3 4 4 4" xfId="3243"/>
    <cellStyle name="Обычный 3 4 4 4 2" xfId="7534"/>
    <cellStyle name="Обычный 3 4 4 4 2 2" xfId="16751"/>
    <cellStyle name="Обычный 3 4 4 4 3" xfId="12484"/>
    <cellStyle name="Обычный 3 4 4 5" xfId="5397"/>
    <cellStyle name="Обычный 3 4 4 5 2" xfId="14617"/>
    <cellStyle name="Обычный 3 4 4 6" xfId="10353"/>
    <cellStyle name="Обычный 3 4 5" xfId="1205"/>
    <cellStyle name="Обычный 3 4 5 2" xfId="2165"/>
    <cellStyle name="Обычный 3 4 5 2 2" xfId="4437"/>
    <cellStyle name="Обычный 3 4 5 2 2 2" xfId="8726"/>
    <cellStyle name="Обычный 3 4 5 2 2 2 2" xfId="17943"/>
    <cellStyle name="Обычный 3 4 5 2 2 3" xfId="13676"/>
    <cellStyle name="Обычный 3 4 5 2 3" xfId="6592"/>
    <cellStyle name="Обычный 3 4 5 2 3 2" xfId="15809"/>
    <cellStyle name="Обычный 3 4 5 2 4" xfId="11545"/>
    <cellStyle name="Обычный 3 4 5 3" xfId="3487"/>
    <cellStyle name="Обычный 3 4 5 3 2" xfId="7778"/>
    <cellStyle name="Обычный 3 4 5 3 2 2" xfId="16995"/>
    <cellStyle name="Обычный 3 4 5 3 3" xfId="12728"/>
    <cellStyle name="Обычный 3 4 5 4" xfId="5644"/>
    <cellStyle name="Обычный 3 4 5 4 2" xfId="14861"/>
    <cellStyle name="Обычный 3 4 5 5" xfId="10597"/>
    <cellStyle name="Обычный 3 4 6" xfId="1690"/>
    <cellStyle name="Обычный 3 4 6 2" xfId="3965"/>
    <cellStyle name="Обычный 3 4 6 2 2" xfId="8254"/>
    <cellStyle name="Обычный 3 4 6 2 2 2" xfId="17471"/>
    <cellStyle name="Обычный 3 4 6 2 3" xfId="13204"/>
    <cellStyle name="Обычный 3 4 6 3" xfId="6120"/>
    <cellStyle name="Обычный 3 4 6 3 2" xfId="15337"/>
    <cellStyle name="Обычный 3 4 6 4" xfId="11073"/>
    <cellStyle name="Обычный 3 4 7" xfId="2780"/>
    <cellStyle name="Обычный 3 4 7 2" xfId="4923"/>
    <cellStyle name="Обычный 3 4 7 2 2" xfId="9205"/>
    <cellStyle name="Обычный 3 4 7 2 2 2" xfId="18422"/>
    <cellStyle name="Обычный 3 4 7 2 3" xfId="14155"/>
    <cellStyle name="Обычный 3 4 7 3" xfId="7073"/>
    <cellStyle name="Обычный 3 4 7 3 2" xfId="16290"/>
    <cellStyle name="Обычный 3 4 7 4" xfId="12024"/>
    <cellStyle name="Обычный 3 4 8" xfId="2901"/>
    <cellStyle name="Обычный 3 4 8 2" xfId="7192"/>
    <cellStyle name="Обычный 3 4 8 2 2" xfId="16409"/>
    <cellStyle name="Обычный 3 4 8 3" xfId="12142"/>
    <cellStyle name="Обычный 3 4 9" xfId="3015"/>
    <cellStyle name="Обычный 3 4 9 2" xfId="7306"/>
    <cellStyle name="Обычный 3 4 9 2 2" xfId="16523"/>
    <cellStyle name="Обычный 3 4 9 3" xfId="12256"/>
    <cellStyle name="Обычный 3 5" xfId="457"/>
    <cellStyle name="Обычный 3 5 10" xfId="5185"/>
    <cellStyle name="Обычный 3 5 10 2" xfId="14408"/>
    <cellStyle name="Обычный 3 5 11" xfId="9684"/>
    <cellStyle name="Обычный 3 5 11 2" xfId="18704"/>
    <cellStyle name="Обычный 3 5 12" xfId="9798"/>
    <cellStyle name="Обычный 3 5 12 2" xfId="18818"/>
    <cellStyle name="Обычный 3 5 13" xfId="9912"/>
    <cellStyle name="Обычный 3 5 13 2" xfId="18932"/>
    <cellStyle name="Обычный 3 5 14" xfId="10026"/>
    <cellStyle name="Обычный 3 5 14 2" xfId="19046"/>
    <cellStyle name="Обычный 3 5 15" xfId="10143"/>
    <cellStyle name="Обычный 3 5 16" xfId="19164"/>
    <cellStyle name="Обычный 3 5 17" xfId="19280"/>
    <cellStyle name="Обычный 3 5 2" xfId="644"/>
    <cellStyle name="Обычный 3 5 2 2" xfId="965"/>
    <cellStyle name="Обычный 3 5 2 2 2" xfId="1567"/>
    <cellStyle name="Обычный 3 5 2 2 2 2" xfId="2526"/>
    <cellStyle name="Обычный 3 5 2 2 2 2 2" xfId="4798"/>
    <cellStyle name="Обычный 3 5 2 2 2 2 2 2" xfId="9087"/>
    <cellStyle name="Обычный 3 5 2 2 2 2 2 2 2" xfId="18304"/>
    <cellStyle name="Обычный 3 5 2 2 2 2 2 3" xfId="14037"/>
    <cellStyle name="Обычный 3 5 2 2 2 2 3" xfId="6953"/>
    <cellStyle name="Обычный 3 5 2 2 2 2 3 2" xfId="16170"/>
    <cellStyle name="Обычный 3 5 2 2 2 2 4" xfId="11906"/>
    <cellStyle name="Обычный 3 5 2 2 2 3" xfId="3848"/>
    <cellStyle name="Обычный 3 5 2 2 2 3 2" xfId="8139"/>
    <cellStyle name="Обычный 3 5 2 2 2 3 2 2" xfId="17356"/>
    <cellStyle name="Обычный 3 5 2 2 2 3 3" xfId="13089"/>
    <cellStyle name="Обычный 3 5 2 2 2 4" xfId="6005"/>
    <cellStyle name="Обычный 3 5 2 2 2 4 2" xfId="15222"/>
    <cellStyle name="Обычный 3 5 2 2 2 5" xfId="10958"/>
    <cellStyle name="Обычный 3 5 2 2 3" xfId="2054"/>
    <cellStyle name="Обычный 3 5 2 2 3 2" xfId="4326"/>
    <cellStyle name="Обычный 3 5 2 2 3 2 2" xfId="8615"/>
    <cellStyle name="Обычный 3 5 2 2 3 2 2 2" xfId="17832"/>
    <cellStyle name="Обычный 3 5 2 2 3 2 3" xfId="13565"/>
    <cellStyle name="Обычный 3 5 2 2 3 3" xfId="6481"/>
    <cellStyle name="Обычный 3 5 2 2 3 3 2" xfId="15698"/>
    <cellStyle name="Обычный 3 5 2 2 3 4" xfId="11434"/>
    <cellStyle name="Обычный 3 5 2 2 4" xfId="3376"/>
    <cellStyle name="Обычный 3 5 2 2 4 2" xfId="7667"/>
    <cellStyle name="Обычный 3 5 2 2 4 2 2" xfId="16884"/>
    <cellStyle name="Обычный 3 5 2 2 4 3" xfId="12617"/>
    <cellStyle name="Обычный 3 5 2 2 5" xfId="5530"/>
    <cellStyle name="Обычный 3 5 2 2 5 2" xfId="14750"/>
    <cellStyle name="Обычный 3 5 2 2 6" xfId="10486"/>
    <cellStyle name="Обычный 3 5 2 3" xfId="1339"/>
    <cellStyle name="Обычный 3 5 2 3 2" xfId="2298"/>
    <cellStyle name="Обычный 3 5 2 3 2 2" xfId="4570"/>
    <cellStyle name="Обычный 3 5 2 3 2 2 2" xfId="8859"/>
    <cellStyle name="Обычный 3 5 2 3 2 2 2 2" xfId="18076"/>
    <cellStyle name="Обычный 3 5 2 3 2 2 3" xfId="13809"/>
    <cellStyle name="Обычный 3 5 2 3 2 3" xfId="6725"/>
    <cellStyle name="Обычный 3 5 2 3 2 3 2" xfId="15942"/>
    <cellStyle name="Обычный 3 5 2 3 2 4" xfId="11678"/>
    <cellStyle name="Обычный 3 5 2 3 3" xfId="3620"/>
    <cellStyle name="Обычный 3 5 2 3 3 2" xfId="7911"/>
    <cellStyle name="Обычный 3 5 2 3 3 2 2" xfId="17128"/>
    <cellStyle name="Обычный 3 5 2 3 3 3" xfId="12861"/>
    <cellStyle name="Обычный 3 5 2 3 4" xfId="5777"/>
    <cellStyle name="Обычный 3 5 2 3 4 2" xfId="14994"/>
    <cellStyle name="Обычный 3 5 2 3 5" xfId="10730"/>
    <cellStyle name="Обычный 3 5 2 4" xfId="1825"/>
    <cellStyle name="Обычный 3 5 2 4 2" xfId="4098"/>
    <cellStyle name="Обычный 3 5 2 4 2 2" xfId="8387"/>
    <cellStyle name="Обычный 3 5 2 4 2 2 2" xfId="17604"/>
    <cellStyle name="Обычный 3 5 2 4 2 3" xfId="13337"/>
    <cellStyle name="Обычный 3 5 2 4 3" xfId="6253"/>
    <cellStyle name="Обычный 3 5 2 4 3 2" xfId="15470"/>
    <cellStyle name="Обычный 3 5 2 4 4" xfId="11206"/>
    <cellStyle name="Обычный 3 5 2 5" xfId="3148"/>
    <cellStyle name="Обычный 3 5 2 5 2" xfId="7439"/>
    <cellStyle name="Обычный 3 5 2 5 2 2" xfId="16656"/>
    <cellStyle name="Обычный 3 5 2 5 3" xfId="12389"/>
    <cellStyle name="Обычный 3 5 2 6" xfId="5300"/>
    <cellStyle name="Обычный 3 5 2 6 2" xfId="14522"/>
    <cellStyle name="Обычный 3 5 2 7" xfId="10258"/>
    <cellStyle name="Обычный 3 5 3" xfId="850"/>
    <cellStyle name="Обычный 3 5 3 2" xfId="1453"/>
    <cellStyle name="Обычный 3 5 3 2 2" xfId="2412"/>
    <cellStyle name="Обычный 3 5 3 2 2 2" xfId="4684"/>
    <cellStyle name="Обычный 3 5 3 2 2 2 2" xfId="8973"/>
    <cellStyle name="Обычный 3 5 3 2 2 2 2 2" xfId="18190"/>
    <cellStyle name="Обычный 3 5 3 2 2 2 3" xfId="13923"/>
    <cellStyle name="Обычный 3 5 3 2 2 3" xfId="6839"/>
    <cellStyle name="Обычный 3 5 3 2 2 3 2" xfId="16056"/>
    <cellStyle name="Обычный 3 5 3 2 2 4" xfId="11792"/>
    <cellStyle name="Обычный 3 5 3 2 3" xfId="3734"/>
    <cellStyle name="Обычный 3 5 3 2 3 2" xfId="8025"/>
    <cellStyle name="Обычный 3 5 3 2 3 2 2" xfId="17242"/>
    <cellStyle name="Обычный 3 5 3 2 3 3" xfId="12975"/>
    <cellStyle name="Обычный 3 5 3 2 4" xfId="5891"/>
    <cellStyle name="Обычный 3 5 3 2 4 2" xfId="15108"/>
    <cellStyle name="Обычный 3 5 3 2 5" xfId="10844"/>
    <cellStyle name="Обычный 3 5 3 3" xfId="1940"/>
    <cellStyle name="Обычный 3 5 3 3 2" xfId="4212"/>
    <cellStyle name="Обычный 3 5 3 3 2 2" xfId="8501"/>
    <cellStyle name="Обычный 3 5 3 3 2 2 2" xfId="17718"/>
    <cellStyle name="Обычный 3 5 3 3 2 3" xfId="13451"/>
    <cellStyle name="Обычный 3 5 3 3 3" xfId="6367"/>
    <cellStyle name="Обычный 3 5 3 3 3 2" xfId="15584"/>
    <cellStyle name="Обычный 3 5 3 3 4" xfId="11320"/>
    <cellStyle name="Обычный 3 5 3 4" xfId="3262"/>
    <cellStyle name="Обычный 3 5 3 4 2" xfId="7553"/>
    <cellStyle name="Обычный 3 5 3 4 2 2" xfId="16770"/>
    <cellStyle name="Обычный 3 5 3 4 3" xfId="12503"/>
    <cellStyle name="Обычный 3 5 3 5" xfId="5416"/>
    <cellStyle name="Обычный 3 5 3 5 2" xfId="14636"/>
    <cellStyle name="Обычный 3 5 3 6" xfId="10372"/>
    <cellStyle name="Обычный 3 5 4" xfId="1224"/>
    <cellStyle name="Обычный 3 5 4 2" xfId="2184"/>
    <cellStyle name="Обычный 3 5 4 2 2" xfId="4456"/>
    <cellStyle name="Обычный 3 5 4 2 2 2" xfId="8745"/>
    <cellStyle name="Обычный 3 5 4 2 2 2 2" xfId="17962"/>
    <cellStyle name="Обычный 3 5 4 2 2 3" xfId="13695"/>
    <cellStyle name="Обычный 3 5 4 2 3" xfId="6611"/>
    <cellStyle name="Обычный 3 5 4 2 3 2" xfId="15828"/>
    <cellStyle name="Обычный 3 5 4 2 4" xfId="11564"/>
    <cellStyle name="Обычный 3 5 4 3" xfId="3506"/>
    <cellStyle name="Обычный 3 5 4 3 2" xfId="7797"/>
    <cellStyle name="Обычный 3 5 4 3 2 2" xfId="17014"/>
    <cellStyle name="Обычный 3 5 4 3 3" xfId="12747"/>
    <cellStyle name="Обычный 3 5 4 4" xfId="5663"/>
    <cellStyle name="Обычный 3 5 4 4 2" xfId="14880"/>
    <cellStyle name="Обычный 3 5 4 5" xfId="10616"/>
    <cellStyle name="Обычный 3 5 5" xfId="1709"/>
    <cellStyle name="Обычный 3 5 5 2" xfId="3984"/>
    <cellStyle name="Обычный 3 5 5 2 2" xfId="8273"/>
    <cellStyle name="Обычный 3 5 5 2 2 2" xfId="17490"/>
    <cellStyle name="Обычный 3 5 5 2 3" xfId="13223"/>
    <cellStyle name="Обычный 3 5 5 3" xfId="6139"/>
    <cellStyle name="Обычный 3 5 5 3 2" xfId="15356"/>
    <cellStyle name="Обычный 3 5 5 4" xfId="11092"/>
    <cellStyle name="Обычный 3 5 6" xfId="2799"/>
    <cellStyle name="Обычный 3 5 6 2" xfId="4942"/>
    <cellStyle name="Обычный 3 5 6 2 2" xfId="9224"/>
    <cellStyle name="Обычный 3 5 6 2 2 2" xfId="18441"/>
    <cellStyle name="Обычный 3 5 6 2 3" xfId="14174"/>
    <cellStyle name="Обычный 3 5 6 3" xfId="7092"/>
    <cellStyle name="Обычный 3 5 6 3 2" xfId="16309"/>
    <cellStyle name="Обычный 3 5 6 4" xfId="12043"/>
    <cellStyle name="Обычный 3 5 7" xfId="2920"/>
    <cellStyle name="Обычный 3 5 7 2" xfId="7211"/>
    <cellStyle name="Обычный 3 5 7 2 2" xfId="16428"/>
    <cellStyle name="Обычный 3 5 7 3" xfId="12161"/>
    <cellStyle name="Обычный 3 5 8" xfId="3034"/>
    <cellStyle name="Обычный 3 5 8 2" xfId="7325"/>
    <cellStyle name="Обычный 3 5 8 2 2" xfId="16542"/>
    <cellStyle name="Обычный 3 5 8 3" xfId="12275"/>
    <cellStyle name="Обычный 3 5 9" xfId="5062"/>
    <cellStyle name="Обычный 3 5 9 2" xfId="9343"/>
    <cellStyle name="Обычный 3 5 9 2 2" xfId="18560"/>
    <cellStyle name="Обычный 3 5 9 3" xfId="14293"/>
    <cellStyle name="Обычный 3 6" xfId="569"/>
    <cellStyle name="Обычный 3 6 2" xfId="908"/>
    <cellStyle name="Обычный 3 6 2 2" xfId="1510"/>
    <cellStyle name="Обычный 3 6 2 2 2" xfId="2469"/>
    <cellStyle name="Обычный 3 6 2 2 2 2" xfId="4741"/>
    <cellStyle name="Обычный 3 6 2 2 2 2 2" xfId="9030"/>
    <cellStyle name="Обычный 3 6 2 2 2 2 2 2" xfId="18247"/>
    <cellStyle name="Обычный 3 6 2 2 2 2 3" xfId="13980"/>
    <cellStyle name="Обычный 3 6 2 2 2 3" xfId="6896"/>
    <cellStyle name="Обычный 3 6 2 2 2 3 2" xfId="16113"/>
    <cellStyle name="Обычный 3 6 2 2 2 4" xfId="11849"/>
    <cellStyle name="Обычный 3 6 2 2 3" xfId="3791"/>
    <cellStyle name="Обычный 3 6 2 2 3 2" xfId="8082"/>
    <cellStyle name="Обычный 3 6 2 2 3 2 2" xfId="17299"/>
    <cellStyle name="Обычный 3 6 2 2 3 3" xfId="13032"/>
    <cellStyle name="Обычный 3 6 2 2 4" xfId="5948"/>
    <cellStyle name="Обычный 3 6 2 2 4 2" xfId="15165"/>
    <cellStyle name="Обычный 3 6 2 2 5" xfId="10901"/>
    <cellStyle name="Обычный 3 6 2 3" xfId="1997"/>
    <cellStyle name="Обычный 3 6 2 3 2" xfId="4269"/>
    <cellStyle name="Обычный 3 6 2 3 2 2" xfId="8558"/>
    <cellStyle name="Обычный 3 6 2 3 2 2 2" xfId="17775"/>
    <cellStyle name="Обычный 3 6 2 3 2 3" xfId="13508"/>
    <cellStyle name="Обычный 3 6 2 3 3" xfId="6424"/>
    <cellStyle name="Обычный 3 6 2 3 3 2" xfId="15641"/>
    <cellStyle name="Обычный 3 6 2 3 4" xfId="11377"/>
    <cellStyle name="Обычный 3 6 2 4" xfId="3319"/>
    <cellStyle name="Обычный 3 6 2 4 2" xfId="7610"/>
    <cellStyle name="Обычный 3 6 2 4 2 2" xfId="16827"/>
    <cellStyle name="Обычный 3 6 2 4 3" xfId="12560"/>
    <cellStyle name="Обычный 3 6 2 5" xfId="5473"/>
    <cellStyle name="Обычный 3 6 2 5 2" xfId="14693"/>
    <cellStyle name="Обычный 3 6 2 6" xfId="10429"/>
    <cellStyle name="Обычный 3 6 3" xfId="1282"/>
    <cellStyle name="Обычный 3 6 3 2" xfId="2241"/>
    <cellStyle name="Обычный 3 6 3 2 2" xfId="4513"/>
    <cellStyle name="Обычный 3 6 3 2 2 2" xfId="8802"/>
    <cellStyle name="Обычный 3 6 3 2 2 2 2" xfId="18019"/>
    <cellStyle name="Обычный 3 6 3 2 2 3" xfId="13752"/>
    <cellStyle name="Обычный 3 6 3 2 3" xfId="6668"/>
    <cellStyle name="Обычный 3 6 3 2 3 2" xfId="15885"/>
    <cellStyle name="Обычный 3 6 3 2 4" xfId="11621"/>
    <cellStyle name="Обычный 3 6 3 3" xfId="3563"/>
    <cellStyle name="Обычный 3 6 3 3 2" xfId="7854"/>
    <cellStyle name="Обычный 3 6 3 3 2 2" xfId="17071"/>
    <cellStyle name="Обычный 3 6 3 3 3" xfId="12804"/>
    <cellStyle name="Обычный 3 6 3 4" xfId="5720"/>
    <cellStyle name="Обычный 3 6 3 4 2" xfId="14937"/>
    <cellStyle name="Обычный 3 6 3 5" xfId="10673"/>
    <cellStyle name="Обычный 3 6 4" xfId="1767"/>
    <cellStyle name="Обычный 3 6 4 2" xfId="4041"/>
    <cellStyle name="Обычный 3 6 4 2 2" xfId="8330"/>
    <cellStyle name="Обычный 3 6 4 2 2 2" xfId="17547"/>
    <cellStyle name="Обычный 3 6 4 2 3" xfId="13280"/>
    <cellStyle name="Обычный 3 6 4 3" xfId="6196"/>
    <cellStyle name="Обычный 3 6 4 3 2" xfId="15413"/>
    <cellStyle name="Обычный 3 6 4 4" xfId="11149"/>
    <cellStyle name="Обычный 3 6 5" xfId="3091"/>
    <cellStyle name="Обычный 3 6 5 2" xfId="7382"/>
    <cellStyle name="Обычный 3 6 5 2 2" xfId="16599"/>
    <cellStyle name="Обычный 3 6 5 3" xfId="12332"/>
    <cellStyle name="Обычный 3 6 6" xfId="5242"/>
    <cellStyle name="Обычный 3 6 6 2" xfId="14465"/>
    <cellStyle name="Обычный 3 6 7" xfId="10201"/>
    <cellStyle name="Обычный 3 7" xfId="793"/>
    <cellStyle name="Обычный 3 7 2" xfId="1396"/>
    <cellStyle name="Обычный 3 7 2 2" xfId="2355"/>
    <cellStyle name="Обычный 3 7 2 2 2" xfId="4627"/>
    <cellStyle name="Обычный 3 7 2 2 2 2" xfId="8916"/>
    <cellStyle name="Обычный 3 7 2 2 2 2 2" xfId="18133"/>
    <cellStyle name="Обычный 3 7 2 2 2 3" xfId="13866"/>
    <cellStyle name="Обычный 3 7 2 2 3" xfId="6782"/>
    <cellStyle name="Обычный 3 7 2 2 3 2" xfId="15999"/>
    <cellStyle name="Обычный 3 7 2 2 4" xfId="11735"/>
    <cellStyle name="Обычный 3 7 2 3" xfId="3677"/>
    <cellStyle name="Обычный 3 7 2 3 2" xfId="7968"/>
    <cellStyle name="Обычный 3 7 2 3 2 2" xfId="17185"/>
    <cellStyle name="Обычный 3 7 2 3 3" xfId="12918"/>
    <cellStyle name="Обычный 3 7 2 4" xfId="5834"/>
    <cellStyle name="Обычный 3 7 2 4 2" xfId="15051"/>
    <cellStyle name="Обычный 3 7 2 5" xfId="10787"/>
    <cellStyle name="Обычный 3 7 3" xfId="1883"/>
    <cellStyle name="Обычный 3 7 3 2" xfId="4155"/>
    <cellStyle name="Обычный 3 7 3 2 2" xfId="8444"/>
    <cellStyle name="Обычный 3 7 3 2 2 2" xfId="17661"/>
    <cellStyle name="Обычный 3 7 3 2 3" xfId="13394"/>
    <cellStyle name="Обычный 3 7 3 3" xfId="6310"/>
    <cellStyle name="Обычный 3 7 3 3 2" xfId="15527"/>
    <cellStyle name="Обычный 3 7 3 4" xfId="11263"/>
    <cellStyle name="Обычный 3 7 4" xfId="3205"/>
    <cellStyle name="Обычный 3 7 4 2" xfId="7496"/>
    <cellStyle name="Обычный 3 7 4 2 2" xfId="16713"/>
    <cellStyle name="Обычный 3 7 4 3" xfId="12446"/>
    <cellStyle name="Обычный 3 7 5" xfId="5359"/>
    <cellStyle name="Обычный 3 7 5 2" xfId="14579"/>
    <cellStyle name="Обычный 3 7 6" xfId="10315"/>
    <cellStyle name="Обычный 3 8" xfId="1167"/>
    <cellStyle name="Обычный 3 8 2" xfId="2127"/>
    <cellStyle name="Обычный 3 8 2 2" xfId="4399"/>
    <cellStyle name="Обычный 3 8 2 2 2" xfId="8688"/>
    <cellStyle name="Обычный 3 8 2 2 2 2" xfId="17905"/>
    <cellStyle name="Обычный 3 8 2 2 3" xfId="13638"/>
    <cellStyle name="Обычный 3 8 2 3" xfId="6554"/>
    <cellStyle name="Обычный 3 8 2 3 2" xfId="15771"/>
    <cellStyle name="Обычный 3 8 2 4" xfId="11507"/>
    <cellStyle name="Обычный 3 8 3" xfId="3449"/>
    <cellStyle name="Обычный 3 8 3 2" xfId="7740"/>
    <cellStyle name="Обычный 3 8 3 2 2" xfId="16957"/>
    <cellStyle name="Обычный 3 8 3 3" xfId="12690"/>
    <cellStyle name="Обычный 3 8 4" xfId="5606"/>
    <cellStyle name="Обычный 3 8 4 2" xfId="14823"/>
    <cellStyle name="Обычный 3 8 5" xfId="10559"/>
    <cellStyle name="Обычный 3 9" xfId="1650"/>
    <cellStyle name="Обычный 3 9 2" xfId="3927"/>
    <cellStyle name="Обычный 3 9 2 2" xfId="8216"/>
    <cellStyle name="Обычный 3 9 2 2 2" xfId="17433"/>
    <cellStyle name="Обычный 3 9 2 3" xfId="13166"/>
    <cellStyle name="Обычный 3 9 3" xfId="6082"/>
    <cellStyle name="Обычный 3 9 3 2" xfId="15299"/>
    <cellStyle name="Обычный 3 9 4" xfId="11035"/>
    <cellStyle name="Обычный 30" xfId="2608"/>
    <cellStyle name="Обычный 30 2" xfId="4876"/>
    <cellStyle name="Обычный 31" xfId="2735"/>
    <cellStyle name="Обычный 31 2" xfId="4881"/>
    <cellStyle name="Обычный 32" xfId="2736"/>
    <cellStyle name="Обычный 32 2" xfId="4882"/>
    <cellStyle name="Обычный 33" xfId="2737"/>
    <cellStyle name="Обычный 33 2" xfId="4883"/>
    <cellStyle name="Обычный 34" xfId="2856"/>
    <cellStyle name="Обычный 35" xfId="2858"/>
    <cellStyle name="Обычный 35 2" xfId="4999"/>
    <cellStyle name="Обычный 35 2 2" xfId="9281"/>
    <cellStyle name="Обычный 35 2 2 2" xfId="18498"/>
    <cellStyle name="Обычный 35 2 3" xfId="14231"/>
    <cellStyle name="Обычный 35 3" xfId="7149"/>
    <cellStyle name="Обычный 35 3 2" xfId="16366"/>
    <cellStyle name="Обычный 35 4" xfId="12100"/>
    <cellStyle name="Обычный 36" xfId="5004"/>
    <cellStyle name="Обычный 37" xfId="10083"/>
    <cellStyle name="Обычный 37 2" xfId="19103"/>
    <cellStyle name="Обычный 38" xfId="10084"/>
    <cellStyle name="Обычный 38 2" xfId="19104"/>
    <cellStyle name="Обычный 39" xfId="19221"/>
    <cellStyle name="Обычный 4" xfId="190"/>
    <cellStyle name="Обычный 4 2" xfId="1103"/>
    <cellStyle name="Обычный 4 3" xfId="9437"/>
    <cellStyle name="Обычный 4 4" xfId="9483"/>
    <cellStyle name="Обычный 40" xfId="19338"/>
    <cellStyle name="Обычный 41" xfId="19340"/>
    <cellStyle name="Обычный 42" xfId="19343"/>
    <cellStyle name="Обычный 43" xfId="19347"/>
    <cellStyle name="Обычный 5" xfId="194"/>
    <cellStyle name="Обычный 5 10" xfId="2744"/>
    <cellStyle name="Обычный 5 10 2" xfId="4887"/>
    <cellStyle name="Обычный 5 10 2 2" xfId="9169"/>
    <cellStyle name="Обычный 5 10 2 2 2" xfId="18386"/>
    <cellStyle name="Обычный 5 10 2 3" xfId="14119"/>
    <cellStyle name="Обычный 5 10 3" xfId="7037"/>
    <cellStyle name="Обычный 5 10 3 2" xfId="16254"/>
    <cellStyle name="Обычный 5 10 4" xfId="11988"/>
    <cellStyle name="Обычный 5 11" xfId="2865"/>
    <cellStyle name="Обычный 5 11 2" xfId="7156"/>
    <cellStyle name="Обычный 5 11 2 2" xfId="16373"/>
    <cellStyle name="Обычный 5 11 3" xfId="12106"/>
    <cellStyle name="Обычный 5 12" xfId="2979"/>
    <cellStyle name="Обычный 5 12 2" xfId="7270"/>
    <cellStyle name="Обычный 5 12 2 2" xfId="16487"/>
    <cellStyle name="Обычный 5 12 3" xfId="12220"/>
    <cellStyle name="Обычный 5 13" xfId="5007"/>
    <cellStyle name="Обычный 5 13 2" xfId="9288"/>
    <cellStyle name="Обычный 5 13 2 2" xfId="18505"/>
    <cellStyle name="Обычный 5 13 3" xfId="14238"/>
    <cellStyle name="Обычный 5 14" xfId="5125"/>
    <cellStyle name="Обычный 5 14 2" xfId="14352"/>
    <cellStyle name="Обычный 5 15" xfId="9573"/>
    <cellStyle name="Обычный 5 16" xfId="9629"/>
    <cellStyle name="Обычный 5 16 2" xfId="18649"/>
    <cellStyle name="Обычный 5 17" xfId="9743"/>
    <cellStyle name="Обычный 5 17 2" xfId="18763"/>
    <cellStyle name="Обычный 5 18" xfId="9857"/>
    <cellStyle name="Обычный 5 18 2" xfId="18877"/>
    <cellStyle name="Обычный 5 19" xfId="9971"/>
    <cellStyle name="Обычный 5 19 2" xfId="18991"/>
    <cellStyle name="Обычный 5 2" xfId="276"/>
    <cellStyle name="Обычный 5 2 10" xfId="2875"/>
    <cellStyle name="Обычный 5 2 10 2" xfId="7166"/>
    <cellStyle name="Обычный 5 2 10 2 2" xfId="16383"/>
    <cellStyle name="Обычный 5 2 10 3" xfId="12116"/>
    <cellStyle name="Обычный 5 2 11" xfId="2989"/>
    <cellStyle name="Обычный 5 2 11 2" xfId="7280"/>
    <cellStyle name="Обычный 5 2 11 2 2" xfId="16497"/>
    <cellStyle name="Обычный 5 2 11 3" xfId="12230"/>
    <cellStyle name="Обычный 5 2 12" xfId="5017"/>
    <cellStyle name="Обычный 5 2 12 2" xfId="9298"/>
    <cellStyle name="Обычный 5 2 12 2 2" xfId="18515"/>
    <cellStyle name="Обычный 5 2 12 3" xfId="14248"/>
    <cellStyle name="Обычный 5 2 13" xfId="5139"/>
    <cellStyle name="Обычный 5 2 13 2" xfId="14363"/>
    <cellStyle name="Обычный 5 2 14" xfId="9639"/>
    <cellStyle name="Обычный 5 2 14 2" xfId="18659"/>
    <cellStyle name="Обычный 5 2 15" xfId="9753"/>
    <cellStyle name="Обычный 5 2 15 2" xfId="18773"/>
    <cellStyle name="Обычный 5 2 16" xfId="9867"/>
    <cellStyle name="Обычный 5 2 16 2" xfId="18887"/>
    <cellStyle name="Обычный 5 2 17" xfId="9981"/>
    <cellStyle name="Обычный 5 2 17 2" xfId="19001"/>
    <cellStyle name="Обычный 5 2 18" xfId="10098"/>
    <cellStyle name="Обычный 5 2 19" xfId="19119"/>
    <cellStyle name="Обычный 5 2 2" xfId="383"/>
    <cellStyle name="Обычный 5 2 2 10" xfId="5036"/>
    <cellStyle name="Обычный 5 2 2 10 2" xfId="9317"/>
    <cellStyle name="Обычный 5 2 2 10 2 2" xfId="18534"/>
    <cellStyle name="Обычный 5 2 2 10 3" xfId="14267"/>
    <cellStyle name="Обычный 5 2 2 11" xfId="5158"/>
    <cellStyle name="Обычный 5 2 2 11 2" xfId="14382"/>
    <cellStyle name="Обычный 5 2 2 12" xfId="9658"/>
    <cellStyle name="Обычный 5 2 2 12 2" xfId="18678"/>
    <cellStyle name="Обычный 5 2 2 13" xfId="9772"/>
    <cellStyle name="Обычный 5 2 2 13 2" xfId="18792"/>
    <cellStyle name="Обычный 5 2 2 14" xfId="9886"/>
    <cellStyle name="Обычный 5 2 2 14 2" xfId="18906"/>
    <cellStyle name="Обычный 5 2 2 15" xfId="10000"/>
    <cellStyle name="Обычный 5 2 2 15 2" xfId="19020"/>
    <cellStyle name="Обычный 5 2 2 16" xfId="10117"/>
    <cellStyle name="Обычный 5 2 2 17" xfId="19138"/>
    <cellStyle name="Обычный 5 2 2 18" xfId="19254"/>
    <cellStyle name="Обычный 5 2 2 2" xfId="489"/>
    <cellStyle name="Обычный 5 2 2 2 10" xfId="5216"/>
    <cellStyle name="Обычный 5 2 2 2 10 2" xfId="14439"/>
    <cellStyle name="Обычный 5 2 2 2 11" xfId="9715"/>
    <cellStyle name="Обычный 5 2 2 2 11 2" xfId="18735"/>
    <cellStyle name="Обычный 5 2 2 2 12" xfId="9829"/>
    <cellStyle name="Обычный 5 2 2 2 12 2" xfId="18849"/>
    <cellStyle name="Обычный 5 2 2 2 13" xfId="9943"/>
    <cellStyle name="Обычный 5 2 2 2 13 2" xfId="18963"/>
    <cellStyle name="Обычный 5 2 2 2 14" xfId="10057"/>
    <cellStyle name="Обычный 5 2 2 2 14 2" xfId="19077"/>
    <cellStyle name="Обычный 5 2 2 2 15" xfId="10174"/>
    <cellStyle name="Обычный 5 2 2 2 16" xfId="19195"/>
    <cellStyle name="Обычный 5 2 2 2 17" xfId="19311"/>
    <cellStyle name="Обычный 5 2 2 2 2" xfId="675"/>
    <cellStyle name="Обычный 5 2 2 2 2 2" xfId="996"/>
    <cellStyle name="Обычный 5 2 2 2 2 2 2" xfId="1598"/>
    <cellStyle name="Обычный 5 2 2 2 2 2 2 2" xfId="2557"/>
    <cellStyle name="Обычный 5 2 2 2 2 2 2 2 2" xfId="4829"/>
    <cellStyle name="Обычный 5 2 2 2 2 2 2 2 2 2" xfId="9118"/>
    <cellStyle name="Обычный 5 2 2 2 2 2 2 2 2 2 2" xfId="18335"/>
    <cellStyle name="Обычный 5 2 2 2 2 2 2 2 2 3" xfId="14068"/>
    <cellStyle name="Обычный 5 2 2 2 2 2 2 2 3" xfId="6984"/>
    <cellStyle name="Обычный 5 2 2 2 2 2 2 2 3 2" xfId="16201"/>
    <cellStyle name="Обычный 5 2 2 2 2 2 2 2 4" xfId="11937"/>
    <cellStyle name="Обычный 5 2 2 2 2 2 2 3" xfId="3879"/>
    <cellStyle name="Обычный 5 2 2 2 2 2 2 3 2" xfId="8170"/>
    <cellStyle name="Обычный 5 2 2 2 2 2 2 3 2 2" xfId="17387"/>
    <cellStyle name="Обычный 5 2 2 2 2 2 2 3 3" xfId="13120"/>
    <cellStyle name="Обычный 5 2 2 2 2 2 2 4" xfId="6036"/>
    <cellStyle name="Обычный 5 2 2 2 2 2 2 4 2" xfId="15253"/>
    <cellStyle name="Обычный 5 2 2 2 2 2 2 5" xfId="10989"/>
    <cellStyle name="Обычный 5 2 2 2 2 2 3" xfId="2085"/>
    <cellStyle name="Обычный 5 2 2 2 2 2 3 2" xfId="4357"/>
    <cellStyle name="Обычный 5 2 2 2 2 2 3 2 2" xfId="8646"/>
    <cellStyle name="Обычный 5 2 2 2 2 2 3 2 2 2" xfId="17863"/>
    <cellStyle name="Обычный 5 2 2 2 2 2 3 2 3" xfId="13596"/>
    <cellStyle name="Обычный 5 2 2 2 2 2 3 3" xfId="6512"/>
    <cellStyle name="Обычный 5 2 2 2 2 2 3 3 2" xfId="15729"/>
    <cellStyle name="Обычный 5 2 2 2 2 2 3 4" xfId="11465"/>
    <cellStyle name="Обычный 5 2 2 2 2 2 4" xfId="3407"/>
    <cellStyle name="Обычный 5 2 2 2 2 2 4 2" xfId="7698"/>
    <cellStyle name="Обычный 5 2 2 2 2 2 4 2 2" xfId="16915"/>
    <cellStyle name="Обычный 5 2 2 2 2 2 4 3" xfId="12648"/>
    <cellStyle name="Обычный 5 2 2 2 2 2 5" xfId="5561"/>
    <cellStyle name="Обычный 5 2 2 2 2 2 5 2" xfId="14781"/>
    <cellStyle name="Обычный 5 2 2 2 2 2 6" xfId="10517"/>
    <cellStyle name="Обычный 5 2 2 2 2 3" xfId="1370"/>
    <cellStyle name="Обычный 5 2 2 2 2 3 2" xfId="2329"/>
    <cellStyle name="Обычный 5 2 2 2 2 3 2 2" xfId="4601"/>
    <cellStyle name="Обычный 5 2 2 2 2 3 2 2 2" xfId="8890"/>
    <cellStyle name="Обычный 5 2 2 2 2 3 2 2 2 2" xfId="18107"/>
    <cellStyle name="Обычный 5 2 2 2 2 3 2 2 3" xfId="13840"/>
    <cellStyle name="Обычный 5 2 2 2 2 3 2 3" xfId="6756"/>
    <cellStyle name="Обычный 5 2 2 2 2 3 2 3 2" xfId="15973"/>
    <cellStyle name="Обычный 5 2 2 2 2 3 2 4" xfId="11709"/>
    <cellStyle name="Обычный 5 2 2 2 2 3 3" xfId="3651"/>
    <cellStyle name="Обычный 5 2 2 2 2 3 3 2" xfId="7942"/>
    <cellStyle name="Обычный 5 2 2 2 2 3 3 2 2" xfId="17159"/>
    <cellStyle name="Обычный 5 2 2 2 2 3 3 3" xfId="12892"/>
    <cellStyle name="Обычный 5 2 2 2 2 3 4" xfId="5808"/>
    <cellStyle name="Обычный 5 2 2 2 2 3 4 2" xfId="15025"/>
    <cellStyle name="Обычный 5 2 2 2 2 3 5" xfId="10761"/>
    <cellStyle name="Обычный 5 2 2 2 2 4" xfId="1856"/>
    <cellStyle name="Обычный 5 2 2 2 2 4 2" xfId="4129"/>
    <cellStyle name="Обычный 5 2 2 2 2 4 2 2" xfId="8418"/>
    <cellStyle name="Обычный 5 2 2 2 2 4 2 2 2" xfId="17635"/>
    <cellStyle name="Обычный 5 2 2 2 2 4 2 3" xfId="13368"/>
    <cellStyle name="Обычный 5 2 2 2 2 4 3" xfId="6284"/>
    <cellStyle name="Обычный 5 2 2 2 2 4 3 2" xfId="15501"/>
    <cellStyle name="Обычный 5 2 2 2 2 4 4" xfId="11237"/>
    <cellStyle name="Обычный 5 2 2 2 2 5" xfId="3179"/>
    <cellStyle name="Обычный 5 2 2 2 2 5 2" xfId="7470"/>
    <cellStyle name="Обычный 5 2 2 2 2 5 2 2" xfId="16687"/>
    <cellStyle name="Обычный 5 2 2 2 2 5 3" xfId="12420"/>
    <cellStyle name="Обычный 5 2 2 2 2 6" xfId="5331"/>
    <cellStyle name="Обычный 5 2 2 2 2 6 2" xfId="14553"/>
    <cellStyle name="Обычный 5 2 2 2 2 7" xfId="10289"/>
    <cellStyle name="Обычный 5 2 2 2 3" xfId="881"/>
    <cellStyle name="Обычный 5 2 2 2 3 2" xfId="1484"/>
    <cellStyle name="Обычный 5 2 2 2 3 2 2" xfId="2443"/>
    <cellStyle name="Обычный 5 2 2 2 3 2 2 2" xfId="4715"/>
    <cellStyle name="Обычный 5 2 2 2 3 2 2 2 2" xfId="9004"/>
    <cellStyle name="Обычный 5 2 2 2 3 2 2 2 2 2" xfId="18221"/>
    <cellStyle name="Обычный 5 2 2 2 3 2 2 2 3" xfId="13954"/>
    <cellStyle name="Обычный 5 2 2 2 3 2 2 3" xfId="6870"/>
    <cellStyle name="Обычный 5 2 2 2 3 2 2 3 2" xfId="16087"/>
    <cellStyle name="Обычный 5 2 2 2 3 2 2 4" xfId="11823"/>
    <cellStyle name="Обычный 5 2 2 2 3 2 3" xfId="3765"/>
    <cellStyle name="Обычный 5 2 2 2 3 2 3 2" xfId="8056"/>
    <cellStyle name="Обычный 5 2 2 2 3 2 3 2 2" xfId="17273"/>
    <cellStyle name="Обычный 5 2 2 2 3 2 3 3" xfId="13006"/>
    <cellStyle name="Обычный 5 2 2 2 3 2 4" xfId="5922"/>
    <cellStyle name="Обычный 5 2 2 2 3 2 4 2" xfId="15139"/>
    <cellStyle name="Обычный 5 2 2 2 3 2 5" xfId="10875"/>
    <cellStyle name="Обычный 5 2 2 2 3 3" xfId="1971"/>
    <cellStyle name="Обычный 5 2 2 2 3 3 2" xfId="4243"/>
    <cellStyle name="Обычный 5 2 2 2 3 3 2 2" xfId="8532"/>
    <cellStyle name="Обычный 5 2 2 2 3 3 2 2 2" xfId="17749"/>
    <cellStyle name="Обычный 5 2 2 2 3 3 2 3" xfId="13482"/>
    <cellStyle name="Обычный 5 2 2 2 3 3 3" xfId="6398"/>
    <cellStyle name="Обычный 5 2 2 2 3 3 3 2" xfId="15615"/>
    <cellStyle name="Обычный 5 2 2 2 3 3 4" xfId="11351"/>
    <cellStyle name="Обычный 5 2 2 2 3 4" xfId="3293"/>
    <cellStyle name="Обычный 5 2 2 2 3 4 2" xfId="7584"/>
    <cellStyle name="Обычный 5 2 2 2 3 4 2 2" xfId="16801"/>
    <cellStyle name="Обычный 5 2 2 2 3 4 3" xfId="12534"/>
    <cellStyle name="Обычный 5 2 2 2 3 5" xfId="5447"/>
    <cellStyle name="Обычный 5 2 2 2 3 5 2" xfId="14667"/>
    <cellStyle name="Обычный 5 2 2 2 3 6" xfId="10403"/>
    <cellStyle name="Обычный 5 2 2 2 4" xfId="1255"/>
    <cellStyle name="Обычный 5 2 2 2 4 2" xfId="2215"/>
    <cellStyle name="Обычный 5 2 2 2 4 2 2" xfId="4487"/>
    <cellStyle name="Обычный 5 2 2 2 4 2 2 2" xfId="8776"/>
    <cellStyle name="Обычный 5 2 2 2 4 2 2 2 2" xfId="17993"/>
    <cellStyle name="Обычный 5 2 2 2 4 2 2 3" xfId="13726"/>
    <cellStyle name="Обычный 5 2 2 2 4 2 3" xfId="6642"/>
    <cellStyle name="Обычный 5 2 2 2 4 2 3 2" xfId="15859"/>
    <cellStyle name="Обычный 5 2 2 2 4 2 4" xfId="11595"/>
    <cellStyle name="Обычный 5 2 2 2 4 3" xfId="3537"/>
    <cellStyle name="Обычный 5 2 2 2 4 3 2" xfId="7828"/>
    <cellStyle name="Обычный 5 2 2 2 4 3 2 2" xfId="17045"/>
    <cellStyle name="Обычный 5 2 2 2 4 3 3" xfId="12778"/>
    <cellStyle name="Обычный 5 2 2 2 4 4" xfId="5694"/>
    <cellStyle name="Обычный 5 2 2 2 4 4 2" xfId="14911"/>
    <cellStyle name="Обычный 5 2 2 2 4 5" xfId="10647"/>
    <cellStyle name="Обычный 5 2 2 2 5" xfId="1740"/>
    <cellStyle name="Обычный 5 2 2 2 5 2" xfId="4015"/>
    <cellStyle name="Обычный 5 2 2 2 5 2 2" xfId="8304"/>
    <cellStyle name="Обычный 5 2 2 2 5 2 2 2" xfId="17521"/>
    <cellStyle name="Обычный 5 2 2 2 5 2 3" xfId="13254"/>
    <cellStyle name="Обычный 5 2 2 2 5 3" xfId="6170"/>
    <cellStyle name="Обычный 5 2 2 2 5 3 2" xfId="15387"/>
    <cellStyle name="Обычный 5 2 2 2 5 4" xfId="11123"/>
    <cellStyle name="Обычный 5 2 2 2 6" xfId="2830"/>
    <cellStyle name="Обычный 5 2 2 2 6 2" xfId="4973"/>
    <cellStyle name="Обычный 5 2 2 2 6 2 2" xfId="9255"/>
    <cellStyle name="Обычный 5 2 2 2 6 2 2 2" xfId="18472"/>
    <cellStyle name="Обычный 5 2 2 2 6 2 3" xfId="14205"/>
    <cellStyle name="Обычный 5 2 2 2 6 3" xfId="7123"/>
    <cellStyle name="Обычный 5 2 2 2 6 3 2" xfId="16340"/>
    <cellStyle name="Обычный 5 2 2 2 6 4" xfId="12074"/>
    <cellStyle name="Обычный 5 2 2 2 7" xfId="2951"/>
    <cellStyle name="Обычный 5 2 2 2 7 2" xfId="7242"/>
    <cellStyle name="Обычный 5 2 2 2 7 2 2" xfId="16459"/>
    <cellStyle name="Обычный 5 2 2 2 7 3" xfId="12192"/>
    <cellStyle name="Обычный 5 2 2 2 8" xfId="3065"/>
    <cellStyle name="Обычный 5 2 2 2 8 2" xfId="7356"/>
    <cellStyle name="Обычный 5 2 2 2 8 2 2" xfId="16573"/>
    <cellStyle name="Обычный 5 2 2 2 8 3" xfId="12306"/>
    <cellStyle name="Обычный 5 2 2 2 9" xfId="5093"/>
    <cellStyle name="Обычный 5 2 2 2 9 2" xfId="9374"/>
    <cellStyle name="Обычный 5 2 2 2 9 2 2" xfId="18591"/>
    <cellStyle name="Обычный 5 2 2 2 9 3" xfId="14324"/>
    <cellStyle name="Обычный 5 2 2 3" xfId="615"/>
    <cellStyle name="Обычный 5 2 2 3 2" xfId="939"/>
    <cellStyle name="Обычный 5 2 2 3 2 2" xfId="1541"/>
    <cellStyle name="Обычный 5 2 2 3 2 2 2" xfId="2500"/>
    <cellStyle name="Обычный 5 2 2 3 2 2 2 2" xfId="4772"/>
    <cellStyle name="Обычный 5 2 2 3 2 2 2 2 2" xfId="9061"/>
    <cellStyle name="Обычный 5 2 2 3 2 2 2 2 2 2" xfId="18278"/>
    <cellStyle name="Обычный 5 2 2 3 2 2 2 2 3" xfId="14011"/>
    <cellStyle name="Обычный 5 2 2 3 2 2 2 3" xfId="6927"/>
    <cellStyle name="Обычный 5 2 2 3 2 2 2 3 2" xfId="16144"/>
    <cellStyle name="Обычный 5 2 2 3 2 2 2 4" xfId="11880"/>
    <cellStyle name="Обычный 5 2 2 3 2 2 3" xfId="3822"/>
    <cellStyle name="Обычный 5 2 2 3 2 2 3 2" xfId="8113"/>
    <cellStyle name="Обычный 5 2 2 3 2 2 3 2 2" xfId="17330"/>
    <cellStyle name="Обычный 5 2 2 3 2 2 3 3" xfId="13063"/>
    <cellStyle name="Обычный 5 2 2 3 2 2 4" xfId="5979"/>
    <cellStyle name="Обычный 5 2 2 3 2 2 4 2" xfId="15196"/>
    <cellStyle name="Обычный 5 2 2 3 2 2 5" xfId="10932"/>
    <cellStyle name="Обычный 5 2 2 3 2 3" xfId="2028"/>
    <cellStyle name="Обычный 5 2 2 3 2 3 2" xfId="4300"/>
    <cellStyle name="Обычный 5 2 2 3 2 3 2 2" xfId="8589"/>
    <cellStyle name="Обычный 5 2 2 3 2 3 2 2 2" xfId="17806"/>
    <cellStyle name="Обычный 5 2 2 3 2 3 2 3" xfId="13539"/>
    <cellStyle name="Обычный 5 2 2 3 2 3 3" xfId="6455"/>
    <cellStyle name="Обычный 5 2 2 3 2 3 3 2" xfId="15672"/>
    <cellStyle name="Обычный 5 2 2 3 2 3 4" xfId="11408"/>
    <cellStyle name="Обычный 5 2 2 3 2 4" xfId="3350"/>
    <cellStyle name="Обычный 5 2 2 3 2 4 2" xfId="7641"/>
    <cellStyle name="Обычный 5 2 2 3 2 4 2 2" xfId="16858"/>
    <cellStyle name="Обычный 5 2 2 3 2 4 3" xfId="12591"/>
    <cellStyle name="Обычный 5 2 2 3 2 5" xfId="5504"/>
    <cellStyle name="Обычный 5 2 2 3 2 5 2" xfId="14724"/>
    <cellStyle name="Обычный 5 2 2 3 2 6" xfId="10460"/>
    <cellStyle name="Обычный 5 2 2 3 3" xfId="1313"/>
    <cellStyle name="Обычный 5 2 2 3 3 2" xfId="2272"/>
    <cellStyle name="Обычный 5 2 2 3 3 2 2" xfId="4544"/>
    <cellStyle name="Обычный 5 2 2 3 3 2 2 2" xfId="8833"/>
    <cellStyle name="Обычный 5 2 2 3 3 2 2 2 2" xfId="18050"/>
    <cellStyle name="Обычный 5 2 2 3 3 2 2 3" xfId="13783"/>
    <cellStyle name="Обычный 5 2 2 3 3 2 3" xfId="6699"/>
    <cellStyle name="Обычный 5 2 2 3 3 2 3 2" xfId="15916"/>
    <cellStyle name="Обычный 5 2 2 3 3 2 4" xfId="11652"/>
    <cellStyle name="Обычный 5 2 2 3 3 3" xfId="3594"/>
    <cellStyle name="Обычный 5 2 2 3 3 3 2" xfId="7885"/>
    <cellStyle name="Обычный 5 2 2 3 3 3 2 2" xfId="17102"/>
    <cellStyle name="Обычный 5 2 2 3 3 3 3" xfId="12835"/>
    <cellStyle name="Обычный 5 2 2 3 3 4" xfId="5751"/>
    <cellStyle name="Обычный 5 2 2 3 3 4 2" xfId="14968"/>
    <cellStyle name="Обычный 5 2 2 3 3 5" xfId="10704"/>
    <cellStyle name="Обычный 5 2 2 3 4" xfId="1799"/>
    <cellStyle name="Обычный 5 2 2 3 4 2" xfId="4072"/>
    <cellStyle name="Обычный 5 2 2 3 4 2 2" xfId="8361"/>
    <cellStyle name="Обычный 5 2 2 3 4 2 2 2" xfId="17578"/>
    <cellStyle name="Обычный 5 2 2 3 4 2 3" xfId="13311"/>
    <cellStyle name="Обычный 5 2 2 3 4 3" xfId="6227"/>
    <cellStyle name="Обычный 5 2 2 3 4 3 2" xfId="15444"/>
    <cellStyle name="Обычный 5 2 2 3 4 4" xfId="11180"/>
    <cellStyle name="Обычный 5 2 2 3 5" xfId="3122"/>
    <cellStyle name="Обычный 5 2 2 3 5 2" xfId="7413"/>
    <cellStyle name="Обычный 5 2 2 3 5 2 2" xfId="16630"/>
    <cellStyle name="Обычный 5 2 2 3 5 3" xfId="12363"/>
    <cellStyle name="Обычный 5 2 2 3 6" xfId="5274"/>
    <cellStyle name="Обычный 5 2 2 3 6 2" xfId="14496"/>
    <cellStyle name="Обычный 5 2 2 3 7" xfId="10232"/>
    <cellStyle name="Обычный 5 2 2 4" xfId="824"/>
    <cellStyle name="Обычный 5 2 2 4 2" xfId="1427"/>
    <cellStyle name="Обычный 5 2 2 4 2 2" xfId="2386"/>
    <cellStyle name="Обычный 5 2 2 4 2 2 2" xfId="4658"/>
    <cellStyle name="Обычный 5 2 2 4 2 2 2 2" xfId="8947"/>
    <cellStyle name="Обычный 5 2 2 4 2 2 2 2 2" xfId="18164"/>
    <cellStyle name="Обычный 5 2 2 4 2 2 2 3" xfId="13897"/>
    <cellStyle name="Обычный 5 2 2 4 2 2 3" xfId="6813"/>
    <cellStyle name="Обычный 5 2 2 4 2 2 3 2" xfId="16030"/>
    <cellStyle name="Обычный 5 2 2 4 2 2 4" xfId="11766"/>
    <cellStyle name="Обычный 5 2 2 4 2 3" xfId="3708"/>
    <cellStyle name="Обычный 5 2 2 4 2 3 2" xfId="7999"/>
    <cellStyle name="Обычный 5 2 2 4 2 3 2 2" xfId="17216"/>
    <cellStyle name="Обычный 5 2 2 4 2 3 3" xfId="12949"/>
    <cellStyle name="Обычный 5 2 2 4 2 4" xfId="5865"/>
    <cellStyle name="Обычный 5 2 2 4 2 4 2" xfId="15082"/>
    <cellStyle name="Обычный 5 2 2 4 2 5" xfId="10818"/>
    <cellStyle name="Обычный 5 2 2 4 3" xfId="1914"/>
    <cellStyle name="Обычный 5 2 2 4 3 2" xfId="4186"/>
    <cellStyle name="Обычный 5 2 2 4 3 2 2" xfId="8475"/>
    <cellStyle name="Обычный 5 2 2 4 3 2 2 2" xfId="17692"/>
    <cellStyle name="Обычный 5 2 2 4 3 2 3" xfId="13425"/>
    <cellStyle name="Обычный 5 2 2 4 3 3" xfId="6341"/>
    <cellStyle name="Обычный 5 2 2 4 3 3 2" xfId="15558"/>
    <cellStyle name="Обычный 5 2 2 4 3 4" xfId="11294"/>
    <cellStyle name="Обычный 5 2 2 4 4" xfId="3236"/>
    <cellStyle name="Обычный 5 2 2 4 4 2" xfId="7527"/>
    <cellStyle name="Обычный 5 2 2 4 4 2 2" xfId="16744"/>
    <cellStyle name="Обычный 5 2 2 4 4 3" xfId="12477"/>
    <cellStyle name="Обычный 5 2 2 4 5" xfId="5390"/>
    <cellStyle name="Обычный 5 2 2 4 5 2" xfId="14610"/>
    <cellStyle name="Обычный 5 2 2 4 6" xfId="10346"/>
    <cellStyle name="Обычный 5 2 2 5" xfId="1198"/>
    <cellStyle name="Обычный 5 2 2 5 2" xfId="2158"/>
    <cellStyle name="Обычный 5 2 2 5 2 2" xfId="4430"/>
    <cellStyle name="Обычный 5 2 2 5 2 2 2" xfId="8719"/>
    <cellStyle name="Обычный 5 2 2 5 2 2 2 2" xfId="17936"/>
    <cellStyle name="Обычный 5 2 2 5 2 2 3" xfId="13669"/>
    <cellStyle name="Обычный 5 2 2 5 2 3" xfId="6585"/>
    <cellStyle name="Обычный 5 2 2 5 2 3 2" xfId="15802"/>
    <cellStyle name="Обычный 5 2 2 5 2 4" xfId="11538"/>
    <cellStyle name="Обычный 5 2 2 5 3" xfId="3480"/>
    <cellStyle name="Обычный 5 2 2 5 3 2" xfId="7771"/>
    <cellStyle name="Обычный 5 2 2 5 3 2 2" xfId="16988"/>
    <cellStyle name="Обычный 5 2 2 5 3 3" xfId="12721"/>
    <cellStyle name="Обычный 5 2 2 5 4" xfId="5637"/>
    <cellStyle name="Обычный 5 2 2 5 4 2" xfId="14854"/>
    <cellStyle name="Обычный 5 2 2 5 5" xfId="10590"/>
    <cellStyle name="Обычный 5 2 2 6" xfId="1683"/>
    <cellStyle name="Обычный 5 2 2 6 2" xfId="3958"/>
    <cellStyle name="Обычный 5 2 2 6 2 2" xfId="8247"/>
    <cellStyle name="Обычный 5 2 2 6 2 2 2" xfId="17464"/>
    <cellStyle name="Обычный 5 2 2 6 2 3" xfId="13197"/>
    <cellStyle name="Обычный 5 2 2 6 3" xfId="6113"/>
    <cellStyle name="Обычный 5 2 2 6 3 2" xfId="15330"/>
    <cellStyle name="Обычный 5 2 2 6 4" xfId="11066"/>
    <cellStyle name="Обычный 5 2 2 7" xfId="2773"/>
    <cellStyle name="Обычный 5 2 2 7 2" xfId="4916"/>
    <cellStyle name="Обычный 5 2 2 7 2 2" xfId="9198"/>
    <cellStyle name="Обычный 5 2 2 7 2 2 2" xfId="18415"/>
    <cellStyle name="Обычный 5 2 2 7 2 3" xfId="14148"/>
    <cellStyle name="Обычный 5 2 2 7 3" xfId="7066"/>
    <cellStyle name="Обычный 5 2 2 7 3 2" xfId="16283"/>
    <cellStyle name="Обычный 5 2 2 7 4" xfId="12017"/>
    <cellStyle name="Обычный 5 2 2 8" xfId="2894"/>
    <cellStyle name="Обычный 5 2 2 8 2" xfId="7185"/>
    <cellStyle name="Обычный 5 2 2 8 2 2" xfId="16402"/>
    <cellStyle name="Обычный 5 2 2 8 3" xfId="12135"/>
    <cellStyle name="Обычный 5 2 2 9" xfId="3008"/>
    <cellStyle name="Обычный 5 2 2 9 2" xfId="7299"/>
    <cellStyle name="Обычный 5 2 2 9 2 2" xfId="16516"/>
    <cellStyle name="Обычный 5 2 2 9 3" xfId="12249"/>
    <cellStyle name="Обычный 5 2 20" xfId="19235"/>
    <cellStyle name="Обычный 5 2 3" xfId="407"/>
    <cellStyle name="Обычный 5 2 3 10" xfId="5055"/>
    <cellStyle name="Обычный 5 2 3 10 2" xfId="9336"/>
    <cellStyle name="Обычный 5 2 3 10 2 2" xfId="18553"/>
    <cellStyle name="Обычный 5 2 3 10 3" xfId="14286"/>
    <cellStyle name="Обычный 5 2 3 11" xfId="5177"/>
    <cellStyle name="Обычный 5 2 3 11 2" xfId="14401"/>
    <cellStyle name="Обычный 5 2 3 12" xfId="9677"/>
    <cellStyle name="Обычный 5 2 3 12 2" xfId="18697"/>
    <cellStyle name="Обычный 5 2 3 13" xfId="9791"/>
    <cellStyle name="Обычный 5 2 3 13 2" xfId="18811"/>
    <cellStyle name="Обычный 5 2 3 14" xfId="9905"/>
    <cellStyle name="Обычный 5 2 3 14 2" xfId="18925"/>
    <cellStyle name="Обычный 5 2 3 15" xfId="10019"/>
    <cellStyle name="Обычный 5 2 3 15 2" xfId="19039"/>
    <cellStyle name="Обычный 5 2 3 16" xfId="10136"/>
    <cellStyle name="Обычный 5 2 3 17" xfId="19157"/>
    <cellStyle name="Обычный 5 2 3 18" xfId="19273"/>
    <cellStyle name="Обычный 5 2 3 2" xfId="508"/>
    <cellStyle name="Обычный 5 2 3 2 10" xfId="5235"/>
    <cellStyle name="Обычный 5 2 3 2 10 2" xfId="14458"/>
    <cellStyle name="Обычный 5 2 3 2 11" xfId="9734"/>
    <cellStyle name="Обычный 5 2 3 2 11 2" xfId="18754"/>
    <cellStyle name="Обычный 5 2 3 2 12" xfId="9848"/>
    <cellStyle name="Обычный 5 2 3 2 12 2" xfId="18868"/>
    <cellStyle name="Обычный 5 2 3 2 13" xfId="9962"/>
    <cellStyle name="Обычный 5 2 3 2 13 2" xfId="18982"/>
    <cellStyle name="Обычный 5 2 3 2 14" xfId="10076"/>
    <cellStyle name="Обычный 5 2 3 2 14 2" xfId="19096"/>
    <cellStyle name="Обычный 5 2 3 2 15" xfId="10193"/>
    <cellStyle name="Обычный 5 2 3 2 16" xfId="19214"/>
    <cellStyle name="Обычный 5 2 3 2 17" xfId="19330"/>
    <cellStyle name="Обычный 5 2 3 2 2" xfId="694"/>
    <cellStyle name="Обычный 5 2 3 2 2 2" xfId="1015"/>
    <cellStyle name="Обычный 5 2 3 2 2 2 2" xfId="1617"/>
    <cellStyle name="Обычный 5 2 3 2 2 2 2 2" xfId="2576"/>
    <cellStyle name="Обычный 5 2 3 2 2 2 2 2 2" xfId="4848"/>
    <cellStyle name="Обычный 5 2 3 2 2 2 2 2 2 2" xfId="9137"/>
    <cellStyle name="Обычный 5 2 3 2 2 2 2 2 2 2 2" xfId="18354"/>
    <cellStyle name="Обычный 5 2 3 2 2 2 2 2 2 3" xfId="14087"/>
    <cellStyle name="Обычный 5 2 3 2 2 2 2 2 3" xfId="7003"/>
    <cellStyle name="Обычный 5 2 3 2 2 2 2 2 3 2" xfId="16220"/>
    <cellStyle name="Обычный 5 2 3 2 2 2 2 2 4" xfId="11956"/>
    <cellStyle name="Обычный 5 2 3 2 2 2 2 3" xfId="3898"/>
    <cellStyle name="Обычный 5 2 3 2 2 2 2 3 2" xfId="8189"/>
    <cellStyle name="Обычный 5 2 3 2 2 2 2 3 2 2" xfId="17406"/>
    <cellStyle name="Обычный 5 2 3 2 2 2 2 3 3" xfId="13139"/>
    <cellStyle name="Обычный 5 2 3 2 2 2 2 4" xfId="6055"/>
    <cellStyle name="Обычный 5 2 3 2 2 2 2 4 2" xfId="15272"/>
    <cellStyle name="Обычный 5 2 3 2 2 2 2 5" xfId="11008"/>
    <cellStyle name="Обычный 5 2 3 2 2 2 3" xfId="2104"/>
    <cellStyle name="Обычный 5 2 3 2 2 2 3 2" xfId="4376"/>
    <cellStyle name="Обычный 5 2 3 2 2 2 3 2 2" xfId="8665"/>
    <cellStyle name="Обычный 5 2 3 2 2 2 3 2 2 2" xfId="17882"/>
    <cellStyle name="Обычный 5 2 3 2 2 2 3 2 3" xfId="13615"/>
    <cellStyle name="Обычный 5 2 3 2 2 2 3 3" xfId="6531"/>
    <cellStyle name="Обычный 5 2 3 2 2 2 3 3 2" xfId="15748"/>
    <cellStyle name="Обычный 5 2 3 2 2 2 3 4" xfId="11484"/>
    <cellStyle name="Обычный 5 2 3 2 2 2 4" xfId="3426"/>
    <cellStyle name="Обычный 5 2 3 2 2 2 4 2" xfId="7717"/>
    <cellStyle name="Обычный 5 2 3 2 2 2 4 2 2" xfId="16934"/>
    <cellStyle name="Обычный 5 2 3 2 2 2 4 3" xfId="12667"/>
    <cellStyle name="Обычный 5 2 3 2 2 2 5" xfId="5580"/>
    <cellStyle name="Обычный 5 2 3 2 2 2 5 2" xfId="14800"/>
    <cellStyle name="Обычный 5 2 3 2 2 2 6" xfId="10536"/>
    <cellStyle name="Обычный 5 2 3 2 2 3" xfId="1389"/>
    <cellStyle name="Обычный 5 2 3 2 2 3 2" xfId="2348"/>
    <cellStyle name="Обычный 5 2 3 2 2 3 2 2" xfId="4620"/>
    <cellStyle name="Обычный 5 2 3 2 2 3 2 2 2" xfId="8909"/>
    <cellStyle name="Обычный 5 2 3 2 2 3 2 2 2 2" xfId="18126"/>
    <cellStyle name="Обычный 5 2 3 2 2 3 2 2 3" xfId="13859"/>
    <cellStyle name="Обычный 5 2 3 2 2 3 2 3" xfId="6775"/>
    <cellStyle name="Обычный 5 2 3 2 2 3 2 3 2" xfId="15992"/>
    <cellStyle name="Обычный 5 2 3 2 2 3 2 4" xfId="11728"/>
    <cellStyle name="Обычный 5 2 3 2 2 3 3" xfId="3670"/>
    <cellStyle name="Обычный 5 2 3 2 2 3 3 2" xfId="7961"/>
    <cellStyle name="Обычный 5 2 3 2 2 3 3 2 2" xfId="17178"/>
    <cellStyle name="Обычный 5 2 3 2 2 3 3 3" xfId="12911"/>
    <cellStyle name="Обычный 5 2 3 2 2 3 4" xfId="5827"/>
    <cellStyle name="Обычный 5 2 3 2 2 3 4 2" xfId="15044"/>
    <cellStyle name="Обычный 5 2 3 2 2 3 5" xfId="10780"/>
    <cellStyle name="Обычный 5 2 3 2 2 4" xfId="1875"/>
    <cellStyle name="Обычный 5 2 3 2 2 4 2" xfId="4148"/>
    <cellStyle name="Обычный 5 2 3 2 2 4 2 2" xfId="8437"/>
    <cellStyle name="Обычный 5 2 3 2 2 4 2 2 2" xfId="17654"/>
    <cellStyle name="Обычный 5 2 3 2 2 4 2 3" xfId="13387"/>
    <cellStyle name="Обычный 5 2 3 2 2 4 3" xfId="6303"/>
    <cellStyle name="Обычный 5 2 3 2 2 4 3 2" xfId="15520"/>
    <cellStyle name="Обычный 5 2 3 2 2 4 4" xfId="11256"/>
    <cellStyle name="Обычный 5 2 3 2 2 5" xfId="3198"/>
    <cellStyle name="Обычный 5 2 3 2 2 5 2" xfId="7489"/>
    <cellStyle name="Обычный 5 2 3 2 2 5 2 2" xfId="16706"/>
    <cellStyle name="Обычный 5 2 3 2 2 5 3" xfId="12439"/>
    <cellStyle name="Обычный 5 2 3 2 2 6" xfId="5350"/>
    <cellStyle name="Обычный 5 2 3 2 2 6 2" xfId="14572"/>
    <cellStyle name="Обычный 5 2 3 2 2 7" xfId="10308"/>
    <cellStyle name="Обычный 5 2 3 2 3" xfId="900"/>
    <cellStyle name="Обычный 5 2 3 2 3 2" xfId="1503"/>
    <cellStyle name="Обычный 5 2 3 2 3 2 2" xfId="2462"/>
    <cellStyle name="Обычный 5 2 3 2 3 2 2 2" xfId="4734"/>
    <cellStyle name="Обычный 5 2 3 2 3 2 2 2 2" xfId="9023"/>
    <cellStyle name="Обычный 5 2 3 2 3 2 2 2 2 2" xfId="18240"/>
    <cellStyle name="Обычный 5 2 3 2 3 2 2 2 3" xfId="13973"/>
    <cellStyle name="Обычный 5 2 3 2 3 2 2 3" xfId="6889"/>
    <cellStyle name="Обычный 5 2 3 2 3 2 2 3 2" xfId="16106"/>
    <cellStyle name="Обычный 5 2 3 2 3 2 2 4" xfId="11842"/>
    <cellStyle name="Обычный 5 2 3 2 3 2 3" xfId="3784"/>
    <cellStyle name="Обычный 5 2 3 2 3 2 3 2" xfId="8075"/>
    <cellStyle name="Обычный 5 2 3 2 3 2 3 2 2" xfId="17292"/>
    <cellStyle name="Обычный 5 2 3 2 3 2 3 3" xfId="13025"/>
    <cellStyle name="Обычный 5 2 3 2 3 2 4" xfId="5941"/>
    <cellStyle name="Обычный 5 2 3 2 3 2 4 2" xfId="15158"/>
    <cellStyle name="Обычный 5 2 3 2 3 2 5" xfId="10894"/>
    <cellStyle name="Обычный 5 2 3 2 3 3" xfId="1990"/>
    <cellStyle name="Обычный 5 2 3 2 3 3 2" xfId="4262"/>
    <cellStyle name="Обычный 5 2 3 2 3 3 2 2" xfId="8551"/>
    <cellStyle name="Обычный 5 2 3 2 3 3 2 2 2" xfId="17768"/>
    <cellStyle name="Обычный 5 2 3 2 3 3 2 3" xfId="13501"/>
    <cellStyle name="Обычный 5 2 3 2 3 3 3" xfId="6417"/>
    <cellStyle name="Обычный 5 2 3 2 3 3 3 2" xfId="15634"/>
    <cellStyle name="Обычный 5 2 3 2 3 3 4" xfId="11370"/>
    <cellStyle name="Обычный 5 2 3 2 3 4" xfId="3312"/>
    <cellStyle name="Обычный 5 2 3 2 3 4 2" xfId="7603"/>
    <cellStyle name="Обычный 5 2 3 2 3 4 2 2" xfId="16820"/>
    <cellStyle name="Обычный 5 2 3 2 3 4 3" xfId="12553"/>
    <cellStyle name="Обычный 5 2 3 2 3 5" xfId="5466"/>
    <cellStyle name="Обычный 5 2 3 2 3 5 2" xfId="14686"/>
    <cellStyle name="Обычный 5 2 3 2 3 6" xfId="10422"/>
    <cellStyle name="Обычный 5 2 3 2 4" xfId="1274"/>
    <cellStyle name="Обычный 5 2 3 2 4 2" xfId="2234"/>
    <cellStyle name="Обычный 5 2 3 2 4 2 2" xfId="4506"/>
    <cellStyle name="Обычный 5 2 3 2 4 2 2 2" xfId="8795"/>
    <cellStyle name="Обычный 5 2 3 2 4 2 2 2 2" xfId="18012"/>
    <cellStyle name="Обычный 5 2 3 2 4 2 2 3" xfId="13745"/>
    <cellStyle name="Обычный 5 2 3 2 4 2 3" xfId="6661"/>
    <cellStyle name="Обычный 5 2 3 2 4 2 3 2" xfId="15878"/>
    <cellStyle name="Обычный 5 2 3 2 4 2 4" xfId="11614"/>
    <cellStyle name="Обычный 5 2 3 2 4 3" xfId="3556"/>
    <cellStyle name="Обычный 5 2 3 2 4 3 2" xfId="7847"/>
    <cellStyle name="Обычный 5 2 3 2 4 3 2 2" xfId="17064"/>
    <cellStyle name="Обычный 5 2 3 2 4 3 3" xfId="12797"/>
    <cellStyle name="Обычный 5 2 3 2 4 4" xfId="5713"/>
    <cellStyle name="Обычный 5 2 3 2 4 4 2" xfId="14930"/>
    <cellStyle name="Обычный 5 2 3 2 4 5" xfId="10666"/>
    <cellStyle name="Обычный 5 2 3 2 5" xfId="1759"/>
    <cellStyle name="Обычный 5 2 3 2 5 2" xfId="4034"/>
    <cellStyle name="Обычный 5 2 3 2 5 2 2" xfId="8323"/>
    <cellStyle name="Обычный 5 2 3 2 5 2 2 2" xfId="17540"/>
    <cellStyle name="Обычный 5 2 3 2 5 2 3" xfId="13273"/>
    <cellStyle name="Обычный 5 2 3 2 5 3" xfId="6189"/>
    <cellStyle name="Обычный 5 2 3 2 5 3 2" xfId="15406"/>
    <cellStyle name="Обычный 5 2 3 2 5 4" xfId="11142"/>
    <cellStyle name="Обычный 5 2 3 2 6" xfId="2849"/>
    <cellStyle name="Обычный 5 2 3 2 6 2" xfId="4992"/>
    <cellStyle name="Обычный 5 2 3 2 6 2 2" xfId="9274"/>
    <cellStyle name="Обычный 5 2 3 2 6 2 2 2" xfId="18491"/>
    <cellStyle name="Обычный 5 2 3 2 6 2 3" xfId="14224"/>
    <cellStyle name="Обычный 5 2 3 2 6 3" xfId="7142"/>
    <cellStyle name="Обычный 5 2 3 2 6 3 2" xfId="16359"/>
    <cellStyle name="Обычный 5 2 3 2 6 4" xfId="12093"/>
    <cellStyle name="Обычный 5 2 3 2 7" xfId="2970"/>
    <cellStyle name="Обычный 5 2 3 2 7 2" xfId="7261"/>
    <cellStyle name="Обычный 5 2 3 2 7 2 2" xfId="16478"/>
    <cellStyle name="Обычный 5 2 3 2 7 3" xfId="12211"/>
    <cellStyle name="Обычный 5 2 3 2 8" xfId="3084"/>
    <cellStyle name="Обычный 5 2 3 2 8 2" xfId="7375"/>
    <cellStyle name="Обычный 5 2 3 2 8 2 2" xfId="16592"/>
    <cellStyle name="Обычный 5 2 3 2 8 3" xfId="12325"/>
    <cellStyle name="Обычный 5 2 3 2 9" xfId="5112"/>
    <cellStyle name="Обычный 5 2 3 2 9 2" xfId="9393"/>
    <cellStyle name="Обычный 5 2 3 2 9 2 2" xfId="18610"/>
    <cellStyle name="Обычный 5 2 3 2 9 3" xfId="14343"/>
    <cellStyle name="Обычный 5 2 3 3" xfId="635"/>
    <cellStyle name="Обычный 5 2 3 3 2" xfId="958"/>
    <cellStyle name="Обычный 5 2 3 3 2 2" xfId="1560"/>
    <cellStyle name="Обычный 5 2 3 3 2 2 2" xfId="2519"/>
    <cellStyle name="Обычный 5 2 3 3 2 2 2 2" xfId="4791"/>
    <cellStyle name="Обычный 5 2 3 3 2 2 2 2 2" xfId="9080"/>
    <cellStyle name="Обычный 5 2 3 3 2 2 2 2 2 2" xfId="18297"/>
    <cellStyle name="Обычный 5 2 3 3 2 2 2 2 3" xfId="14030"/>
    <cellStyle name="Обычный 5 2 3 3 2 2 2 3" xfId="6946"/>
    <cellStyle name="Обычный 5 2 3 3 2 2 2 3 2" xfId="16163"/>
    <cellStyle name="Обычный 5 2 3 3 2 2 2 4" xfId="11899"/>
    <cellStyle name="Обычный 5 2 3 3 2 2 3" xfId="3841"/>
    <cellStyle name="Обычный 5 2 3 3 2 2 3 2" xfId="8132"/>
    <cellStyle name="Обычный 5 2 3 3 2 2 3 2 2" xfId="17349"/>
    <cellStyle name="Обычный 5 2 3 3 2 2 3 3" xfId="13082"/>
    <cellStyle name="Обычный 5 2 3 3 2 2 4" xfId="5998"/>
    <cellStyle name="Обычный 5 2 3 3 2 2 4 2" xfId="15215"/>
    <cellStyle name="Обычный 5 2 3 3 2 2 5" xfId="10951"/>
    <cellStyle name="Обычный 5 2 3 3 2 3" xfId="2047"/>
    <cellStyle name="Обычный 5 2 3 3 2 3 2" xfId="4319"/>
    <cellStyle name="Обычный 5 2 3 3 2 3 2 2" xfId="8608"/>
    <cellStyle name="Обычный 5 2 3 3 2 3 2 2 2" xfId="17825"/>
    <cellStyle name="Обычный 5 2 3 3 2 3 2 3" xfId="13558"/>
    <cellStyle name="Обычный 5 2 3 3 2 3 3" xfId="6474"/>
    <cellStyle name="Обычный 5 2 3 3 2 3 3 2" xfId="15691"/>
    <cellStyle name="Обычный 5 2 3 3 2 3 4" xfId="11427"/>
    <cellStyle name="Обычный 5 2 3 3 2 4" xfId="3369"/>
    <cellStyle name="Обычный 5 2 3 3 2 4 2" xfId="7660"/>
    <cellStyle name="Обычный 5 2 3 3 2 4 2 2" xfId="16877"/>
    <cellStyle name="Обычный 5 2 3 3 2 4 3" xfId="12610"/>
    <cellStyle name="Обычный 5 2 3 3 2 5" xfId="5523"/>
    <cellStyle name="Обычный 5 2 3 3 2 5 2" xfId="14743"/>
    <cellStyle name="Обычный 5 2 3 3 2 6" xfId="10479"/>
    <cellStyle name="Обычный 5 2 3 3 3" xfId="1332"/>
    <cellStyle name="Обычный 5 2 3 3 3 2" xfId="2291"/>
    <cellStyle name="Обычный 5 2 3 3 3 2 2" xfId="4563"/>
    <cellStyle name="Обычный 5 2 3 3 3 2 2 2" xfId="8852"/>
    <cellStyle name="Обычный 5 2 3 3 3 2 2 2 2" xfId="18069"/>
    <cellStyle name="Обычный 5 2 3 3 3 2 2 3" xfId="13802"/>
    <cellStyle name="Обычный 5 2 3 3 3 2 3" xfId="6718"/>
    <cellStyle name="Обычный 5 2 3 3 3 2 3 2" xfId="15935"/>
    <cellStyle name="Обычный 5 2 3 3 3 2 4" xfId="11671"/>
    <cellStyle name="Обычный 5 2 3 3 3 3" xfId="3613"/>
    <cellStyle name="Обычный 5 2 3 3 3 3 2" xfId="7904"/>
    <cellStyle name="Обычный 5 2 3 3 3 3 2 2" xfId="17121"/>
    <cellStyle name="Обычный 5 2 3 3 3 3 3" xfId="12854"/>
    <cellStyle name="Обычный 5 2 3 3 3 4" xfId="5770"/>
    <cellStyle name="Обычный 5 2 3 3 3 4 2" xfId="14987"/>
    <cellStyle name="Обычный 5 2 3 3 3 5" xfId="10723"/>
    <cellStyle name="Обычный 5 2 3 3 4" xfId="1818"/>
    <cellStyle name="Обычный 5 2 3 3 4 2" xfId="4091"/>
    <cellStyle name="Обычный 5 2 3 3 4 2 2" xfId="8380"/>
    <cellStyle name="Обычный 5 2 3 3 4 2 2 2" xfId="17597"/>
    <cellStyle name="Обычный 5 2 3 3 4 2 3" xfId="13330"/>
    <cellStyle name="Обычный 5 2 3 3 4 3" xfId="6246"/>
    <cellStyle name="Обычный 5 2 3 3 4 3 2" xfId="15463"/>
    <cellStyle name="Обычный 5 2 3 3 4 4" xfId="11199"/>
    <cellStyle name="Обычный 5 2 3 3 5" xfId="3141"/>
    <cellStyle name="Обычный 5 2 3 3 5 2" xfId="7432"/>
    <cellStyle name="Обычный 5 2 3 3 5 2 2" xfId="16649"/>
    <cellStyle name="Обычный 5 2 3 3 5 3" xfId="12382"/>
    <cellStyle name="Обычный 5 2 3 3 6" xfId="5293"/>
    <cellStyle name="Обычный 5 2 3 3 6 2" xfId="14515"/>
    <cellStyle name="Обычный 5 2 3 3 7" xfId="10251"/>
    <cellStyle name="Обычный 5 2 3 4" xfId="843"/>
    <cellStyle name="Обычный 5 2 3 4 2" xfId="1446"/>
    <cellStyle name="Обычный 5 2 3 4 2 2" xfId="2405"/>
    <cellStyle name="Обычный 5 2 3 4 2 2 2" xfId="4677"/>
    <cellStyle name="Обычный 5 2 3 4 2 2 2 2" xfId="8966"/>
    <cellStyle name="Обычный 5 2 3 4 2 2 2 2 2" xfId="18183"/>
    <cellStyle name="Обычный 5 2 3 4 2 2 2 3" xfId="13916"/>
    <cellStyle name="Обычный 5 2 3 4 2 2 3" xfId="6832"/>
    <cellStyle name="Обычный 5 2 3 4 2 2 3 2" xfId="16049"/>
    <cellStyle name="Обычный 5 2 3 4 2 2 4" xfId="11785"/>
    <cellStyle name="Обычный 5 2 3 4 2 3" xfId="3727"/>
    <cellStyle name="Обычный 5 2 3 4 2 3 2" xfId="8018"/>
    <cellStyle name="Обычный 5 2 3 4 2 3 2 2" xfId="17235"/>
    <cellStyle name="Обычный 5 2 3 4 2 3 3" xfId="12968"/>
    <cellStyle name="Обычный 5 2 3 4 2 4" xfId="5884"/>
    <cellStyle name="Обычный 5 2 3 4 2 4 2" xfId="15101"/>
    <cellStyle name="Обычный 5 2 3 4 2 5" xfId="10837"/>
    <cellStyle name="Обычный 5 2 3 4 3" xfId="1933"/>
    <cellStyle name="Обычный 5 2 3 4 3 2" xfId="4205"/>
    <cellStyle name="Обычный 5 2 3 4 3 2 2" xfId="8494"/>
    <cellStyle name="Обычный 5 2 3 4 3 2 2 2" xfId="17711"/>
    <cellStyle name="Обычный 5 2 3 4 3 2 3" xfId="13444"/>
    <cellStyle name="Обычный 5 2 3 4 3 3" xfId="6360"/>
    <cellStyle name="Обычный 5 2 3 4 3 3 2" xfId="15577"/>
    <cellStyle name="Обычный 5 2 3 4 3 4" xfId="11313"/>
    <cellStyle name="Обычный 5 2 3 4 4" xfId="3255"/>
    <cellStyle name="Обычный 5 2 3 4 4 2" xfId="7546"/>
    <cellStyle name="Обычный 5 2 3 4 4 2 2" xfId="16763"/>
    <cellStyle name="Обычный 5 2 3 4 4 3" xfId="12496"/>
    <cellStyle name="Обычный 5 2 3 4 5" xfId="5409"/>
    <cellStyle name="Обычный 5 2 3 4 5 2" xfId="14629"/>
    <cellStyle name="Обычный 5 2 3 4 6" xfId="10365"/>
    <cellStyle name="Обычный 5 2 3 5" xfId="1217"/>
    <cellStyle name="Обычный 5 2 3 5 2" xfId="2177"/>
    <cellStyle name="Обычный 5 2 3 5 2 2" xfId="4449"/>
    <cellStyle name="Обычный 5 2 3 5 2 2 2" xfId="8738"/>
    <cellStyle name="Обычный 5 2 3 5 2 2 2 2" xfId="17955"/>
    <cellStyle name="Обычный 5 2 3 5 2 2 3" xfId="13688"/>
    <cellStyle name="Обычный 5 2 3 5 2 3" xfId="6604"/>
    <cellStyle name="Обычный 5 2 3 5 2 3 2" xfId="15821"/>
    <cellStyle name="Обычный 5 2 3 5 2 4" xfId="11557"/>
    <cellStyle name="Обычный 5 2 3 5 3" xfId="3499"/>
    <cellStyle name="Обычный 5 2 3 5 3 2" xfId="7790"/>
    <cellStyle name="Обычный 5 2 3 5 3 2 2" xfId="17007"/>
    <cellStyle name="Обычный 5 2 3 5 3 3" xfId="12740"/>
    <cellStyle name="Обычный 5 2 3 5 4" xfId="5656"/>
    <cellStyle name="Обычный 5 2 3 5 4 2" xfId="14873"/>
    <cellStyle name="Обычный 5 2 3 5 5" xfId="10609"/>
    <cellStyle name="Обычный 5 2 3 6" xfId="1702"/>
    <cellStyle name="Обычный 5 2 3 6 2" xfId="3977"/>
    <cellStyle name="Обычный 5 2 3 6 2 2" xfId="8266"/>
    <cellStyle name="Обычный 5 2 3 6 2 2 2" xfId="17483"/>
    <cellStyle name="Обычный 5 2 3 6 2 3" xfId="13216"/>
    <cellStyle name="Обычный 5 2 3 6 3" xfId="6132"/>
    <cellStyle name="Обычный 5 2 3 6 3 2" xfId="15349"/>
    <cellStyle name="Обычный 5 2 3 6 4" xfId="11085"/>
    <cellStyle name="Обычный 5 2 3 7" xfId="2792"/>
    <cellStyle name="Обычный 5 2 3 7 2" xfId="4935"/>
    <cellStyle name="Обычный 5 2 3 7 2 2" xfId="9217"/>
    <cellStyle name="Обычный 5 2 3 7 2 2 2" xfId="18434"/>
    <cellStyle name="Обычный 5 2 3 7 2 3" xfId="14167"/>
    <cellStyle name="Обычный 5 2 3 7 3" xfId="7085"/>
    <cellStyle name="Обычный 5 2 3 7 3 2" xfId="16302"/>
    <cellStyle name="Обычный 5 2 3 7 4" xfId="12036"/>
    <cellStyle name="Обычный 5 2 3 8" xfId="2913"/>
    <cellStyle name="Обычный 5 2 3 8 2" xfId="7204"/>
    <cellStyle name="Обычный 5 2 3 8 2 2" xfId="16421"/>
    <cellStyle name="Обычный 5 2 3 8 3" xfId="12154"/>
    <cellStyle name="Обычный 5 2 3 9" xfId="3027"/>
    <cellStyle name="Обычный 5 2 3 9 2" xfId="7318"/>
    <cellStyle name="Обычный 5 2 3 9 2 2" xfId="16535"/>
    <cellStyle name="Обычный 5 2 3 9 3" xfId="12268"/>
    <cellStyle name="Обычный 5 2 4" xfId="470"/>
    <cellStyle name="Обычный 5 2 4 10" xfId="5197"/>
    <cellStyle name="Обычный 5 2 4 10 2" xfId="14420"/>
    <cellStyle name="Обычный 5 2 4 11" xfId="9696"/>
    <cellStyle name="Обычный 5 2 4 11 2" xfId="18716"/>
    <cellStyle name="Обычный 5 2 4 12" xfId="9810"/>
    <cellStyle name="Обычный 5 2 4 12 2" xfId="18830"/>
    <cellStyle name="Обычный 5 2 4 13" xfId="9924"/>
    <cellStyle name="Обычный 5 2 4 13 2" xfId="18944"/>
    <cellStyle name="Обычный 5 2 4 14" xfId="10038"/>
    <cellStyle name="Обычный 5 2 4 14 2" xfId="19058"/>
    <cellStyle name="Обычный 5 2 4 15" xfId="10155"/>
    <cellStyle name="Обычный 5 2 4 16" xfId="19176"/>
    <cellStyle name="Обычный 5 2 4 17" xfId="19292"/>
    <cellStyle name="Обычный 5 2 4 2" xfId="656"/>
    <cellStyle name="Обычный 5 2 4 2 2" xfId="977"/>
    <cellStyle name="Обычный 5 2 4 2 2 2" xfId="1579"/>
    <cellStyle name="Обычный 5 2 4 2 2 2 2" xfId="2538"/>
    <cellStyle name="Обычный 5 2 4 2 2 2 2 2" xfId="4810"/>
    <cellStyle name="Обычный 5 2 4 2 2 2 2 2 2" xfId="9099"/>
    <cellStyle name="Обычный 5 2 4 2 2 2 2 2 2 2" xfId="18316"/>
    <cellStyle name="Обычный 5 2 4 2 2 2 2 2 3" xfId="14049"/>
    <cellStyle name="Обычный 5 2 4 2 2 2 2 3" xfId="6965"/>
    <cellStyle name="Обычный 5 2 4 2 2 2 2 3 2" xfId="16182"/>
    <cellStyle name="Обычный 5 2 4 2 2 2 2 4" xfId="11918"/>
    <cellStyle name="Обычный 5 2 4 2 2 2 3" xfId="3860"/>
    <cellStyle name="Обычный 5 2 4 2 2 2 3 2" xfId="8151"/>
    <cellStyle name="Обычный 5 2 4 2 2 2 3 2 2" xfId="17368"/>
    <cellStyle name="Обычный 5 2 4 2 2 2 3 3" xfId="13101"/>
    <cellStyle name="Обычный 5 2 4 2 2 2 4" xfId="6017"/>
    <cellStyle name="Обычный 5 2 4 2 2 2 4 2" xfId="15234"/>
    <cellStyle name="Обычный 5 2 4 2 2 2 5" xfId="10970"/>
    <cellStyle name="Обычный 5 2 4 2 2 3" xfId="2066"/>
    <cellStyle name="Обычный 5 2 4 2 2 3 2" xfId="4338"/>
    <cellStyle name="Обычный 5 2 4 2 2 3 2 2" xfId="8627"/>
    <cellStyle name="Обычный 5 2 4 2 2 3 2 2 2" xfId="17844"/>
    <cellStyle name="Обычный 5 2 4 2 2 3 2 3" xfId="13577"/>
    <cellStyle name="Обычный 5 2 4 2 2 3 3" xfId="6493"/>
    <cellStyle name="Обычный 5 2 4 2 2 3 3 2" xfId="15710"/>
    <cellStyle name="Обычный 5 2 4 2 2 3 4" xfId="11446"/>
    <cellStyle name="Обычный 5 2 4 2 2 4" xfId="3388"/>
    <cellStyle name="Обычный 5 2 4 2 2 4 2" xfId="7679"/>
    <cellStyle name="Обычный 5 2 4 2 2 4 2 2" xfId="16896"/>
    <cellStyle name="Обычный 5 2 4 2 2 4 3" xfId="12629"/>
    <cellStyle name="Обычный 5 2 4 2 2 5" xfId="5542"/>
    <cellStyle name="Обычный 5 2 4 2 2 5 2" xfId="14762"/>
    <cellStyle name="Обычный 5 2 4 2 2 6" xfId="10498"/>
    <cellStyle name="Обычный 5 2 4 2 3" xfId="1351"/>
    <cellStyle name="Обычный 5 2 4 2 3 2" xfId="2310"/>
    <cellStyle name="Обычный 5 2 4 2 3 2 2" xfId="4582"/>
    <cellStyle name="Обычный 5 2 4 2 3 2 2 2" xfId="8871"/>
    <cellStyle name="Обычный 5 2 4 2 3 2 2 2 2" xfId="18088"/>
    <cellStyle name="Обычный 5 2 4 2 3 2 2 3" xfId="13821"/>
    <cellStyle name="Обычный 5 2 4 2 3 2 3" xfId="6737"/>
    <cellStyle name="Обычный 5 2 4 2 3 2 3 2" xfId="15954"/>
    <cellStyle name="Обычный 5 2 4 2 3 2 4" xfId="11690"/>
    <cellStyle name="Обычный 5 2 4 2 3 3" xfId="3632"/>
    <cellStyle name="Обычный 5 2 4 2 3 3 2" xfId="7923"/>
    <cellStyle name="Обычный 5 2 4 2 3 3 2 2" xfId="17140"/>
    <cellStyle name="Обычный 5 2 4 2 3 3 3" xfId="12873"/>
    <cellStyle name="Обычный 5 2 4 2 3 4" xfId="5789"/>
    <cellStyle name="Обычный 5 2 4 2 3 4 2" xfId="15006"/>
    <cellStyle name="Обычный 5 2 4 2 3 5" xfId="10742"/>
    <cellStyle name="Обычный 5 2 4 2 4" xfId="1837"/>
    <cellStyle name="Обычный 5 2 4 2 4 2" xfId="4110"/>
    <cellStyle name="Обычный 5 2 4 2 4 2 2" xfId="8399"/>
    <cellStyle name="Обычный 5 2 4 2 4 2 2 2" xfId="17616"/>
    <cellStyle name="Обычный 5 2 4 2 4 2 3" xfId="13349"/>
    <cellStyle name="Обычный 5 2 4 2 4 3" xfId="6265"/>
    <cellStyle name="Обычный 5 2 4 2 4 3 2" xfId="15482"/>
    <cellStyle name="Обычный 5 2 4 2 4 4" xfId="11218"/>
    <cellStyle name="Обычный 5 2 4 2 5" xfId="3160"/>
    <cellStyle name="Обычный 5 2 4 2 5 2" xfId="7451"/>
    <cellStyle name="Обычный 5 2 4 2 5 2 2" xfId="16668"/>
    <cellStyle name="Обычный 5 2 4 2 5 3" xfId="12401"/>
    <cellStyle name="Обычный 5 2 4 2 6" xfId="5312"/>
    <cellStyle name="Обычный 5 2 4 2 6 2" xfId="14534"/>
    <cellStyle name="Обычный 5 2 4 2 7" xfId="10270"/>
    <cellStyle name="Обычный 5 2 4 3" xfId="862"/>
    <cellStyle name="Обычный 5 2 4 3 2" xfId="1465"/>
    <cellStyle name="Обычный 5 2 4 3 2 2" xfId="2424"/>
    <cellStyle name="Обычный 5 2 4 3 2 2 2" xfId="4696"/>
    <cellStyle name="Обычный 5 2 4 3 2 2 2 2" xfId="8985"/>
    <cellStyle name="Обычный 5 2 4 3 2 2 2 2 2" xfId="18202"/>
    <cellStyle name="Обычный 5 2 4 3 2 2 2 3" xfId="13935"/>
    <cellStyle name="Обычный 5 2 4 3 2 2 3" xfId="6851"/>
    <cellStyle name="Обычный 5 2 4 3 2 2 3 2" xfId="16068"/>
    <cellStyle name="Обычный 5 2 4 3 2 2 4" xfId="11804"/>
    <cellStyle name="Обычный 5 2 4 3 2 3" xfId="3746"/>
    <cellStyle name="Обычный 5 2 4 3 2 3 2" xfId="8037"/>
    <cellStyle name="Обычный 5 2 4 3 2 3 2 2" xfId="17254"/>
    <cellStyle name="Обычный 5 2 4 3 2 3 3" xfId="12987"/>
    <cellStyle name="Обычный 5 2 4 3 2 4" xfId="5903"/>
    <cellStyle name="Обычный 5 2 4 3 2 4 2" xfId="15120"/>
    <cellStyle name="Обычный 5 2 4 3 2 5" xfId="10856"/>
    <cellStyle name="Обычный 5 2 4 3 3" xfId="1952"/>
    <cellStyle name="Обычный 5 2 4 3 3 2" xfId="4224"/>
    <cellStyle name="Обычный 5 2 4 3 3 2 2" xfId="8513"/>
    <cellStyle name="Обычный 5 2 4 3 3 2 2 2" xfId="17730"/>
    <cellStyle name="Обычный 5 2 4 3 3 2 3" xfId="13463"/>
    <cellStyle name="Обычный 5 2 4 3 3 3" xfId="6379"/>
    <cellStyle name="Обычный 5 2 4 3 3 3 2" xfId="15596"/>
    <cellStyle name="Обычный 5 2 4 3 3 4" xfId="11332"/>
    <cellStyle name="Обычный 5 2 4 3 4" xfId="3274"/>
    <cellStyle name="Обычный 5 2 4 3 4 2" xfId="7565"/>
    <cellStyle name="Обычный 5 2 4 3 4 2 2" xfId="16782"/>
    <cellStyle name="Обычный 5 2 4 3 4 3" xfId="12515"/>
    <cellStyle name="Обычный 5 2 4 3 5" xfId="5428"/>
    <cellStyle name="Обычный 5 2 4 3 5 2" xfId="14648"/>
    <cellStyle name="Обычный 5 2 4 3 6" xfId="10384"/>
    <cellStyle name="Обычный 5 2 4 4" xfId="1236"/>
    <cellStyle name="Обычный 5 2 4 4 2" xfId="2196"/>
    <cellStyle name="Обычный 5 2 4 4 2 2" xfId="4468"/>
    <cellStyle name="Обычный 5 2 4 4 2 2 2" xfId="8757"/>
    <cellStyle name="Обычный 5 2 4 4 2 2 2 2" xfId="17974"/>
    <cellStyle name="Обычный 5 2 4 4 2 2 3" xfId="13707"/>
    <cellStyle name="Обычный 5 2 4 4 2 3" xfId="6623"/>
    <cellStyle name="Обычный 5 2 4 4 2 3 2" xfId="15840"/>
    <cellStyle name="Обычный 5 2 4 4 2 4" xfId="11576"/>
    <cellStyle name="Обычный 5 2 4 4 3" xfId="3518"/>
    <cellStyle name="Обычный 5 2 4 4 3 2" xfId="7809"/>
    <cellStyle name="Обычный 5 2 4 4 3 2 2" xfId="17026"/>
    <cellStyle name="Обычный 5 2 4 4 3 3" xfId="12759"/>
    <cellStyle name="Обычный 5 2 4 4 4" xfId="5675"/>
    <cellStyle name="Обычный 5 2 4 4 4 2" xfId="14892"/>
    <cellStyle name="Обычный 5 2 4 4 5" xfId="10628"/>
    <cellStyle name="Обычный 5 2 4 5" xfId="1721"/>
    <cellStyle name="Обычный 5 2 4 5 2" xfId="3996"/>
    <cellStyle name="Обычный 5 2 4 5 2 2" xfId="8285"/>
    <cellStyle name="Обычный 5 2 4 5 2 2 2" xfId="17502"/>
    <cellStyle name="Обычный 5 2 4 5 2 3" xfId="13235"/>
    <cellStyle name="Обычный 5 2 4 5 3" xfId="6151"/>
    <cellStyle name="Обычный 5 2 4 5 3 2" xfId="15368"/>
    <cellStyle name="Обычный 5 2 4 5 4" xfId="11104"/>
    <cellStyle name="Обычный 5 2 4 6" xfId="2811"/>
    <cellStyle name="Обычный 5 2 4 6 2" xfId="4954"/>
    <cellStyle name="Обычный 5 2 4 6 2 2" xfId="9236"/>
    <cellStyle name="Обычный 5 2 4 6 2 2 2" xfId="18453"/>
    <cellStyle name="Обычный 5 2 4 6 2 3" xfId="14186"/>
    <cellStyle name="Обычный 5 2 4 6 3" xfId="7104"/>
    <cellStyle name="Обычный 5 2 4 6 3 2" xfId="16321"/>
    <cellStyle name="Обычный 5 2 4 6 4" xfId="12055"/>
    <cellStyle name="Обычный 5 2 4 7" xfId="2932"/>
    <cellStyle name="Обычный 5 2 4 7 2" xfId="7223"/>
    <cellStyle name="Обычный 5 2 4 7 2 2" xfId="16440"/>
    <cellStyle name="Обычный 5 2 4 7 3" xfId="12173"/>
    <cellStyle name="Обычный 5 2 4 8" xfId="3046"/>
    <cellStyle name="Обычный 5 2 4 8 2" xfId="7337"/>
    <cellStyle name="Обычный 5 2 4 8 2 2" xfId="16554"/>
    <cellStyle name="Обычный 5 2 4 8 3" xfId="12287"/>
    <cellStyle name="Обычный 5 2 4 9" xfId="5074"/>
    <cellStyle name="Обычный 5 2 4 9 2" xfId="9355"/>
    <cellStyle name="Обычный 5 2 4 9 2 2" xfId="18572"/>
    <cellStyle name="Обычный 5 2 4 9 3" xfId="14305"/>
    <cellStyle name="Обычный 5 2 5" xfId="589"/>
    <cellStyle name="Обычный 5 2 5 2" xfId="920"/>
    <cellStyle name="Обычный 5 2 5 2 2" xfId="1522"/>
    <cellStyle name="Обычный 5 2 5 2 2 2" xfId="2481"/>
    <cellStyle name="Обычный 5 2 5 2 2 2 2" xfId="4753"/>
    <cellStyle name="Обычный 5 2 5 2 2 2 2 2" xfId="9042"/>
    <cellStyle name="Обычный 5 2 5 2 2 2 2 2 2" xfId="18259"/>
    <cellStyle name="Обычный 5 2 5 2 2 2 2 3" xfId="13992"/>
    <cellStyle name="Обычный 5 2 5 2 2 2 3" xfId="6908"/>
    <cellStyle name="Обычный 5 2 5 2 2 2 3 2" xfId="16125"/>
    <cellStyle name="Обычный 5 2 5 2 2 2 4" xfId="11861"/>
    <cellStyle name="Обычный 5 2 5 2 2 3" xfId="3803"/>
    <cellStyle name="Обычный 5 2 5 2 2 3 2" xfId="8094"/>
    <cellStyle name="Обычный 5 2 5 2 2 3 2 2" xfId="17311"/>
    <cellStyle name="Обычный 5 2 5 2 2 3 3" xfId="13044"/>
    <cellStyle name="Обычный 5 2 5 2 2 4" xfId="5960"/>
    <cellStyle name="Обычный 5 2 5 2 2 4 2" xfId="15177"/>
    <cellStyle name="Обычный 5 2 5 2 2 5" xfId="10913"/>
    <cellStyle name="Обычный 5 2 5 2 3" xfId="2009"/>
    <cellStyle name="Обычный 5 2 5 2 3 2" xfId="4281"/>
    <cellStyle name="Обычный 5 2 5 2 3 2 2" xfId="8570"/>
    <cellStyle name="Обычный 5 2 5 2 3 2 2 2" xfId="17787"/>
    <cellStyle name="Обычный 5 2 5 2 3 2 3" xfId="13520"/>
    <cellStyle name="Обычный 5 2 5 2 3 3" xfId="6436"/>
    <cellStyle name="Обычный 5 2 5 2 3 3 2" xfId="15653"/>
    <cellStyle name="Обычный 5 2 5 2 3 4" xfId="11389"/>
    <cellStyle name="Обычный 5 2 5 2 4" xfId="3331"/>
    <cellStyle name="Обычный 5 2 5 2 4 2" xfId="7622"/>
    <cellStyle name="Обычный 5 2 5 2 4 2 2" xfId="16839"/>
    <cellStyle name="Обычный 5 2 5 2 4 3" xfId="12572"/>
    <cellStyle name="Обычный 5 2 5 2 5" xfId="5485"/>
    <cellStyle name="Обычный 5 2 5 2 5 2" xfId="14705"/>
    <cellStyle name="Обычный 5 2 5 2 6" xfId="10441"/>
    <cellStyle name="Обычный 5 2 5 3" xfId="1294"/>
    <cellStyle name="Обычный 5 2 5 3 2" xfId="2253"/>
    <cellStyle name="Обычный 5 2 5 3 2 2" xfId="4525"/>
    <cellStyle name="Обычный 5 2 5 3 2 2 2" xfId="8814"/>
    <cellStyle name="Обычный 5 2 5 3 2 2 2 2" xfId="18031"/>
    <cellStyle name="Обычный 5 2 5 3 2 2 3" xfId="13764"/>
    <cellStyle name="Обычный 5 2 5 3 2 3" xfId="6680"/>
    <cellStyle name="Обычный 5 2 5 3 2 3 2" xfId="15897"/>
    <cellStyle name="Обычный 5 2 5 3 2 4" xfId="11633"/>
    <cellStyle name="Обычный 5 2 5 3 3" xfId="3575"/>
    <cellStyle name="Обычный 5 2 5 3 3 2" xfId="7866"/>
    <cellStyle name="Обычный 5 2 5 3 3 2 2" xfId="17083"/>
    <cellStyle name="Обычный 5 2 5 3 3 3" xfId="12816"/>
    <cellStyle name="Обычный 5 2 5 3 4" xfId="5732"/>
    <cellStyle name="Обычный 5 2 5 3 4 2" xfId="14949"/>
    <cellStyle name="Обычный 5 2 5 3 5" xfId="10685"/>
    <cellStyle name="Обычный 5 2 5 4" xfId="1780"/>
    <cellStyle name="Обычный 5 2 5 4 2" xfId="4053"/>
    <cellStyle name="Обычный 5 2 5 4 2 2" xfId="8342"/>
    <cellStyle name="Обычный 5 2 5 4 2 2 2" xfId="17559"/>
    <cellStyle name="Обычный 5 2 5 4 2 3" xfId="13292"/>
    <cellStyle name="Обычный 5 2 5 4 3" xfId="6208"/>
    <cellStyle name="Обычный 5 2 5 4 3 2" xfId="15425"/>
    <cellStyle name="Обычный 5 2 5 4 4" xfId="11161"/>
    <cellStyle name="Обычный 5 2 5 5" xfId="3103"/>
    <cellStyle name="Обычный 5 2 5 5 2" xfId="7394"/>
    <cellStyle name="Обычный 5 2 5 5 2 2" xfId="16611"/>
    <cellStyle name="Обычный 5 2 5 5 3" xfId="12344"/>
    <cellStyle name="Обычный 5 2 5 6" xfId="5255"/>
    <cellStyle name="Обычный 5 2 5 6 2" xfId="14477"/>
    <cellStyle name="Обычный 5 2 5 7" xfId="10213"/>
    <cellStyle name="Обычный 5 2 6" xfId="805"/>
    <cellStyle name="Обычный 5 2 6 2" xfId="1408"/>
    <cellStyle name="Обычный 5 2 6 2 2" xfId="2367"/>
    <cellStyle name="Обычный 5 2 6 2 2 2" xfId="4639"/>
    <cellStyle name="Обычный 5 2 6 2 2 2 2" xfId="8928"/>
    <cellStyle name="Обычный 5 2 6 2 2 2 2 2" xfId="18145"/>
    <cellStyle name="Обычный 5 2 6 2 2 2 3" xfId="13878"/>
    <cellStyle name="Обычный 5 2 6 2 2 3" xfId="6794"/>
    <cellStyle name="Обычный 5 2 6 2 2 3 2" xfId="16011"/>
    <cellStyle name="Обычный 5 2 6 2 2 4" xfId="11747"/>
    <cellStyle name="Обычный 5 2 6 2 3" xfId="3689"/>
    <cellStyle name="Обычный 5 2 6 2 3 2" xfId="7980"/>
    <cellStyle name="Обычный 5 2 6 2 3 2 2" xfId="17197"/>
    <cellStyle name="Обычный 5 2 6 2 3 3" xfId="12930"/>
    <cellStyle name="Обычный 5 2 6 2 4" xfId="5846"/>
    <cellStyle name="Обычный 5 2 6 2 4 2" xfId="15063"/>
    <cellStyle name="Обычный 5 2 6 2 5" xfId="10799"/>
    <cellStyle name="Обычный 5 2 6 3" xfId="1895"/>
    <cellStyle name="Обычный 5 2 6 3 2" xfId="4167"/>
    <cellStyle name="Обычный 5 2 6 3 2 2" xfId="8456"/>
    <cellStyle name="Обычный 5 2 6 3 2 2 2" xfId="17673"/>
    <cellStyle name="Обычный 5 2 6 3 2 3" xfId="13406"/>
    <cellStyle name="Обычный 5 2 6 3 3" xfId="6322"/>
    <cellStyle name="Обычный 5 2 6 3 3 2" xfId="15539"/>
    <cellStyle name="Обычный 5 2 6 3 4" xfId="11275"/>
    <cellStyle name="Обычный 5 2 6 4" xfId="3217"/>
    <cellStyle name="Обычный 5 2 6 4 2" xfId="7508"/>
    <cellStyle name="Обычный 5 2 6 4 2 2" xfId="16725"/>
    <cellStyle name="Обычный 5 2 6 4 3" xfId="12458"/>
    <cellStyle name="Обычный 5 2 6 5" xfId="5371"/>
    <cellStyle name="Обычный 5 2 6 5 2" xfId="14591"/>
    <cellStyle name="Обычный 5 2 6 6" xfId="10327"/>
    <cellStyle name="Обычный 5 2 7" xfId="1179"/>
    <cellStyle name="Обычный 5 2 7 2" xfId="2139"/>
    <cellStyle name="Обычный 5 2 7 2 2" xfId="4411"/>
    <cellStyle name="Обычный 5 2 7 2 2 2" xfId="8700"/>
    <cellStyle name="Обычный 5 2 7 2 2 2 2" xfId="17917"/>
    <cellStyle name="Обычный 5 2 7 2 2 3" xfId="13650"/>
    <cellStyle name="Обычный 5 2 7 2 3" xfId="6566"/>
    <cellStyle name="Обычный 5 2 7 2 3 2" xfId="15783"/>
    <cellStyle name="Обычный 5 2 7 2 4" xfId="11519"/>
    <cellStyle name="Обычный 5 2 7 3" xfId="3461"/>
    <cellStyle name="Обычный 5 2 7 3 2" xfId="7752"/>
    <cellStyle name="Обычный 5 2 7 3 2 2" xfId="16969"/>
    <cellStyle name="Обычный 5 2 7 3 3" xfId="12702"/>
    <cellStyle name="Обычный 5 2 7 4" xfId="5618"/>
    <cellStyle name="Обычный 5 2 7 4 2" xfId="14835"/>
    <cellStyle name="Обычный 5 2 7 5" xfId="10571"/>
    <cellStyle name="Обычный 5 2 8" xfId="1663"/>
    <cellStyle name="Обычный 5 2 8 2" xfId="3939"/>
    <cellStyle name="Обычный 5 2 8 2 2" xfId="8228"/>
    <cellStyle name="Обычный 5 2 8 2 2 2" xfId="17445"/>
    <cellStyle name="Обычный 5 2 8 2 3" xfId="13178"/>
    <cellStyle name="Обычный 5 2 8 3" xfId="6094"/>
    <cellStyle name="Обычный 5 2 8 3 2" xfId="15311"/>
    <cellStyle name="Обычный 5 2 8 4" xfId="11047"/>
    <cellStyle name="Обычный 5 2 9" xfId="2754"/>
    <cellStyle name="Обычный 5 2 9 2" xfId="4897"/>
    <cellStyle name="Обычный 5 2 9 2 2" xfId="9179"/>
    <cellStyle name="Обычный 5 2 9 2 2 2" xfId="18396"/>
    <cellStyle name="Обычный 5 2 9 2 3" xfId="14129"/>
    <cellStyle name="Обычный 5 2 9 3" xfId="7047"/>
    <cellStyle name="Обычный 5 2 9 3 2" xfId="16264"/>
    <cellStyle name="Обычный 5 2 9 4" xfId="11998"/>
    <cellStyle name="Обычный 5 20" xfId="10088"/>
    <cellStyle name="Обычный 5 21" xfId="19109"/>
    <cellStyle name="Обычный 5 22" xfId="19225"/>
    <cellStyle name="Обычный 5 3" xfId="369"/>
    <cellStyle name="Обычный 5 3 10" xfId="5026"/>
    <cellStyle name="Обычный 5 3 10 2" xfId="9307"/>
    <cellStyle name="Обычный 5 3 10 2 2" xfId="18524"/>
    <cellStyle name="Обычный 5 3 10 3" xfId="14257"/>
    <cellStyle name="Обычный 5 3 11" xfId="5148"/>
    <cellStyle name="Обычный 5 3 11 2" xfId="14372"/>
    <cellStyle name="Обычный 5 3 12" xfId="9517"/>
    <cellStyle name="Обычный 5 3 13" xfId="9648"/>
    <cellStyle name="Обычный 5 3 13 2" xfId="18668"/>
    <cellStyle name="Обычный 5 3 14" xfId="9762"/>
    <cellStyle name="Обычный 5 3 14 2" xfId="18782"/>
    <cellStyle name="Обычный 5 3 15" xfId="9876"/>
    <cellStyle name="Обычный 5 3 15 2" xfId="18896"/>
    <cellStyle name="Обычный 5 3 16" xfId="9990"/>
    <cellStyle name="Обычный 5 3 16 2" xfId="19010"/>
    <cellStyle name="Обычный 5 3 17" xfId="10107"/>
    <cellStyle name="Обычный 5 3 18" xfId="19128"/>
    <cellStyle name="Обычный 5 3 19" xfId="19244"/>
    <cellStyle name="Обычный 5 3 2" xfId="479"/>
    <cellStyle name="Обычный 5 3 2 10" xfId="5206"/>
    <cellStyle name="Обычный 5 3 2 10 2" xfId="14429"/>
    <cellStyle name="Обычный 5 3 2 11" xfId="9705"/>
    <cellStyle name="Обычный 5 3 2 11 2" xfId="18725"/>
    <cellStyle name="Обычный 5 3 2 12" xfId="9819"/>
    <cellStyle name="Обычный 5 3 2 12 2" xfId="18839"/>
    <cellStyle name="Обычный 5 3 2 13" xfId="9933"/>
    <cellStyle name="Обычный 5 3 2 13 2" xfId="18953"/>
    <cellStyle name="Обычный 5 3 2 14" xfId="10047"/>
    <cellStyle name="Обычный 5 3 2 14 2" xfId="19067"/>
    <cellStyle name="Обычный 5 3 2 15" xfId="10164"/>
    <cellStyle name="Обычный 5 3 2 16" xfId="19185"/>
    <cellStyle name="Обычный 5 3 2 17" xfId="19301"/>
    <cellStyle name="Обычный 5 3 2 2" xfId="665"/>
    <cellStyle name="Обычный 5 3 2 2 2" xfId="986"/>
    <cellStyle name="Обычный 5 3 2 2 2 2" xfId="1588"/>
    <cellStyle name="Обычный 5 3 2 2 2 2 2" xfId="2547"/>
    <cellStyle name="Обычный 5 3 2 2 2 2 2 2" xfId="4819"/>
    <cellStyle name="Обычный 5 3 2 2 2 2 2 2 2" xfId="9108"/>
    <cellStyle name="Обычный 5 3 2 2 2 2 2 2 2 2" xfId="18325"/>
    <cellStyle name="Обычный 5 3 2 2 2 2 2 2 3" xfId="14058"/>
    <cellStyle name="Обычный 5 3 2 2 2 2 2 3" xfId="6974"/>
    <cellStyle name="Обычный 5 3 2 2 2 2 2 3 2" xfId="16191"/>
    <cellStyle name="Обычный 5 3 2 2 2 2 2 4" xfId="11927"/>
    <cellStyle name="Обычный 5 3 2 2 2 2 3" xfId="3869"/>
    <cellStyle name="Обычный 5 3 2 2 2 2 3 2" xfId="8160"/>
    <cellStyle name="Обычный 5 3 2 2 2 2 3 2 2" xfId="17377"/>
    <cellStyle name="Обычный 5 3 2 2 2 2 3 3" xfId="13110"/>
    <cellStyle name="Обычный 5 3 2 2 2 2 4" xfId="6026"/>
    <cellStyle name="Обычный 5 3 2 2 2 2 4 2" xfId="15243"/>
    <cellStyle name="Обычный 5 3 2 2 2 2 5" xfId="10979"/>
    <cellStyle name="Обычный 5 3 2 2 2 3" xfId="2075"/>
    <cellStyle name="Обычный 5 3 2 2 2 3 2" xfId="4347"/>
    <cellStyle name="Обычный 5 3 2 2 2 3 2 2" xfId="8636"/>
    <cellStyle name="Обычный 5 3 2 2 2 3 2 2 2" xfId="17853"/>
    <cellStyle name="Обычный 5 3 2 2 2 3 2 3" xfId="13586"/>
    <cellStyle name="Обычный 5 3 2 2 2 3 3" xfId="6502"/>
    <cellStyle name="Обычный 5 3 2 2 2 3 3 2" xfId="15719"/>
    <cellStyle name="Обычный 5 3 2 2 2 3 4" xfId="11455"/>
    <cellStyle name="Обычный 5 3 2 2 2 4" xfId="3397"/>
    <cellStyle name="Обычный 5 3 2 2 2 4 2" xfId="7688"/>
    <cellStyle name="Обычный 5 3 2 2 2 4 2 2" xfId="16905"/>
    <cellStyle name="Обычный 5 3 2 2 2 4 3" xfId="12638"/>
    <cellStyle name="Обычный 5 3 2 2 2 5" xfId="5551"/>
    <cellStyle name="Обычный 5 3 2 2 2 5 2" xfId="14771"/>
    <cellStyle name="Обычный 5 3 2 2 2 6" xfId="10507"/>
    <cellStyle name="Обычный 5 3 2 2 3" xfId="1360"/>
    <cellStyle name="Обычный 5 3 2 2 3 2" xfId="2319"/>
    <cellStyle name="Обычный 5 3 2 2 3 2 2" xfId="4591"/>
    <cellStyle name="Обычный 5 3 2 2 3 2 2 2" xfId="8880"/>
    <cellStyle name="Обычный 5 3 2 2 3 2 2 2 2" xfId="18097"/>
    <cellStyle name="Обычный 5 3 2 2 3 2 2 3" xfId="13830"/>
    <cellStyle name="Обычный 5 3 2 2 3 2 3" xfId="6746"/>
    <cellStyle name="Обычный 5 3 2 2 3 2 3 2" xfId="15963"/>
    <cellStyle name="Обычный 5 3 2 2 3 2 4" xfId="11699"/>
    <cellStyle name="Обычный 5 3 2 2 3 3" xfId="3641"/>
    <cellStyle name="Обычный 5 3 2 2 3 3 2" xfId="7932"/>
    <cellStyle name="Обычный 5 3 2 2 3 3 2 2" xfId="17149"/>
    <cellStyle name="Обычный 5 3 2 2 3 3 3" xfId="12882"/>
    <cellStyle name="Обычный 5 3 2 2 3 4" xfId="5798"/>
    <cellStyle name="Обычный 5 3 2 2 3 4 2" xfId="15015"/>
    <cellStyle name="Обычный 5 3 2 2 3 5" xfId="10751"/>
    <cellStyle name="Обычный 5 3 2 2 4" xfId="1846"/>
    <cellStyle name="Обычный 5 3 2 2 4 2" xfId="4119"/>
    <cellStyle name="Обычный 5 3 2 2 4 2 2" xfId="8408"/>
    <cellStyle name="Обычный 5 3 2 2 4 2 2 2" xfId="17625"/>
    <cellStyle name="Обычный 5 3 2 2 4 2 3" xfId="13358"/>
    <cellStyle name="Обычный 5 3 2 2 4 3" xfId="6274"/>
    <cellStyle name="Обычный 5 3 2 2 4 3 2" xfId="15491"/>
    <cellStyle name="Обычный 5 3 2 2 4 4" xfId="11227"/>
    <cellStyle name="Обычный 5 3 2 2 5" xfId="3169"/>
    <cellStyle name="Обычный 5 3 2 2 5 2" xfId="7460"/>
    <cellStyle name="Обычный 5 3 2 2 5 2 2" xfId="16677"/>
    <cellStyle name="Обычный 5 3 2 2 5 3" xfId="12410"/>
    <cellStyle name="Обычный 5 3 2 2 6" xfId="5321"/>
    <cellStyle name="Обычный 5 3 2 2 6 2" xfId="14543"/>
    <cellStyle name="Обычный 5 3 2 2 7" xfId="10279"/>
    <cellStyle name="Обычный 5 3 2 3" xfId="871"/>
    <cellStyle name="Обычный 5 3 2 3 2" xfId="1474"/>
    <cellStyle name="Обычный 5 3 2 3 2 2" xfId="2433"/>
    <cellStyle name="Обычный 5 3 2 3 2 2 2" xfId="4705"/>
    <cellStyle name="Обычный 5 3 2 3 2 2 2 2" xfId="8994"/>
    <cellStyle name="Обычный 5 3 2 3 2 2 2 2 2" xfId="18211"/>
    <cellStyle name="Обычный 5 3 2 3 2 2 2 3" xfId="13944"/>
    <cellStyle name="Обычный 5 3 2 3 2 2 3" xfId="6860"/>
    <cellStyle name="Обычный 5 3 2 3 2 2 3 2" xfId="16077"/>
    <cellStyle name="Обычный 5 3 2 3 2 2 4" xfId="11813"/>
    <cellStyle name="Обычный 5 3 2 3 2 3" xfId="3755"/>
    <cellStyle name="Обычный 5 3 2 3 2 3 2" xfId="8046"/>
    <cellStyle name="Обычный 5 3 2 3 2 3 2 2" xfId="17263"/>
    <cellStyle name="Обычный 5 3 2 3 2 3 3" xfId="12996"/>
    <cellStyle name="Обычный 5 3 2 3 2 4" xfId="5912"/>
    <cellStyle name="Обычный 5 3 2 3 2 4 2" xfId="15129"/>
    <cellStyle name="Обычный 5 3 2 3 2 5" xfId="10865"/>
    <cellStyle name="Обычный 5 3 2 3 3" xfId="1961"/>
    <cellStyle name="Обычный 5 3 2 3 3 2" xfId="4233"/>
    <cellStyle name="Обычный 5 3 2 3 3 2 2" xfId="8522"/>
    <cellStyle name="Обычный 5 3 2 3 3 2 2 2" xfId="17739"/>
    <cellStyle name="Обычный 5 3 2 3 3 2 3" xfId="13472"/>
    <cellStyle name="Обычный 5 3 2 3 3 3" xfId="6388"/>
    <cellStyle name="Обычный 5 3 2 3 3 3 2" xfId="15605"/>
    <cellStyle name="Обычный 5 3 2 3 3 4" xfId="11341"/>
    <cellStyle name="Обычный 5 3 2 3 4" xfId="3283"/>
    <cellStyle name="Обычный 5 3 2 3 4 2" xfId="7574"/>
    <cellStyle name="Обычный 5 3 2 3 4 2 2" xfId="16791"/>
    <cellStyle name="Обычный 5 3 2 3 4 3" xfId="12524"/>
    <cellStyle name="Обычный 5 3 2 3 5" xfId="5437"/>
    <cellStyle name="Обычный 5 3 2 3 5 2" xfId="14657"/>
    <cellStyle name="Обычный 5 3 2 3 6" xfId="10393"/>
    <cellStyle name="Обычный 5 3 2 4" xfId="1245"/>
    <cellStyle name="Обычный 5 3 2 4 2" xfId="2205"/>
    <cellStyle name="Обычный 5 3 2 4 2 2" xfId="4477"/>
    <cellStyle name="Обычный 5 3 2 4 2 2 2" xfId="8766"/>
    <cellStyle name="Обычный 5 3 2 4 2 2 2 2" xfId="17983"/>
    <cellStyle name="Обычный 5 3 2 4 2 2 3" xfId="13716"/>
    <cellStyle name="Обычный 5 3 2 4 2 3" xfId="6632"/>
    <cellStyle name="Обычный 5 3 2 4 2 3 2" xfId="15849"/>
    <cellStyle name="Обычный 5 3 2 4 2 4" xfId="11585"/>
    <cellStyle name="Обычный 5 3 2 4 3" xfId="3527"/>
    <cellStyle name="Обычный 5 3 2 4 3 2" xfId="7818"/>
    <cellStyle name="Обычный 5 3 2 4 3 2 2" xfId="17035"/>
    <cellStyle name="Обычный 5 3 2 4 3 3" xfId="12768"/>
    <cellStyle name="Обычный 5 3 2 4 4" xfId="5684"/>
    <cellStyle name="Обычный 5 3 2 4 4 2" xfId="14901"/>
    <cellStyle name="Обычный 5 3 2 4 5" xfId="10637"/>
    <cellStyle name="Обычный 5 3 2 5" xfId="1730"/>
    <cellStyle name="Обычный 5 3 2 5 2" xfId="4005"/>
    <cellStyle name="Обычный 5 3 2 5 2 2" xfId="8294"/>
    <cellStyle name="Обычный 5 3 2 5 2 2 2" xfId="17511"/>
    <cellStyle name="Обычный 5 3 2 5 2 3" xfId="13244"/>
    <cellStyle name="Обычный 5 3 2 5 3" xfId="6160"/>
    <cellStyle name="Обычный 5 3 2 5 3 2" xfId="15377"/>
    <cellStyle name="Обычный 5 3 2 5 4" xfId="11113"/>
    <cellStyle name="Обычный 5 3 2 6" xfId="2820"/>
    <cellStyle name="Обычный 5 3 2 6 2" xfId="4963"/>
    <cellStyle name="Обычный 5 3 2 6 2 2" xfId="9245"/>
    <cellStyle name="Обычный 5 3 2 6 2 2 2" xfId="18462"/>
    <cellStyle name="Обычный 5 3 2 6 2 3" xfId="14195"/>
    <cellStyle name="Обычный 5 3 2 6 3" xfId="7113"/>
    <cellStyle name="Обычный 5 3 2 6 3 2" xfId="16330"/>
    <cellStyle name="Обычный 5 3 2 6 4" xfId="12064"/>
    <cellStyle name="Обычный 5 3 2 7" xfId="2941"/>
    <cellStyle name="Обычный 5 3 2 7 2" xfId="7232"/>
    <cellStyle name="Обычный 5 3 2 7 2 2" xfId="16449"/>
    <cellStyle name="Обычный 5 3 2 7 3" xfId="12182"/>
    <cellStyle name="Обычный 5 3 2 8" xfId="3055"/>
    <cellStyle name="Обычный 5 3 2 8 2" xfId="7346"/>
    <cellStyle name="Обычный 5 3 2 8 2 2" xfId="16563"/>
    <cellStyle name="Обычный 5 3 2 8 3" xfId="12296"/>
    <cellStyle name="Обычный 5 3 2 9" xfId="5083"/>
    <cellStyle name="Обычный 5 3 2 9 2" xfId="9364"/>
    <cellStyle name="Обычный 5 3 2 9 2 2" xfId="18581"/>
    <cellStyle name="Обычный 5 3 2 9 3" xfId="14314"/>
    <cellStyle name="Обычный 5 3 3" xfId="605"/>
    <cellStyle name="Обычный 5 3 3 2" xfId="929"/>
    <cellStyle name="Обычный 5 3 3 2 2" xfId="1531"/>
    <cellStyle name="Обычный 5 3 3 2 2 2" xfId="2490"/>
    <cellStyle name="Обычный 5 3 3 2 2 2 2" xfId="4762"/>
    <cellStyle name="Обычный 5 3 3 2 2 2 2 2" xfId="9051"/>
    <cellStyle name="Обычный 5 3 3 2 2 2 2 2 2" xfId="18268"/>
    <cellStyle name="Обычный 5 3 3 2 2 2 2 3" xfId="14001"/>
    <cellStyle name="Обычный 5 3 3 2 2 2 3" xfId="6917"/>
    <cellStyle name="Обычный 5 3 3 2 2 2 3 2" xfId="16134"/>
    <cellStyle name="Обычный 5 3 3 2 2 2 4" xfId="11870"/>
    <cellStyle name="Обычный 5 3 3 2 2 3" xfId="3812"/>
    <cellStyle name="Обычный 5 3 3 2 2 3 2" xfId="8103"/>
    <cellStyle name="Обычный 5 3 3 2 2 3 2 2" xfId="17320"/>
    <cellStyle name="Обычный 5 3 3 2 2 3 3" xfId="13053"/>
    <cellStyle name="Обычный 5 3 3 2 2 4" xfId="5969"/>
    <cellStyle name="Обычный 5 3 3 2 2 4 2" xfId="15186"/>
    <cellStyle name="Обычный 5 3 3 2 2 5" xfId="10922"/>
    <cellStyle name="Обычный 5 3 3 2 3" xfId="2018"/>
    <cellStyle name="Обычный 5 3 3 2 3 2" xfId="4290"/>
    <cellStyle name="Обычный 5 3 3 2 3 2 2" xfId="8579"/>
    <cellStyle name="Обычный 5 3 3 2 3 2 2 2" xfId="17796"/>
    <cellStyle name="Обычный 5 3 3 2 3 2 3" xfId="13529"/>
    <cellStyle name="Обычный 5 3 3 2 3 3" xfId="6445"/>
    <cellStyle name="Обычный 5 3 3 2 3 3 2" xfId="15662"/>
    <cellStyle name="Обычный 5 3 3 2 3 4" xfId="11398"/>
    <cellStyle name="Обычный 5 3 3 2 4" xfId="3340"/>
    <cellStyle name="Обычный 5 3 3 2 4 2" xfId="7631"/>
    <cellStyle name="Обычный 5 3 3 2 4 2 2" xfId="16848"/>
    <cellStyle name="Обычный 5 3 3 2 4 3" xfId="12581"/>
    <cellStyle name="Обычный 5 3 3 2 5" xfId="5494"/>
    <cellStyle name="Обычный 5 3 3 2 5 2" xfId="14714"/>
    <cellStyle name="Обычный 5 3 3 2 6" xfId="10450"/>
    <cellStyle name="Обычный 5 3 3 3" xfId="1303"/>
    <cellStyle name="Обычный 5 3 3 3 2" xfId="2262"/>
    <cellStyle name="Обычный 5 3 3 3 2 2" xfId="4534"/>
    <cellStyle name="Обычный 5 3 3 3 2 2 2" xfId="8823"/>
    <cellStyle name="Обычный 5 3 3 3 2 2 2 2" xfId="18040"/>
    <cellStyle name="Обычный 5 3 3 3 2 2 3" xfId="13773"/>
    <cellStyle name="Обычный 5 3 3 3 2 3" xfId="6689"/>
    <cellStyle name="Обычный 5 3 3 3 2 3 2" xfId="15906"/>
    <cellStyle name="Обычный 5 3 3 3 2 4" xfId="11642"/>
    <cellStyle name="Обычный 5 3 3 3 3" xfId="3584"/>
    <cellStyle name="Обычный 5 3 3 3 3 2" xfId="7875"/>
    <cellStyle name="Обычный 5 3 3 3 3 2 2" xfId="17092"/>
    <cellStyle name="Обычный 5 3 3 3 3 3" xfId="12825"/>
    <cellStyle name="Обычный 5 3 3 3 4" xfId="5741"/>
    <cellStyle name="Обычный 5 3 3 3 4 2" xfId="14958"/>
    <cellStyle name="Обычный 5 3 3 3 5" xfId="10694"/>
    <cellStyle name="Обычный 5 3 3 4" xfId="1789"/>
    <cellStyle name="Обычный 5 3 3 4 2" xfId="4062"/>
    <cellStyle name="Обычный 5 3 3 4 2 2" xfId="8351"/>
    <cellStyle name="Обычный 5 3 3 4 2 2 2" xfId="17568"/>
    <cellStyle name="Обычный 5 3 3 4 2 3" xfId="13301"/>
    <cellStyle name="Обычный 5 3 3 4 3" xfId="6217"/>
    <cellStyle name="Обычный 5 3 3 4 3 2" xfId="15434"/>
    <cellStyle name="Обычный 5 3 3 4 4" xfId="11170"/>
    <cellStyle name="Обычный 5 3 3 5" xfId="3112"/>
    <cellStyle name="Обычный 5 3 3 5 2" xfId="7403"/>
    <cellStyle name="Обычный 5 3 3 5 2 2" xfId="16620"/>
    <cellStyle name="Обычный 5 3 3 5 3" xfId="12353"/>
    <cellStyle name="Обычный 5 3 3 6" xfId="5264"/>
    <cellStyle name="Обычный 5 3 3 6 2" xfId="14486"/>
    <cellStyle name="Обычный 5 3 3 7" xfId="10222"/>
    <cellStyle name="Обычный 5 3 4" xfId="814"/>
    <cellStyle name="Обычный 5 3 4 2" xfId="1417"/>
    <cellStyle name="Обычный 5 3 4 2 2" xfId="2376"/>
    <cellStyle name="Обычный 5 3 4 2 2 2" xfId="4648"/>
    <cellStyle name="Обычный 5 3 4 2 2 2 2" xfId="8937"/>
    <cellStyle name="Обычный 5 3 4 2 2 2 2 2" xfId="18154"/>
    <cellStyle name="Обычный 5 3 4 2 2 2 3" xfId="13887"/>
    <cellStyle name="Обычный 5 3 4 2 2 3" xfId="6803"/>
    <cellStyle name="Обычный 5 3 4 2 2 3 2" xfId="16020"/>
    <cellStyle name="Обычный 5 3 4 2 2 4" xfId="11756"/>
    <cellStyle name="Обычный 5 3 4 2 3" xfId="3698"/>
    <cellStyle name="Обычный 5 3 4 2 3 2" xfId="7989"/>
    <cellStyle name="Обычный 5 3 4 2 3 2 2" xfId="17206"/>
    <cellStyle name="Обычный 5 3 4 2 3 3" xfId="12939"/>
    <cellStyle name="Обычный 5 3 4 2 4" xfId="5855"/>
    <cellStyle name="Обычный 5 3 4 2 4 2" xfId="15072"/>
    <cellStyle name="Обычный 5 3 4 2 5" xfId="10808"/>
    <cellStyle name="Обычный 5 3 4 3" xfId="1904"/>
    <cellStyle name="Обычный 5 3 4 3 2" xfId="4176"/>
    <cellStyle name="Обычный 5 3 4 3 2 2" xfId="8465"/>
    <cellStyle name="Обычный 5 3 4 3 2 2 2" xfId="17682"/>
    <cellStyle name="Обычный 5 3 4 3 2 3" xfId="13415"/>
    <cellStyle name="Обычный 5 3 4 3 3" xfId="6331"/>
    <cellStyle name="Обычный 5 3 4 3 3 2" xfId="15548"/>
    <cellStyle name="Обычный 5 3 4 3 4" xfId="11284"/>
    <cellStyle name="Обычный 5 3 4 4" xfId="3226"/>
    <cellStyle name="Обычный 5 3 4 4 2" xfId="7517"/>
    <cellStyle name="Обычный 5 3 4 4 2 2" xfId="16734"/>
    <cellStyle name="Обычный 5 3 4 4 3" xfId="12467"/>
    <cellStyle name="Обычный 5 3 4 5" xfId="5380"/>
    <cellStyle name="Обычный 5 3 4 5 2" xfId="14600"/>
    <cellStyle name="Обычный 5 3 4 6" xfId="10336"/>
    <cellStyle name="Обычный 5 3 5" xfId="1188"/>
    <cellStyle name="Обычный 5 3 5 2" xfId="2148"/>
    <cellStyle name="Обычный 5 3 5 2 2" xfId="4420"/>
    <cellStyle name="Обычный 5 3 5 2 2 2" xfId="8709"/>
    <cellStyle name="Обычный 5 3 5 2 2 2 2" xfId="17926"/>
    <cellStyle name="Обычный 5 3 5 2 2 3" xfId="13659"/>
    <cellStyle name="Обычный 5 3 5 2 3" xfId="6575"/>
    <cellStyle name="Обычный 5 3 5 2 3 2" xfId="15792"/>
    <cellStyle name="Обычный 5 3 5 2 4" xfId="11528"/>
    <cellStyle name="Обычный 5 3 5 3" xfId="3470"/>
    <cellStyle name="Обычный 5 3 5 3 2" xfId="7761"/>
    <cellStyle name="Обычный 5 3 5 3 2 2" xfId="16978"/>
    <cellStyle name="Обычный 5 3 5 3 3" xfId="12711"/>
    <cellStyle name="Обычный 5 3 5 4" xfId="5627"/>
    <cellStyle name="Обычный 5 3 5 4 2" xfId="14844"/>
    <cellStyle name="Обычный 5 3 5 5" xfId="10580"/>
    <cellStyle name="Обычный 5 3 6" xfId="1673"/>
    <cellStyle name="Обычный 5 3 6 2" xfId="3948"/>
    <cellStyle name="Обычный 5 3 6 2 2" xfId="8237"/>
    <cellStyle name="Обычный 5 3 6 2 2 2" xfId="17454"/>
    <cellStyle name="Обычный 5 3 6 2 3" xfId="13187"/>
    <cellStyle name="Обычный 5 3 6 3" xfId="6103"/>
    <cellStyle name="Обычный 5 3 6 3 2" xfId="15320"/>
    <cellStyle name="Обычный 5 3 6 4" xfId="11056"/>
    <cellStyle name="Обычный 5 3 7" xfId="2763"/>
    <cellStyle name="Обычный 5 3 7 2" xfId="4906"/>
    <cellStyle name="Обычный 5 3 7 2 2" xfId="9188"/>
    <cellStyle name="Обычный 5 3 7 2 2 2" xfId="18405"/>
    <cellStyle name="Обычный 5 3 7 2 3" xfId="14138"/>
    <cellStyle name="Обычный 5 3 7 3" xfId="7056"/>
    <cellStyle name="Обычный 5 3 7 3 2" xfId="16273"/>
    <cellStyle name="Обычный 5 3 7 4" xfId="12007"/>
    <cellStyle name="Обычный 5 3 8" xfId="2884"/>
    <cellStyle name="Обычный 5 3 8 2" xfId="7175"/>
    <cellStyle name="Обычный 5 3 8 2 2" xfId="16392"/>
    <cellStyle name="Обычный 5 3 8 3" xfId="12125"/>
    <cellStyle name="Обычный 5 3 9" xfId="2998"/>
    <cellStyle name="Обычный 5 3 9 2" xfId="7289"/>
    <cellStyle name="Обычный 5 3 9 2 2" xfId="16506"/>
    <cellStyle name="Обычный 5 3 9 3" xfId="12239"/>
    <cellStyle name="Обычный 5 4" xfId="397"/>
    <cellStyle name="Обычный 5 4 10" xfId="5045"/>
    <cellStyle name="Обычный 5 4 10 2" xfId="9326"/>
    <cellStyle name="Обычный 5 4 10 2 2" xfId="18543"/>
    <cellStyle name="Обычный 5 4 10 3" xfId="14276"/>
    <cellStyle name="Обычный 5 4 11" xfId="5167"/>
    <cellStyle name="Обычный 5 4 11 2" xfId="14391"/>
    <cellStyle name="Обычный 5 4 12" xfId="9667"/>
    <cellStyle name="Обычный 5 4 12 2" xfId="18687"/>
    <cellStyle name="Обычный 5 4 13" xfId="9781"/>
    <cellStyle name="Обычный 5 4 13 2" xfId="18801"/>
    <cellStyle name="Обычный 5 4 14" xfId="9895"/>
    <cellStyle name="Обычный 5 4 14 2" xfId="18915"/>
    <cellStyle name="Обычный 5 4 15" xfId="10009"/>
    <cellStyle name="Обычный 5 4 15 2" xfId="19029"/>
    <cellStyle name="Обычный 5 4 16" xfId="10126"/>
    <cellStyle name="Обычный 5 4 17" xfId="19147"/>
    <cellStyle name="Обычный 5 4 18" xfId="19263"/>
    <cellStyle name="Обычный 5 4 2" xfId="498"/>
    <cellStyle name="Обычный 5 4 2 10" xfId="5225"/>
    <cellStyle name="Обычный 5 4 2 10 2" xfId="14448"/>
    <cellStyle name="Обычный 5 4 2 11" xfId="9724"/>
    <cellStyle name="Обычный 5 4 2 11 2" xfId="18744"/>
    <cellStyle name="Обычный 5 4 2 12" xfId="9838"/>
    <cellStyle name="Обычный 5 4 2 12 2" xfId="18858"/>
    <cellStyle name="Обычный 5 4 2 13" xfId="9952"/>
    <cellStyle name="Обычный 5 4 2 13 2" xfId="18972"/>
    <cellStyle name="Обычный 5 4 2 14" xfId="10066"/>
    <cellStyle name="Обычный 5 4 2 14 2" xfId="19086"/>
    <cellStyle name="Обычный 5 4 2 15" xfId="10183"/>
    <cellStyle name="Обычный 5 4 2 16" xfId="19204"/>
    <cellStyle name="Обычный 5 4 2 17" xfId="19320"/>
    <cellStyle name="Обычный 5 4 2 2" xfId="684"/>
    <cellStyle name="Обычный 5 4 2 2 2" xfId="1005"/>
    <cellStyle name="Обычный 5 4 2 2 2 2" xfId="1607"/>
    <cellStyle name="Обычный 5 4 2 2 2 2 2" xfId="2566"/>
    <cellStyle name="Обычный 5 4 2 2 2 2 2 2" xfId="4838"/>
    <cellStyle name="Обычный 5 4 2 2 2 2 2 2 2" xfId="9127"/>
    <cellStyle name="Обычный 5 4 2 2 2 2 2 2 2 2" xfId="18344"/>
    <cellStyle name="Обычный 5 4 2 2 2 2 2 2 3" xfId="14077"/>
    <cellStyle name="Обычный 5 4 2 2 2 2 2 3" xfId="6993"/>
    <cellStyle name="Обычный 5 4 2 2 2 2 2 3 2" xfId="16210"/>
    <cellStyle name="Обычный 5 4 2 2 2 2 2 4" xfId="11946"/>
    <cellStyle name="Обычный 5 4 2 2 2 2 3" xfId="3888"/>
    <cellStyle name="Обычный 5 4 2 2 2 2 3 2" xfId="8179"/>
    <cellStyle name="Обычный 5 4 2 2 2 2 3 2 2" xfId="17396"/>
    <cellStyle name="Обычный 5 4 2 2 2 2 3 3" xfId="13129"/>
    <cellStyle name="Обычный 5 4 2 2 2 2 4" xfId="6045"/>
    <cellStyle name="Обычный 5 4 2 2 2 2 4 2" xfId="15262"/>
    <cellStyle name="Обычный 5 4 2 2 2 2 5" xfId="10998"/>
    <cellStyle name="Обычный 5 4 2 2 2 3" xfId="2094"/>
    <cellStyle name="Обычный 5 4 2 2 2 3 2" xfId="4366"/>
    <cellStyle name="Обычный 5 4 2 2 2 3 2 2" xfId="8655"/>
    <cellStyle name="Обычный 5 4 2 2 2 3 2 2 2" xfId="17872"/>
    <cellStyle name="Обычный 5 4 2 2 2 3 2 3" xfId="13605"/>
    <cellStyle name="Обычный 5 4 2 2 2 3 3" xfId="6521"/>
    <cellStyle name="Обычный 5 4 2 2 2 3 3 2" xfId="15738"/>
    <cellStyle name="Обычный 5 4 2 2 2 3 4" xfId="11474"/>
    <cellStyle name="Обычный 5 4 2 2 2 4" xfId="3416"/>
    <cellStyle name="Обычный 5 4 2 2 2 4 2" xfId="7707"/>
    <cellStyle name="Обычный 5 4 2 2 2 4 2 2" xfId="16924"/>
    <cellStyle name="Обычный 5 4 2 2 2 4 3" xfId="12657"/>
    <cellStyle name="Обычный 5 4 2 2 2 5" xfId="5570"/>
    <cellStyle name="Обычный 5 4 2 2 2 5 2" xfId="14790"/>
    <cellStyle name="Обычный 5 4 2 2 2 6" xfId="10526"/>
    <cellStyle name="Обычный 5 4 2 2 3" xfId="1379"/>
    <cellStyle name="Обычный 5 4 2 2 3 2" xfId="2338"/>
    <cellStyle name="Обычный 5 4 2 2 3 2 2" xfId="4610"/>
    <cellStyle name="Обычный 5 4 2 2 3 2 2 2" xfId="8899"/>
    <cellStyle name="Обычный 5 4 2 2 3 2 2 2 2" xfId="18116"/>
    <cellStyle name="Обычный 5 4 2 2 3 2 2 3" xfId="13849"/>
    <cellStyle name="Обычный 5 4 2 2 3 2 3" xfId="6765"/>
    <cellStyle name="Обычный 5 4 2 2 3 2 3 2" xfId="15982"/>
    <cellStyle name="Обычный 5 4 2 2 3 2 4" xfId="11718"/>
    <cellStyle name="Обычный 5 4 2 2 3 3" xfId="3660"/>
    <cellStyle name="Обычный 5 4 2 2 3 3 2" xfId="7951"/>
    <cellStyle name="Обычный 5 4 2 2 3 3 2 2" xfId="17168"/>
    <cellStyle name="Обычный 5 4 2 2 3 3 3" xfId="12901"/>
    <cellStyle name="Обычный 5 4 2 2 3 4" xfId="5817"/>
    <cellStyle name="Обычный 5 4 2 2 3 4 2" xfId="15034"/>
    <cellStyle name="Обычный 5 4 2 2 3 5" xfId="10770"/>
    <cellStyle name="Обычный 5 4 2 2 4" xfId="1865"/>
    <cellStyle name="Обычный 5 4 2 2 4 2" xfId="4138"/>
    <cellStyle name="Обычный 5 4 2 2 4 2 2" xfId="8427"/>
    <cellStyle name="Обычный 5 4 2 2 4 2 2 2" xfId="17644"/>
    <cellStyle name="Обычный 5 4 2 2 4 2 3" xfId="13377"/>
    <cellStyle name="Обычный 5 4 2 2 4 3" xfId="6293"/>
    <cellStyle name="Обычный 5 4 2 2 4 3 2" xfId="15510"/>
    <cellStyle name="Обычный 5 4 2 2 4 4" xfId="11246"/>
    <cellStyle name="Обычный 5 4 2 2 5" xfId="3188"/>
    <cellStyle name="Обычный 5 4 2 2 5 2" xfId="7479"/>
    <cellStyle name="Обычный 5 4 2 2 5 2 2" xfId="16696"/>
    <cellStyle name="Обычный 5 4 2 2 5 3" xfId="12429"/>
    <cellStyle name="Обычный 5 4 2 2 6" xfId="5340"/>
    <cellStyle name="Обычный 5 4 2 2 6 2" xfId="14562"/>
    <cellStyle name="Обычный 5 4 2 2 7" xfId="10298"/>
    <cellStyle name="Обычный 5 4 2 3" xfId="890"/>
    <cellStyle name="Обычный 5 4 2 3 2" xfId="1493"/>
    <cellStyle name="Обычный 5 4 2 3 2 2" xfId="2452"/>
    <cellStyle name="Обычный 5 4 2 3 2 2 2" xfId="4724"/>
    <cellStyle name="Обычный 5 4 2 3 2 2 2 2" xfId="9013"/>
    <cellStyle name="Обычный 5 4 2 3 2 2 2 2 2" xfId="18230"/>
    <cellStyle name="Обычный 5 4 2 3 2 2 2 3" xfId="13963"/>
    <cellStyle name="Обычный 5 4 2 3 2 2 3" xfId="6879"/>
    <cellStyle name="Обычный 5 4 2 3 2 2 3 2" xfId="16096"/>
    <cellStyle name="Обычный 5 4 2 3 2 2 4" xfId="11832"/>
    <cellStyle name="Обычный 5 4 2 3 2 3" xfId="3774"/>
    <cellStyle name="Обычный 5 4 2 3 2 3 2" xfId="8065"/>
    <cellStyle name="Обычный 5 4 2 3 2 3 2 2" xfId="17282"/>
    <cellStyle name="Обычный 5 4 2 3 2 3 3" xfId="13015"/>
    <cellStyle name="Обычный 5 4 2 3 2 4" xfId="5931"/>
    <cellStyle name="Обычный 5 4 2 3 2 4 2" xfId="15148"/>
    <cellStyle name="Обычный 5 4 2 3 2 5" xfId="10884"/>
    <cellStyle name="Обычный 5 4 2 3 3" xfId="1980"/>
    <cellStyle name="Обычный 5 4 2 3 3 2" xfId="4252"/>
    <cellStyle name="Обычный 5 4 2 3 3 2 2" xfId="8541"/>
    <cellStyle name="Обычный 5 4 2 3 3 2 2 2" xfId="17758"/>
    <cellStyle name="Обычный 5 4 2 3 3 2 3" xfId="13491"/>
    <cellStyle name="Обычный 5 4 2 3 3 3" xfId="6407"/>
    <cellStyle name="Обычный 5 4 2 3 3 3 2" xfId="15624"/>
    <cellStyle name="Обычный 5 4 2 3 3 4" xfId="11360"/>
    <cellStyle name="Обычный 5 4 2 3 4" xfId="3302"/>
    <cellStyle name="Обычный 5 4 2 3 4 2" xfId="7593"/>
    <cellStyle name="Обычный 5 4 2 3 4 2 2" xfId="16810"/>
    <cellStyle name="Обычный 5 4 2 3 4 3" xfId="12543"/>
    <cellStyle name="Обычный 5 4 2 3 5" xfId="5456"/>
    <cellStyle name="Обычный 5 4 2 3 5 2" xfId="14676"/>
    <cellStyle name="Обычный 5 4 2 3 6" xfId="10412"/>
    <cellStyle name="Обычный 5 4 2 4" xfId="1264"/>
    <cellStyle name="Обычный 5 4 2 4 2" xfId="2224"/>
    <cellStyle name="Обычный 5 4 2 4 2 2" xfId="4496"/>
    <cellStyle name="Обычный 5 4 2 4 2 2 2" xfId="8785"/>
    <cellStyle name="Обычный 5 4 2 4 2 2 2 2" xfId="18002"/>
    <cellStyle name="Обычный 5 4 2 4 2 2 3" xfId="13735"/>
    <cellStyle name="Обычный 5 4 2 4 2 3" xfId="6651"/>
    <cellStyle name="Обычный 5 4 2 4 2 3 2" xfId="15868"/>
    <cellStyle name="Обычный 5 4 2 4 2 4" xfId="11604"/>
    <cellStyle name="Обычный 5 4 2 4 3" xfId="3546"/>
    <cellStyle name="Обычный 5 4 2 4 3 2" xfId="7837"/>
    <cellStyle name="Обычный 5 4 2 4 3 2 2" xfId="17054"/>
    <cellStyle name="Обычный 5 4 2 4 3 3" xfId="12787"/>
    <cellStyle name="Обычный 5 4 2 4 4" xfId="5703"/>
    <cellStyle name="Обычный 5 4 2 4 4 2" xfId="14920"/>
    <cellStyle name="Обычный 5 4 2 4 5" xfId="10656"/>
    <cellStyle name="Обычный 5 4 2 5" xfId="1749"/>
    <cellStyle name="Обычный 5 4 2 5 2" xfId="4024"/>
    <cellStyle name="Обычный 5 4 2 5 2 2" xfId="8313"/>
    <cellStyle name="Обычный 5 4 2 5 2 2 2" xfId="17530"/>
    <cellStyle name="Обычный 5 4 2 5 2 3" xfId="13263"/>
    <cellStyle name="Обычный 5 4 2 5 3" xfId="6179"/>
    <cellStyle name="Обычный 5 4 2 5 3 2" xfId="15396"/>
    <cellStyle name="Обычный 5 4 2 5 4" xfId="11132"/>
    <cellStyle name="Обычный 5 4 2 6" xfId="2839"/>
    <cellStyle name="Обычный 5 4 2 6 2" xfId="4982"/>
    <cellStyle name="Обычный 5 4 2 6 2 2" xfId="9264"/>
    <cellStyle name="Обычный 5 4 2 6 2 2 2" xfId="18481"/>
    <cellStyle name="Обычный 5 4 2 6 2 3" xfId="14214"/>
    <cellStyle name="Обычный 5 4 2 6 3" xfId="7132"/>
    <cellStyle name="Обычный 5 4 2 6 3 2" xfId="16349"/>
    <cellStyle name="Обычный 5 4 2 6 4" xfId="12083"/>
    <cellStyle name="Обычный 5 4 2 7" xfId="2960"/>
    <cellStyle name="Обычный 5 4 2 7 2" xfId="7251"/>
    <cellStyle name="Обычный 5 4 2 7 2 2" xfId="16468"/>
    <cellStyle name="Обычный 5 4 2 7 3" xfId="12201"/>
    <cellStyle name="Обычный 5 4 2 8" xfId="3074"/>
    <cellStyle name="Обычный 5 4 2 8 2" xfId="7365"/>
    <cellStyle name="Обычный 5 4 2 8 2 2" xfId="16582"/>
    <cellStyle name="Обычный 5 4 2 8 3" xfId="12315"/>
    <cellStyle name="Обычный 5 4 2 9" xfId="5102"/>
    <cellStyle name="Обычный 5 4 2 9 2" xfId="9383"/>
    <cellStyle name="Обычный 5 4 2 9 2 2" xfId="18600"/>
    <cellStyle name="Обычный 5 4 2 9 3" xfId="14333"/>
    <cellStyle name="Обычный 5 4 3" xfId="625"/>
    <cellStyle name="Обычный 5 4 3 2" xfId="948"/>
    <cellStyle name="Обычный 5 4 3 2 2" xfId="1550"/>
    <cellStyle name="Обычный 5 4 3 2 2 2" xfId="2509"/>
    <cellStyle name="Обычный 5 4 3 2 2 2 2" xfId="4781"/>
    <cellStyle name="Обычный 5 4 3 2 2 2 2 2" xfId="9070"/>
    <cellStyle name="Обычный 5 4 3 2 2 2 2 2 2" xfId="18287"/>
    <cellStyle name="Обычный 5 4 3 2 2 2 2 3" xfId="14020"/>
    <cellStyle name="Обычный 5 4 3 2 2 2 3" xfId="6936"/>
    <cellStyle name="Обычный 5 4 3 2 2 2 3 2" xfId="16153"/>
    <cellStyle name="Обычный 5 4 3 2 2 2 4" xfId="11889"/>
    <cellStyle name="Обычный 5 4 3 2 2 3" xfId="3831"/>
    <cellStyle name="Обычный 5 4 3 2 2 3 2" xfId="8122"/>
    <cellStyle name="Обычный 5 4 3 2 2 3 2 2" xfId="17339"/>
    <cellStyle name="Обычный 5 4 3 2 2 3 3" xfId="13072"/>
    <cellStyle name="Обычный 5 4 3 2 2 4" xfId="5988"/>
    <cellStyle name="Обычный 5 4 3 2 2 4 2" xfId="15205"/>
    <cellStyle name="Обычный 5 4 3 2 2 5" xfId="10941"/>
    <cellStyle name="Обычный 5 4 3 2 3" xfId="2037"/>
    <cellStyle name="Обычный 5 4 3 2 3 2" xfId="4309"/>
    <cellStyle name="Обычный 5 4 3 2 3 2 2" xfId="8598"/>
    <cellStyle name="Обычный 5 4 3 2 3 2 2 2" xfId="17815"/>
    <cellStyle name="Обычный 5 4 3 2 3 2 3" xfId="13548"/>
    <cellStyle name="Обычный 5 4 3 2 3 3" xfId="6464"/>
    <cellStyle name="Обычный 5 4 3 2 3 3 2" xfId="15681"/>
    <cellStyle name="Обычный 5 4 3 2 3 4" xfId="11417"/>
    <cellStyle name="Обычный 5 4 3 2 4" xfId="3359"/>
    <cellStyle name="Обычный 5 4 3 2 4 2" xfId="7650"/>
    <cellStyle name="Обычный 5 4 3 2 4 2 2" xfId="16867"/>
    <cellStyle name="Обычный 5 4 3 2 4 3" xfId="12600"/>
    <cellStyle name="Обычный 5 4 3 2 5" xfId="5513"/>
    <cellStyle name="Обычный 5 4 3 2 5 2" xfId="14733"/>
    <cellStyle name="Обычный 5 4 3 2 6" xfId="10469"/>
    <cellStyle name="Обычный 5 4 3 3" xfId="1322"/>
    <cellStyle name="Обычный 5 4 3 3 2" xfId="2281"/>
    <cellStyle name="Обычный 5 4 3 3 2 2" xfId="4553"/>
    <cellStyle name="Обычный 5 4 3 3 2 2 2" xfId="8842"/>
    <cellStyle name="Обычный 5 4 3 3 2 2 2 2" xfId="18059"/>
    <cellStyle name="Обычный 5 4 3 3 2 2 3" xfId="13792"/>
    <cellStyle name="Обычный 5 4 3 3 2 3" xfId="6708"/>
    <cellStyle name="Обычный 5 4 3 3 2 3 2" xfId="15925"/>
    <cellStyle name="Обычный 5 4 3 3 2 4" xfId="11661"/>
    <cellStyle name="Обычный 5 4 3 3 3" xfId="3603"/>
    <cellStyle name="Обычный 5 4 3 3 3 2" xfId="7894"/>
    <cellStyle name="Обычный 5 4 3 3 3 2 2" xfId="17111"/>
    <cellStyle name="Обычный 5 4 3 3 3 3" xfId="12844"/>
    <cellStyle name="Обычный 5 4 3 3 4" xfId="5760"/>
    <cellStyle name="Обычный 5 4 3 3 4 2" xfId="14977"/>
    <cellStyle name="Обычный 5 4 3 3 5" xfId="10713"/>
    <cellStyle name="Обычный 5 4 3 4" xfId="1808"/>
    <cellStyle name="Обычный 5 4 3 4 2" xfId="4081"/>
    <cellStyle name="Обычный 5 4 3 4 2 2" xfId="8370"/>
    <cellStyle name="Обычный 5 4 3 4 2 2 2" xfId="17587"/>
    <cellStyle name="Обычный 5 4 3 4 2 3" xfId="13320"/>
    <cellStyle name="Обычный 5 4 3 4 3" xfId="6236"/>
    <cellStyle name="Обычный 5 4 3 4 3 2" xfId="15453"/>
    <cellStyle name="Обычный 5 4 3 4 4" xfId="11189"/>
    <cellStyle name="Обычный 5 4 3 5" xfId="3131"/>
    <cellStyle name="Обычный 5 4 3 5 2" xfId="7422"/>
    <cellStyle name="Обычный 5 4 3 5 2 2" xfId="16639"/>
    <cellStyle name="Обычный 5 4 3 5 3" xfId="12372"/>
    <cellStyle name="Обычный 5 4 3 6" xfId="5283"/>
    <cellStyle name="Обычный 5 4 3 6 2" xfId="14505"/>
    <cellStyle name="Обычный 5 4 3 7" xfId="10241"/>
    <cellStyle name="Обычный 5 4 4" xfId="833"/>
    <cellStyle name="Обычный 5 4 4 2" xfId="1436"/>
    <cellStyle name="Обычный 5 4 4 2 2" xfId="2395"/>
    <cellStyle name="Обычный 5 4 4 2 2 2" xfId="4667"/>
    <cellStyle name="Обычный 5 4 4 2 2 2 2" xfId="8956"/>
    <cellStyle name="Обычный 5 4 4 2 2 2 2 2" xfId="18173"/>
    <cellStyle name="Обычный 5 4 4 2 2 2 3" xfId="13906"/>
    <cellStyle name="Обычный 5 4 4 2 2 3" xfId="6822"/>
    <cellStyle name="Обычный 5 4 4 2 2 3 2" xfId="16039"/>
    <cellStyle name="Обычный 5 4 4 2 2 4" xfId="11775"/>
    <cellStyle name="Обычный 5 4 4 2 3" xfId="3717"/>
    <cellStyle name="Обычный 5 4 4 2 3 2" xfId="8008"/>
    <cellStyle name="Обычный 5 4 4 2 3 2 2" xfId="17225"/>
    <cellStyle name="Обычный 5 4 4 2 3 3" xfId="12958"/>
    <cellStyle name="Обычный 5 4 4 2 4" xfId="5874"/>
    <cellStyle name="Обычный 5 4 4 2 4 2" xfId="15091"/>
    <cellStyle name="Обычный 5 4 4 2 5" xfId="10827"/>
    <cellStyle name="Обычный 5 4 4 3" xfId="1923"/>
    <cellStyle name="Обычный 5 4 4 3 2" xfId="4195"/>
    <cellStyle name="Обычный 5 4 4 3 2 2" xfId="8484"/>
    <cellStyle name="Обычный 5 4 4 3 2 2 2" xfId="17701"/>
    <cellStyle name="Обычный 5 4 4 3 2 3" xfId="13434"/>
    <cellStyle name="Обычный 5 4 4 3 3" xfId="6350"/>
    <cellStyle name="Обычный 5 4 4 3 3 2" xfId="15567"/>
    <cellStyle name="Обычный 5 4 4 3 4" xfId="11303"/>
    <cellStyle name="Обычный 5 4 4 4" xfId="3245"/>
    <cellStyle name="Обычный 5 4 4 4 2" xfId="7536"/>
    <cellStyle name="Обычный 5 4 4 4 2 2" xfId="16753"/>
    <cellStyle name="Обычный 5 4 4 4 3" xfId="12486"/>
    <cellStyle name="Обычный 5 4 4 5" xfId="5399"/>
    <cellStyle name="Обычный 5 4 4 5 2" xfId="14619"/>
    <cellStyle name="Обычный 5 4 4 6" xfId="10355"/>
    <cellStyle name="Обычный 5 4 5" xfId="1207"/>
    <cellStyle name="Обычный 5 4 5 2" xfId="2167"/>
    <cellStyle name="Обычный 5 4 5 2 2" xfId="4439"/>
    <cellStyle name="Обычный 5 4 5 2 2 2" xfId="8728"/>
    <cellStyle name="Обычный 5 4 5 2 2 2 2" xfId="17945"/>
    <cellStyle name="Обычный 5 4 5 2 2 3" xfId="13678"/>
    <cellStyle name="Обычный 5 4 5 2 3" xfId="6594"/>
    <cellStyle name="Обычный 5 4 5 2 3 2" xfId="15811"/>
    <cellStyle name="Обычный 5 4 5 2 4" xfId="11547"/>
    <cellStyle name="Обычный 5 4 5 3" xfId="3489"/>
    <cellStyle name="Обычный 5 4 5 3 2" xfId="7780"/>
    <cellStyle name="Обычный 5 4 5 3 2 2" xfId="16997"/>
    <cellStyle name="Обычный 5 4 5 3 3" xfId="12730"/>
    <cellStyle name="Обычный 5 4 5 4" xfId="5646"/>
    <cellStyle name="Обычный 5 4 5 4 2" xfId="14863"/>
    <cellStyle name="Обычный 5 4 5 5" xfId="10599"/>
    <cellStyle name="Обычный 5 4 6" xfId="1692"/>
    <cellStyle name="Обычный 5 4 6 2" xfId="3967"/>
    <cellStyle name="Обычный 5 4 6 2 2" xfId="8256"/>
    <cellStyle name="Обычный 5 4 6 2 2 2" xfId="17473"/>
    <cellStyle name="Обычный 5 4 6 2 3" xfId="13206"/>
    <cellStyle name="Обычный 5 4 6 3" xfId="6122"/>
    <cellStyle name="Обычный 5 4 6 3 2" xfId="15339"/>
    <cellStyle name="Обычный 5 4 6 4" xfId="11075"/>
    <cellStyle name="Обычный 5 4 7" xfId="2782"/>
    <cellStyle name="Обычный 5 4 7 2" xfId="4925"/>
    <cellStyle name="Обычный 5 4 7 2 2" xfId="9207"/>
    <cellStyle name="Обычный 5 4 7 2 2 2" xfId="18424"/>
    <cellStyle name="Обычный 5 4 7 2 3" xfId="14157"/>
    <cellStyle name="Обычный 5 4 7 3" xfId="7075"/>
    <cellStyle name="Обычный 5 4 7 3 2" xfId="16292"/>
    <cellStyle name="Обычный 5 4 7 4" xfId="12026"/>
    <cellStyle name="Обычный 5 4 8" xfId="2903"/>
    <cellStyle name="Обычный 5 4 8 2" xfId="7194"/>
    <cellStyle name="Обычный 5 4 8 2 2" xfId="16411"/>
    <cellStyle name="Обычный 5 4 8 3" xfId="12144"/>
    <cellStyle name="Обычный 5 4 9" xfId="3017"/>
    <cellStyle name="Обычный 5 4 9 2" xfId="7308"/>
    <cellStyle name="Обычный 5 4 9 2 2" xfId="16525"/>
    <cellStyle name="Обычный 5 4 9 3" xfId="12258"/>
    <cellStyle name="Обычный 5 5" xfId="459"/>
    <cellStyle name="Обычный 5 5 10" xfId="5187"/>
    <cellStyle name="Обычный 5 5 10 2" xfId="14410"/>
    <cellStyle name="Обычный 5 5 11" xfId="9686"/>
    <cellStyle name="Обычный 5 5 11 2" xfId="18706"/>
    <cellStyle name="Обычный 5 5 12" xfId="9800"/>
    <cellStyle name="Обычный 5 5 12 2" xfId="18820"/>
    <cellStyle name="Обычный 5 5 13" xfId="9914"/>
    <cellStyle name="Обычный 5 5 13 2" xfId="18934"/>
    <cellStyle name="Обычный 5 5 14" xfId="10028"/>
    <cellStyle name="Обычный 5 5 14 2" xfId="19048"/>
    <cellStyle name="Обычный 5 5 15" xfId="10145"/>
    <cellStyle name="Обычный 5 5 16" xfId="19166"/>
    <cellStyle name="Обычный 5 5 17" xfId="19282"/>
    <cellStyle name="Обычный 5 5 2" xfId="646"/>
    <cellStyle name="Обычный 5 5 2 2" xfId="967"/>
    <cellStyle name="Обычный 5 5 2 2 2" xfId="1569"/>
    <cellStyle name="Обычный 5 5 2 2 2 2" xfId="2528"/>
    <cellStyle name="Обычный 5 5 2 2 2 2 2" xfId="4800"/>
    <cellStyle name="Обычный 5 5 2 2 2 2 2 2" xfId="9089"/>
    <cellStyle name="Обычный 5 5 2 2 2 2 2 2 2" xfId="18306"/>
    <cellStyle name="Обычный 5 5 2 2 2 2 2 3" xfId="14039"/>
    <cellStyle name="Обычный 5 5 2 2 2 2 3" xfId="6955"/>
    <cellStyle name="Обычный 5 5 2 2 2 2 3 2" xfId="16172"/>
    <cellStyle name="Обычный 5 5 2 2 2 2 4" xfId="11908"/>
    <cellStyle name="Обычный 5 5 2 2 2 3" xfId="3850"/>
    <cellStyle name="Обычный 5 5 2 2 2 3 2" xfId="8141"/>
    <cellStyle name="Обычный 5 5 2 2 2 3 2 2" xfId="17358"/>
    <cellStyle name="Обычный 5 5 2 2 2 3 3" xfId="13091"/>
    <cellStyle name="Обычный 5 5 2 2 2 4" xfId="6007"/>
    <cellStyle name="Обычный 5 5 2 2 2 4 2" xfId="15224"/>
    <cellStyle name="Обычный 5 5 2 2 2 5" xfId="10960"/>
    <cellStyle name="Обычный 5 5 2 2 3" xfId="2056"/>
    <cellStyle name="Обычный 5 5 2 2 3 2" xfId="4328"/>
    <cellStyle name="Обычный 5 5 2 2 3 2 2" xfId="8617"/>
    <cellStyle name="Обычный 5 5 2 2 3 2 2 2" xfId="17834"/>
    <cellStyle name="Обычный 5 5 2 2 3 2 3" xfId="13567"/>
    <cellStyle name="Обычный 5 5 2 2 3 3" xfId="6483"/>
    <cellStyle name="Обычный 5 5 2 2 3 3 2" xfId="15700"/>
    <cellStyle name="Обычный 5 5 2 2 3 4" xfId="11436"/>
    <cellStyle name="Обычный 5 5 2 2 4" xfId="3378"/>
    <cellStyle name="Обычный 5 5 2 2 4 2" xfId="7669"/>
    <cellStyle name="Обычный 5 5 2 2 4 2 2" xfId="16886"/>
    <cellStyle name="Обычный 5 5 2 2 4 3" xfId="12619"/>
    <cellStyle name="Обычный 5 5 2 2 5" xfId="5532"/>
    <cellStyle name="Обычный 5 5 2 2 5 2" xfId="14752"/>
    <cellStyle name="Обычный 5 5 2 2 6" xfId="10488"/>
    <cellStyle name="Обычный 5 5 2 3" xfId="1341"/>
    <cellStyle name="Обычный 5 5 2 3 2" xfId="2300"/>
    <cellStyle name="Обычный 5 5 2 3 2 2" xfId="4572"/>
    <cellStyle name="Обычный 5 5 2 3 2 2 2" xfId="8861"/>
    <cellStyle name="Обычный 5 5 2 3 2 2 2 2" xfId="18078"/>
    <cellStyle name="Обычный 5 5 2 3 2 2 3" xfId="13811"/>
    <cellStyle name="Обычный 5 5 2 3 2 3" xfId="6727"/>
    <cellStyle name="Обычный 5 5 2 3 2 3 2" xfId="15944"/>
    <cellStyle name="Обычный 5 5 2 3 2 4" xfId="11680"/>
    <cellStyle name="Обычный 5 5 2 3 3" xfId="3622"/>
    <cellStyle name="Обычный 5 5 2 3 3 2" xfId="7913"/>
    <cellStyle name="Обычный 5 5 2 3 3 2 2" xfId="17130"/>
    <cellStyle name="Обычный 5 5 2 3 3 3" xfId="12863"/>
    <cellStyle name="Обычный 5 5 2 3 4" xfId="5779"/>
    <cellStyle name="Обычный 5 5 2 3 4 2" xfId="14996"/>
    <cellStyle name="Обычный 5 5 2 3 5" xfId="10732"/>
    <cellStyle name="Обычный 5 5 2 4" xfId="1827"/>
    <cellStyle name="Обычный 5 5 2 4 2" xfId="4100"/>
    <cellStyle name="Обычный 5 5 2 4 2 2" xfId="8389"/>
    <cellStyle name="Обычный 5 5 2 4 2 2 2" xfId="17606"/>
    <cellStyle name="Обычный 5 5 2 4 2 3" xfId="13339"/>
    <cellStyle name="Обычный 5 5 2 4 3" xfId="6255"/>
    <cellStyle name="Обычный 5 5 2 4 3 2" xfId="15472"/>
    <cellStyle name="Обычный 5 5 2 4 4" xfId="11208"/>
    <cellStyle name="Обычный 5 5 2 5" xfId="3150"/>
    <cellStyle name="Обычный 5 5 2 5 2" xfId="7441"/>
    <cellStyle name="Обычный 5 5 2 5 2 2" xfId="16658"/>
    <cellStyle name="Обычный 5 5 2 5 3" xfId="12391"/>
    <cellStyle name="Обычный 5 5 2 6" xfId="5302"/>
    <cellStyle name="Обычный 5 5 2 6 2" xfId="14524"/>
    <cellStyle name="Обычный 5 5 2 7" xfId="10260"/>
    <cellStyle name="Обычный 5 5 3" xfId="852"/>
    <cellStyle name="Обычный 5 5 3 2" xfId="1455"/>
    <cellStyle name="Обычный 5 5 3 2 2" xfId="2414"/>
    <cellStyle name="Обычный 5 5 3 2 2 2" xfId="4686"/>
    <cellStyle name="Обычный 5 5 3 2 2 2 2" xfId="8975"/>
    <cellStyle name="Обычный 5 5 3 2 2 2 2 2" xfId="18192"/>
    <cellStyle name="Обычный 5 5 3 2 2 2 3" xfId="13925"/>
    <cellStyle name="Обычный 5 5 3 2 2 3" xfId="6841"/>
    <cellStyle name="Обычный 5 5 3 2 2 3 2" xfId="16058"/>
    <cellStyle name="Обычный 5 5 3 2 2 4" xfId="11794"/>
    <cellStyle name="Обычный 5 5 3 2 3" xfId="3736"/>
    <cellStyle name="Обычный 5 5 3 2 3 2" xfId="8027"/>
    <cellStyle name="Обычный 5 5 3 2 3 2 2" xfId="17244"/>
    <cellStyle name="Обычный 5 5 3 2 3 3" xfId="12977"/>
    <cellStyle name="Обычный 5 5 3 2 4" xfId="5893"/>
    <cellStyle name="Обычный 5 5 3 2 4 2" xfId="15110"/>
    <cellStyle name="Обычный 5 5 3 2 5" xfId="10846"/>
    <cellStyle name="Обычный 5 5 3 3" xfId="1942"/>
    <cellStyle name="Обычный 5 5 3 3 2" xfId="4214"/>
    <cellStyle name="Обычный 5 5 3 3 2 2" xfId="8503"/>
    <cellStyle name="Обычный 5 5 3 3 2 2 2" xfId="17720"/>
    <cellStyle name="Обычный 5 5 3 3 2 3" xfId="13453"/>
    <cellStyle name="Обычный 5 5 3 3 3" xfId="6369"/>
    <cellStyle name="Обычный 5 5 3 3 3 2" xfId="15586"/>
    <cellStyle name="Обычный 5 5 3 3 4" xfId="11322"/>
    <cellStyle name="Обычный 5 5 3 4" xfId="3264"/>
    <cellStyle name="Обычный 5 5 3 4 2" xfId="7555"/>
    <cellStyle name="Обычный 5 5 3 4 2 2" xfId="16772"/>
    <cellStyle name="Обычный 5 5 3 4 3" xfId="12505"/>
    <cellStyle name="Обычный 5 5 3 5" xfId="5418"/>
    <cellStyle name="Обычный 5 5 3 5 2" xfId="14638"/>
    <cellStyle name="Обычный 5 5 3 6" xfId="10374"/>
    <cellStyle name="Обычный 5 5 4" xfId="1226"/>
    <cellStyle name="Обычный 5 5 4 2" xfId="2186"/>
    <cellStyle name="Обычный 5 5 4 2 2" xfId="4458"/>
    <cellStyle name="Обычный 5 5 4 2 2 2" xfId="8747"/>
    <cellStyle name="Обычный 5 5 4 2 2 2 2" xfId="17964"/>
    <cellStyle name="Обычный 5 5 4 2 2 3" xfId="13697"/>
    <cellStyle name="Обычный 5 5 4 2 3" xfId="6613"/>
    <cellStyle name="Обычный 5 5 4 2 3 2" xfId="15830"/>
    <cellStyle name="Обычный 5 5 4 2 4" xfId="11566"/>
    <cellStyle name="Обычный 5 5 4 3" xfId="3508"/>
    <cellStyle name="Обычный 5 5 4 3 2" xfId="7799"/>
    <cellStyle name="Обычный 5 5 4 3 2 2" xfId="17016"/>
    <cellStyle name="Обычный 5 5 4 3 3" xfId="12749"/>
    <cellStyle name="Обычный 5 5 4 4" xfId="5665"/>
    <cellStyle name="Обычный 5 5 4 4 2" xfId="14882"/>
    <cellStyle name="Обычный 5 5 4 5" xfId="10618"/>
    <cellStyle name="Обычный 5 5 5" xfId="1711"/>
    <cellStyle name="Обычный 5 5 5 2" xfId="3986"/>
    <cellStyle name="Обычный 5 5 5 2 2" xfId="8275"/>
    <cellStyle name="Обычный 5 5 5 2 2 2" xfId="17492"/>
    <cellStyle name="Обычный 5 5 5 2 3" xfId="13225"/>
    <cellStyle name="Обычный 5 5 5 3" xfId="6141"/>
    <cellStyle name="Обычный 5 5 5 3 2" xfId="15358"/>
    <cellStyle name="Обычный 5 5 5 4" xfId="11094"/>
    <cellStyle name="Обычный 5 5 6" xfId="2801"/>
    <cellStyle name="Обычный 5 5 6 2" xfId="4944"/>
    <cellStyle name="Обычный 5 5 6 2 2" xfId="9226"/>
    <cellStyle name="Обычный 5 5 6 2 2 2" xfId="18443"/>
    <cellStyle name="Обычный 5 5 6 2 3" xfId="14176"/>
    <cellStyle name="Обычный 5 5 6 3" xfId="7094"/>
    <cellStyle name="Обычный 5 5 6 3 2" xfId="16311"/>
    <cellStyle name="Обычный 5 5 6 4" xfId="12045"/>
    <cellStyle name="Обычный 5 5 7" xfId="2922"/>
    <cellStyle name="Обычный 5 5 7 2" xfId="7213"/>
    <cellStyle name="Обычный 5 5 7 2 2" xfId="16430"/>
    <cellStyle name="Обычный 5 5 7 3" xfId="12163"/>
    <cellStyle name="Обычный 5 5 8" xfId="3036"/>
    <cellStyle name="Обычный 5 5 8 2" xfId="7327"/>
    <cellStyle name="Обычный 5 5 8 2 2" xfId="16544"/>
    <cellStyle name="Обычный 5 5 8 3" xfId="12277"/>
    <cellStyle name="Обычный 5 5 9" xfId="5064"/>
    <cellStyle name="Обычный 5 5 9 2" xfId="9345"/>
    <cellStyle name="Обычный 5 5 9 2 2" xfId="18562"/>
    <cellStyle name="Обычный 5 5 9 3" xfId="14295"/>
    <cellStyle name="Обычный 5 6" xfId="573"/>
    <cellStyle name="Обычный 5 6 2" xfId="910"/>
    <cellStyle name="Обычный 5 6 2 2" xfId="1512"/>
    <cellStyle name="Обычный 5 6 2 2 2" xfId="2471"/>
    <cellStyle name="Обычный 5 6 2 2 2 2" xfId="4743"/>
    <cellStyle name="Обычный 5 6 2 2 2 2 2" xfId="9032"/>
    <cellStyle name="Обычный 5 6 2 2 2 2 2 2" xfId="18249"/>
    <cellStyle name="Обычный 5 6 2 2 2 2 3" xfId="13982"/>
    <cellStyle name="Обычный 5 6 2 2 2 3" xfId="6898"/>
    <cellStyle name="Обычный 5 6 2 2 2 3 2" xfId="16115"/>
    <cellStyle name="Обычный 5 6 2 2 2 4" xfId="11851"/>
    <cellStyle name="Обычный 5 6 2 2 3" xfId="3793"/>
    <cellStyle name="Обычный 5 6 2 2 3 2" xfId="8084"/>
    <cellStyle name="Обычный 5 6 2 2 3 2 2" xfId="17301"/>
    <cellStyle name="Обычный 5 6 2 2 3 3" xfId="13034"/>
    <cellStyle name="Обычный 5 6 2 2 4" xfId="5950"/>
    <cellStyle name="Обычный 5 6 2 2 4 2" xfId="15167"/>
    <cellStyle name="Обычный 5 6 2 2 5" xfId="10903"/>
    <cellStyle name="Обычный 5 6 2 3" xfId="1999"/>
    <cellStyle name="Обычный 5 6 2 3 2" xfId="4271"/>
    <cellStyle name="Обычный 5 6 2 3 2 2" xfId="8560"/>
    <cellStyle name="Обычный 5 6 2 3 2 2 2" xfId="17777"/>
    <cellStyle name="Обычный 5 6 2 3 2 3" xfId="13510"/>
    <cellStyle name="Обычный 5 6 2 3 3" xfId="6426"/>
    <cellStyle name="Обычный 5 6 2 3 3 2" xfId="15643"/>
    <cellStyle name="Обычный 5 6 2 3 4" xfId="11379"/>
    <cellStyle name="Обычный 5 6 2 4" xfId="3321"/>
    <cellStyle name="Обычный 5 6 2 4 2" xfId="7612"/>
    <cellStyle name="Обычный 5 6 2 4 2 2" xfId="16829"/>
    <cellStyle name="Обычный 5 6 2 4 3" xfId="12562"/>
    <cellStyle name="Обычный 5 6 2 5" xfId="5475"/>
    <cellStyle name="Обычный 5 6 2 5 2" xfId="14695"/>
    <cellStyle name="Обычный 5 6 2 6" xfId="10431"/>
    <cellStyle name="Обычный 5 6 3" xfId="1284"/>
    <cellStyle name="Обычный 5 6 3 2" xfId="2243"/>
    <cellStyle name="Обычный 5 6 3 2 2" xfId="4515"/>
    <cellStyle name="Обычный 5 6 3 2 2 2" xfId="8804"/>
    <cellStyle name="Обычный 5 6 3 2 2 2 2" xfId="18021"/>
    <cellStyle name="Обычный 5 6 3 2 2 3" xfId="13754"/>
    <cellStyle name="Обычный 5 6 3 2 3" xfId="6670"/>
    <cellStyle name="Обычный 5 6 3 2 3 2" xfId="15887"/>
    <cellStyle name="Обычный 5 6 3 2 4" xfId="11623"/>
    <cellStyle name="Обычный 5 6 3 3" xfId="3565"/>
    <cellStyle name="Обычный 5 6 3 3 2" xfId="7856"/>
    <cellStyle name="Обычный 5 6 3 3 2 2" xfId="17073"/>
    <cellStyle name="Обычный 5 6 3 3 3" xfId="12806"/>
    <cellStyle name="Обычный 5 6 3 4" xfId="5722"/>
    <cellStyle name="Обычный 5 6 3 4 2" xfId="14939"/>
    <cellStyle name="Обычный 5 6 3 5" xfId="10675"/>
    <cellStyle name="Обычный 5 6 4" xfId="1769"/>
    <cellStyle name="Обычный 5 6 4 2" xfId="4043"/>
    <cellStyle name="Обычный 5 6 4 2 2" xfId="8332"/>
    <cellStyle name="Обычный 5 6 4 2 2 2" xfId="17549"/>
    <cellStyle name="Обычный 5 6 4 2 3" xfId="13282"/>
    <cellStyle name="Обычный 5 6 4 3" xfId="6198"/>
    <cellStyle name="Обычный 5 6 4 3 2" xfId="15415"/>
    <cellStyle name="Обычный 5 6 4 4" xfId="11151"/>
    <cellStyle name="Обычный 5 6 5" xfId="3093"/>
    <cellStyle name="Обычный 5 6 5 2" xfId="7384"/>
    <cellStyle name="Обычный 5 6 5 2 2" xfId="16601"/>
    <cellStyle name="Обычный 5 6 5 3" xfId="12334"/>
    <cellStyle name="Обычный 5 6 6" xfId="5244"/>
    <cellStyle name="Обычный 5 6 6 2" xfId="14467"/>
    <cellStyle name="Обычный 5 6 7" xfId="10203"/>
    <cellStyle name="Обычный 5 7" xfId="795"/>
    <cellStyle name="Обычный 5 7 2" xfId="1398"/>
    <cellStyle name="Обычный 5 7 2 2" xfId="2357"/>
    <cellStyle name="Обычный 5 7 2 2 2" xfId="4629"/>
    <cellStyle name="Обычный 5 7 2 2 2 2" xfId="8918"/>
    <cellStyle name="Обычный 5 7 2 2 2 2 2" xfId="18135"/>
    <cellStyle name="Обычный 5 7 2 2 2 3" xfId="13868"/>
    <cellStyle name="Обычный 5 7 2 2 3" xfId="6784"/>
    <cellStyle name="Обычный 5 7 2 2 3 2" xfId="16001"/>
    <cellStyle name="Обычный 5 7 2 2 4" xfId="11737"/>
    <cellStyle name="Обычный 5 7 2 3" xfId="3679"/>
    <cellStyle name="Обычный 5 7 2 3 2" xfId="7970"/>
    <cellStyle name="Обычный 5 7 2 3 2 2" xfId="17187"/>
    <cellStyle name="Обычный 5 7 2 3 3" xfId="12920"/>
    <cellStyle name="Обычный 5 7 2 4" xfId="5836"/>
    <cellStyle name="Обычный 5 7 2 4 2" xfId="15053"/>
    <cellStyle name="Обычный 5 7 2 5" xfId="10789"/>
    <cellStyle name="Обычный 5 7 3" xfId="1885"/>
    <cellStyle name="Обычный 5 7 3 2" xfId="4157"/>
    <cellStyle name="Обычный 5 7 3 2 2" xfId="8446"/>
    <cellStyle name="Обычный 5 7 3 2 2 2" xfId="17663"/>
    <cellStyle name="Обычный 5 7 3 2 3" xfId="13396"/>
    <cellStyle name="Обычный 5 7 3 3" xfId="6312"/>
    <cellStyle name="Обычный 5 7 3 3 2" xfId="15529"/>
    <cellStyle name="Обычный 5 7 3 4" xfId="11265"/>
    <cellStyle name="Обычный 5 7 4" xfId="3207"/>
    <cellStyle name="Обычный 5 7 4 2" xfId="7498"/>
    <cellStyle name="Обычный 5 7 4 2 2" xfId="16715"/>
    <cellStyle name="Обычный 5 7 4 3" xfId="12448"/>
    <cellStyle name="Обычный 5 7 5" xfId="5361"/>
    <cellStyle name="Обычный 5 7 5 2" xfId="14581"/>
    <cellStyle name="Обычный 5 7 6" xfId="10317"/>
    <cellStyle name="Обычный 5 8" xfId="1169"/>
    <cellStyle name="Обычный 5 8 2" xfId="2129"/>
    <cellStyle name="Обычный 5 8 2 2" xfId="4401"/>
    <cellStyle name="Обычный 5 8 2 2 2" xfId="8690"/>
    <cellStyle name="Обычный 5 8 2 2 2 2" xfId="17907"/>
    <cellStyle name="Обычный 5 8 2 2 3" xfId="13640"/>
    <cellStyle name="Обычный 5 8 2 3" xfId="6556"/>
    <cellStyle name="Обычный 5 8 2 3 2" xfId="15773"/>
    <cellStyle name="Обычный 5 8 2 4" xfId="11509"/>
    <cellStyle name="Обычный 5 8 3" xfId="3451"/>
    <cellStyle name="Обычный 5 8 3 2" xfId="7742"/>
    <cellStyle name="Обычный 5 8 3 2 2" xfId="16959"/>
    <cellStyle name="Обычный 5 8 3 3" xfId="12692"/>
    <cellStyle name="Обычный 5 8 4" xfId="5608"/>
    <cellStyle name="Обычный 5 8 4 2" xfId="14825"/>
    <cellStyle name="Обычный 5 8 5" xfId="10561"/>
    <cellStyle name="Обычный 5 9" xfId="1652"/>
    <cellStyle name="Обычный 5 9 2" xfId="3929"/>
    <cellStyle name="Обычный 5 9 2 2" xfId="8218"/>
    <cellStyle name="Обычный 5 9 2 2 2" xfId="17435"/>
    <cellStyle name="Обычный 5 9 2 3" xfId="13168"/>
    <cellStyle name="Обычный 5 9 3" xfId="6084"/>
    <cellStyle name="Обычный 5 9 3 2" xfId="15301"/>
    <cellStyle name="Обычный 5 9 4" xfId="11037"/>
    <cellStyle name="Обычный 58" xfId="9424"/>
    <cellStyle name="Обычный 58 2" xfId="18620"/>
    <cellStyle name="Обычный 6" xfId="200"/>
    <cellStyle name="Обычный 6 10" xfId="2746"/>
    <cellStyle name="Обычный 6 10 2" xfId="4889"/>
    <cellStyle name="Обычный 6 10 2 2" xfId="9171"/>
    <cellStyle name="Обычный 6 10 2 2 2" xfId="18388"/>
    <cellStyle name="Обычный 6 10 2 3" xfId="14121"/>
    <cellStyle name="Обычный 6 10 3" xfId="7039"/>
    <cellStyle name="Обычный 6 10 3 2" xfId="16256"/>
    <cellStyle name="Обычный 6 10 4" xfId="11990"/>
    <cellStyle name="Обычный 6 11" xfId="2867"/>
    <cellStyle name="Обычный 6 11 2" xfId="7158"/>
    <cellStyle name="Обычный 6 11 2 2" xfId="16375"/>
    <cellStyle name="Обычный 6 11 3" xfId="12108"/>
    <cellStyle name="Обычный 6 12" xfId="2981"/>
    <cellStyle name="Обычный 6 12 2" xfId="7272"/>
    <cellStyle name="Обычный 6 12 2 2" xfId="16489"/>
    <cellStyle name="Обычный 6 12 3" xfId="12222"/>
    <cellStyle name="Обычный 6 13" xfId="5009"/>
    <cellStyle name="Обычный 6 13 2" xfId="9290"/>
    <cellStyle name="Обычный 6 13 2 2" xfId="18507"/>
    <cellStyle name="Обычный 6 13 3" xfId="14240"/>
    <cellStyle name="Обычный 6 14" xfId="5127"/>
    <cellStyle name="Обычный 6 14 2" xfId="14354"/>
    <cellStyle name="Обычный 6 15" xfId="9631"/>
    <cellStyle name="Обычный 6 15 2" xfId="18651"/>
    <cellStyle name="Обычный 6 16" xfId="9745"/>
    <cellStyle name="Обычный 6 16 2" xfId="18765"/>
    <cellStyle name="Обычный 6 17" xfId="9859"/>
    <cellStyle name="Обычный 6 17 2" xfId="18879"/>
    <cellStyle name="Обычный 6 18" xfId="9973"/>
    <cellStyle name="Обычный 6 18 2" xfId="18993"/>
    <cellStyle name="Обычный 6 19" xfId="10090"/>
    <cellStyle name="Обычный 6 2" xfId="278"/>
    <cellStyle name="Обычный 6 2 10" xfId="2877"/>
    <cellStyle name="Обычный 6 2 10 2" xfId="7168"/>
    <cellStyle name="Обычный 6 2 10 2 2" xfId="16385"/>
    <cellStyle name="Обычный 6 2 10 3" xfId="12118"/>
    <cellStyle name="Обычный 6 2 11" xfId="2991"/>
    <cellStyle name="Обычный 6 2 11 2" xfId="7282"/>
    <cellStyle name="Обычный 6 2 11 2 2" xfId="16499"/>
    <cellStyle name="Обычный 6 2 11 3" xfId="12232"/>
    <cellStyle name="Обычный 6 2 12" xfId="5019"/>
    <cellStyle name="Обычный 6 2 12 2" xfId="9300"/>
    <cellStyle name="Обычный 6 2 12 2 2" xfId="18517"/>
    <cellStyle name="Обычный 6 2 12 3" xfId="14250"/>
    <cellStyle name="Обычный 6 2 13" xfId="5141"/>
    <cellStyle name="Обычный 6 2 13 2" xfId="14365"/>
    <cellStyle name="Обычный 6 2 14" xfId="9562"/>
    <cellStyle name="Обычный 6 2 15" xfId="9641"/>
    <cellStyle name="Обычный 6 2 15 2" xfId="18661"/>
    <cellStyle name="Обычный 6 2 16" xfId="9755"/>
    <cellStyle name="Обычный 6 2 16 2" xfId="18775"/>
    <cellStyle name="Обычный 6 2 17" xfId="9869"/>
    <cellStyle name="Обычный 6 2 17 2" xfId="18889"/>
    <cellStyle name="Обычный 6 2 18" xfId="9983"/>
    <cellStyle name="Обычный 6 2 18 2" xfId="19003"/>
    <cellStyle name="Обычный 6 2 19" xfId="10100"/>
    <cellStyle name="Обычный 6 2 2" xfId="385"/>
    <cellStyle name="Обычный 6 2 2 10" xfId="5038"/>
    <cellStyle name="Обычный 6 2 2 10 2" xfId="9319"/>
    <cellStyle name="Обычный 6 2 2 10 2 2" xfId="18536"/>
    <cellStyle name="Обычный 6 2 2 10 3" xfId="14269"/>
    <cellStyle name="Обычный 6 2 2 11" xfId="5160"/>
    <cellStyle name="Обычный 6 2 2 11 2" xfId="14384"/>
    <cellStyle name="Обычный 6 2 2 12" xfId="9660"/>
    <cellStyle name="Обычный 6 2 2 12 2" xfId="18680"/>
    <cellStyle name="Обычный 6 2 2 13" xfId="9774"/>
    <cellStyle name="Обычный 6 2 2 13 2" xfId="18794"/>
    <cellStyle name="Обычный 6 2 2 14" xfId="9888"/>
    <cellStyle name="Обычный 6 2 2 14 2" xfId="18908"/>
    <cellStyle name="Обычный 6 2 2 15" xfId="10002"/>
    <cellStyle name="Обычный 6 2 2 15 2" xfId="19022"/>
    <cellStyle name="Обычный 6 2 2 16" xfId="10119"/>
    <cellStyle name="Обычный 6 2 2 17" xfId="19140"/>
    <cellStyle name="Обычный 6 2 2 18" xfId="19256"/>
    <cellStyle name="Обычный 6 2 2 2" xfId="491"/>
    <cellStyle name="Обычный 6 2 2 2 10" xfId="5218"/>
    <cellStyle name="Обычный 6 2 2 2 10 2" xfId="14441"/>
    <cellStyle name="Обычный 6 2 2 2 11" xfId="9717"/>
    <cellStyle name="Обычный 6 2 2 2 11 2" xfId="18737"/>
    <cellStyle name="Обычный 6 2 2 2 12" xfId="9831"/>
    <cellStyle name="Обычный 6 2 2 2 12 2" xfId="18851"/>
    <cellStyle name="Обычный 6 2 2 2 13" xfId="9945"/>
    <cellStyle name="Обычный 6 2 2 2 13 2" xfId="18965"/>
    <cellStyle name="Обычный 6 2 2 2 14" xfId="10059"/>
    <cellStyle name="Обычный 6 2 2 2 14 2" xfId="19079"/>
    <cellStyle name="Обычный 6 2 2 2 15" xfId="10176"/>
    <cellStyle name="Обычный 6 2 2 2 16" xfId="19197"/>
    <cellStyle name="Обычный 6 2 2 2 17" xfId="19313"/>
    <cellStyle name="Обычный 6 2 2 2 2" xfId="677"/>
    <cellStyle name="Обычный 6 2 2 2 2 2" xfId="998"/>
    <cellStyle name="Обычный 6 2 2 2 2 2 2" xfId="1600"/>
    <cellStyle name="Обычный 6 2 2 2 2 2 2 2" xfId="2559"/>
    <cellStyle name="Обычный 6 2 2 2 2 2 2 2 2" xfId="4831"/>
    <cellStyle name="Обычный 6 2 2 2 2 2 2 2 2 2" xfId="9120"/>
    <cellStyle name="Обычный 6 2 2 2 2 2 2 2 2 2 2" xfId="18337"/>
    <cellStyle name="Обычный 6 2 2 2 2 2 2 2 2 3" xfId="14070"/>
    <cellStyle name="Обычный 6 2 2 2 2 2 2 2 3" xfId="6986"/>
    <cellStyle name="Обычный 6 2 2 2 2 2 2 2 3 2" xfId="16203"/>
    <cellStyle name="Обычный 6 2 2 2 2 2 2 2 4" xfId="11939"/>
    <cellStyle name="Обычный 6 2 2 2 2 2 2 3" xfId="3881"/>
    <cellStyle name="Обычный 6 2 2 2 2 2 2 3 2" xfId="8172"/>
    <cellStyle name="Обычный 6 2 2 2 2 2 2 3 2 2" xfId="17389"/>
    <cellStyle name="Обычный 6 2 2 2 2 2 2 3 3" xfId="13122"/>
    <cellStyle name="Обычный 6 2 2 2 2 2 2 4" xfId="6038"/>
    <cellStyle name="Обычный 6 2 2 2 2 2 2 4 2" xfId="15255"/>
    <cellStyle name="Обычный 6 2 2 2 2 2 2 5" xfId="10991"/>
    <cellStyle name="Обычный 6 2 2 2 2 2 3" xfId="2087"/>
    <cellStyle name="Обычный 6 2 2 2 2 2 3 2" xfId="4359"/>
    <cellStyle name="Обычный 6 2 2 2 2 2 3 2 2" xfId="8648"/>
    <cellStyle name="Обычный 6 2 2 2 2 2 3 2 2 2" xfId="17865"/>
    <cellStyle name="Обычный 6 2 2 2 2 2 3 2 3" xfId="13598"/>
    <cellStyle name="Обычный 6 2 2 2 2 2 3 3" xfId="6514"/>
    <cellStyle name="Обычный 6 2 2 2 2 2 3 3 2" xfId="15731"/>
    <cellStyle name="Обычный 6 2 2 2 2 2 3 4" xfId="11467"/>
    <cellStyle name="Обычный 6 2 2 2 2 2 4" xfId="3409"/>
    <cellStyle name="Обычный 6 2 2 2 2 2 4 2" xfId="7700"/>
    <cellStyle name="Обычный 6 2 2 2 2 2 4 2 2" xfId="16917"/>
    <cellStyle name="Обычный 6 2 2 2 2 2 4 3" xfId="12650"/>
    <cellStyle name="Обычный 6 2 2 2 2 2 5" xfId="5563"/>
    <cellStyle name="Обычный 6 2 2 2 2 2 5 2" xfId="14783"/>
    <cellStyle name="Обычный 6 2 2 2 2 2 6" xfId="10519"/>
    <cellStyle name="Обычный 6 2 2 2 2 3" xfId="1372"/>
    <cellStyle name="Обычный 6 2 2 2 2 3 2" xfId="2331"/>
    <cellStyle name="Обычный 6 2 2 2 2 3 2 2" xfId="4603"/>
    <cellStyle name="Обычный 6 2 2 2 2 3 2 2 2" xfId="8892"/>
    <cellStyle name="Обычный 6 2 2 2 2 3 2 2 2 2" xfId="18109"/>
    <cellStyle name="Обычный 6 2 2 2 2 3 2 2 3" xfId="13842"/>
    <cellStyle name="Обычный 6 2 2 2 2 3 2 3" xfId="6758"/>
    <cellStyle name="Обычный 6 2 2 2 2 3 2 3 2" xfId="15975"/>
    <cellStyle name="Обычный 6 2 2 2 2 3 2 4" xfId="11711"/>
    <cellStyle name="Обычный 6 2 2 2 2 3 3" xfId="3653"/>
    <cellStyle name="Обычный 6 2 2 2 2 3 3 2" xfId="7944"/>
    <cellStyle name="Обычный 6 2 2 2 2 3 3 2 2" xfId="17161"/>
    <cellStyle name="Обычный 6 2 2 2 2 3 3 3" xfId="12894"/>
    <cellStyle name="Обычный 6 2 2 2 2 3 4" xfId="5810"/>
    <cellStyle name="Обычный 6 2 2 2 2 3 4 2" xfId="15027"/>
    <cellStyle name="Обычный 6 2 2 2 2 3 5" xfId="10763"/>
    <cellStyle name="Обычный 6 2 2 2 2 4" xfId="1858"/>
    <cellStyle name="Обычный 6 2 2 2 2 4 2" xfId="4131"/>
    <cellStyle name="Обычный 6 2 2 2 2 4 2 2" xfId="8420"/>
    <cellStyle name="Обычный 6 2 2 2 2 4 2 2 2" xfId="17637"/>
    <cellStyle name="Обычный 6 2 2 2 2 4 2 3" xfId="13370"/>
    <cellStyle name="Обычный 6 2 2 2 2 4 3" xfId="6286"/>
    <cellStyle name="Обычный 6 2 2 2 2 4 3 2" xfId="15503"/>
    <cellStyle name="Обычный 6 2 2 2 2 4 4" xfId="11239"/>
    <cellStyle name="Обычный 6 2 2 2 2 5" xfId="3181"/>
    <cellStyle name="Обычный 6 2 2 2 2 5 2" xfId="7472"/>
    <cellStyle name="Обычный 6 2 2 2 2 5 2 2" xfId="16689"/>
    <cellStyle name="Обычный 6 2 2 2 2 5 3" xfId="12422"/>
    <cellStyle name="Обычный 6 2 2 2 2 6" xfId="5333"/>
    <cellStyle name="Обычный 6 2 2 2 2 6 2" xfId="14555"/>
    <cellStyle name="Обычный 6 2 2 2 2 7" xfId="10291"/>
    <cellStyle name="Обычный 6 2 2 2 3" xfId="883"/>
    <cellStyle name="Обычный 6 2 2 2 3 2" xfId="1486"/>
    <cellStyle name="Обычный 6 2 2 2 3 2 2" xfId="2445"/>
    <cellStyle name="Обычный 6 2 2 2 3 2 2 2" xfId="4717"/>
    <cellStyle name="Обычный 6 2 2 2 3 2 2 2 2" xfId="9006"/>
    <cellStyle name="Обычный 6 2 2 2 3 2 2 2 2 2" xfId="18223"/>
    <cellStyle name="Обычный 6 2 2 2 3 2 2 2 3" xfId="13956"/>
    <cellStyle name="Обычный 6 2 2 2 3 2 2 3" xfId="6872"/>
    <cellStyle name="Обычный 6 2 2 2 3 2 2 3 2" xfId="16089"/>
    <cellStyle name="Обычный 6 2 2 2 3 2 2 4" xfId="11825"/>
    <cellStyle name="Обычный 6 2 2 2 3 2 3" xfId="3767"/>
    <cellStyle name="Обычный 6 2 2 2 3 2 3 2" xfId="8058"/>
    <cellStyle name="Обычный 6 2 2 2 3 2 3 2 2" xfId="17275"/>
    <cellStyle name="Обычный 6 2 2 2 3 2 3 3" xfId="13008"/>
    <cellStyle name="Обычный 6 2 2 2 3 2 4" xfId="5924"/>
    <cellStyle name="Обычный 6 2 2 2 3 2 4 2" xfId="15141"/>
    <cellStyle name="Обычный 6 2 2 2 3 2 5" xfId="10877"/>
    <cellStyle name="Обычный 6 2 2 2 3 3" xfId="1973"/>
    <cellStyle name="Обычный 6 2 2 2 3 3 2" xfId="4245"/>
    <cellStyle name="Обычный 6 2 2 2 3 3 2 2" xfId="8534"/>
    <cellStyle name="Обычный 6 2 2 2 3 3 2 2 2" xfId="17751"/>
    <cellStyle name="Обычный 6 2 2 2 3 3 2 3" xfId="13484"/>
    <cellStyle name="Обычный 6 2 2 2 3 3 3" xfId="6400"/>
    <cellStyle name="Обычный 6 2 2 2 3 3 3 2" xfId="15617"/>
    <cellStyle name="Обычный 6 2 2 2 3 3 4" xfId="11353"/>
    <cellStyle name="Обычный 6 2 2 2 3 4" xfId="3295"/>
    <cellStyle name="Обычный 6 2 2 2 3 4 2" xfId="7586"/>
    <cellStyle name="Обычный 6 2 2 2 3 4 2 2" xfId="16803"/>
    <cellStyle name="Обычный 6 2 2 2 3 4 3" xfId="12536"/>
    <cellStyle name="Обычный 6 2 2 2 3 5" xfId="5449"/>
    <cellStyle name="Обычный 6 2 2 2 3 5 2" xfId="14669"/>
    <cellStyle name="Обычный 6 2 2 2 3 6" xfId="10405"/>
    <cellStyle name="Обычный 6 2 2 2 4" xfId="1257"/>
    <cellStyle name="Обычный 6 2 2 2 4 2" xfId="2217"/>
    <cellStyle name="Обычный 6 2 2 2 4 2 2" xfId="4489"/>
    <cellStyle name="Обычный 6 2 2 2 4 2 2 2" xfId="8778"/>
    <cellStyle name="Обычный 6 2 2 2 4 2 2 2 2" xfId="17995"/>
    <cellStyle name="Обычный 6 2 2 2 4 2 2 3" xfId="13728"/>
    <cellStyle name="Обычный 6 2 2 2 4 2 3" xfId="6644"/>
    <cellStyle name="Обычный 6 2 2 2 4 2 3 2" xfId="15861"/>
    <cellStyle name="Обычный 6 2 2 2 4 2 4" xfId="11597"/>
    <cellStyle name="Обычный 6 2 2 2 4 3" xfId="3539"/>
    <cellStyle name="Обычный 6 2 2 2 4 3 2" xfId="7830"/>
    <cellStyle name="Обычный 6 2 2 2 4 3 2 2" xfId="17047"/>
    <cellStyle name="Обычный 6 2 2 2 4 3 3" xfId="12780"/>
    <cellStyle name="Обычный 6 2 2 2 4 4" xfId="5696"/>
    <cellStyle name="Обычный 6 2 2 2 4 4 2" xfId="14913"/>
    <cellStyle name="Обычный 6 2 2 2 4 5" xfId="10649"/>
    <cellStyle name="Обычный 6 2 2 2 5" xfId="1742"/>
    <cellStyle name="Обычный 6 2 2 2 5 2" xfId="4017"/>
    <cellStyle name="Обычный 6 2 2 2 5 2 2" xfId="8306"/>
    <cellStyle name="Обычный 6 2 2 2 5 2 2 2" xfId="17523"/>
    <cellStyle name="Обычный 6 2 2 2 5 2 3" xfId="13256"/>
    <cellStyle name="Обычный 6 2 2 2 5 3" xfId="6172"/>
    <cellStyle name="Обычный 6 2 2 2 5 3 2" xfId="15389"/>
    <cellStyle name="Обычный 6 2 2 2 5 4" xfId="11125"/>
    <cellStyle name="Обычный 6 2 2 2 6" xfId="2832"/>
    <cellStyle name="Обычный 6 2 2 2 6 2" xfId="4975"/>
    <cellStyle name="Обычный 6 2 2 2 6 2 2" xfId="9257"/>
    <cellStyle name="Обычный 6 2 2 2 6 2 2 2" xfId="18474"/>
    <cellStyle name="Обычный 6 2 2 2 6 2 3" xfId="14207"/>
    <cellStyle name="Обычный 6 2 2 2 6 3" xfId="7125"/>
    <cellStyle name="Обычный 6 2 2 2 6 3 2" xfId="16342"/>
    <cellStyle name="Обычный 6 2 2 2 6 4" xfId="12076"/>
    <cellStyle name="Обычный 6 2 2 2 7" xfId="2953"/>
    <cellStyle name="Обычный 6 2 2 2 7 2" xfId="7244"/>
    <cellStyle name="Обычный 6 2 2 2 7 2 2" xfId="16461"/>
    <cellStyle name="Обычный 6 2 2 2 7 3" xfId="12194"/>
    <cellStyle name="Обычный 6 2 2 2 8" xfId="3067"/>
    <cellStyle name="Обычный 6 2 2 2 8 2" xfId="7358"/>
    <cellStyle name="Обычный 6 2 2 2 8 2 2" xfId="16575"/>
    <cellStyle name="Обычный 6 2 2 2 8 3" xfId="12308"/>
    <cellStyle name="Обычный 6 2 2 2 9" xfId="5095"/>
    <cellStyle name="Обычный 6 2 2 2 9 2" xfId="9376"/>
    <cellStyle name="Обычный 6 2 2 2 9 2 2" xfId="18593"/>
    <cellStyle name="Обычный 6 2 2 2 9 3" xfId="14326"/>
    <cellStyle name="Обычный 6 2 2 3" xfId="617"/>
    <cellStyle name="Обычный 6 2 2 3 2" xfId="941"/>
    <cellStyle name="Обычный 6 2 2 3 2 2" xfId="1543"/>
    <cellStyle name="Обычный 6 2 2 3 2 2 2" xfId="2502"/>
    <cellStyle name="Обычный 6 2 2 3 2 2 2 2" xfId="4774"/>
    <cellStyle name="Обычный 6 2 2 3 2 2 2 2 2" xfId="9063"/>
    <cellStyle name="Обычный 6 2 2 3 2 2 2 2 2 2" xfId="18280"/>
    <cellStyle name="Обычный 6 2 2 3 2 2 2 2 3" xfId="14013"/>
    <cellStyle name="Обычный 6 2 2 3 2 2 2 3" xfId="6929"/>
    <cellStyle name="Обычный 6 2 2 3 2 2 2 3 2" xfId="16146"/>
    <cellStyle name="Обычный 6 2 2 3 2 2 2 4" xfId="11882"/>
    <cellStyle name="Обычный 6 2 2 3 2 2 3" xfId="3824"/>
    <cellStyle name="Обычный 6 2 2 3 2 2 3 2" xfId="8115"/>
    <cellStyle name="Обычный 6 2 2 3 2 2 3 2 2" xfId="17332"/>
    <cellStyle name="Обычный 6 2 2 3 2 2 3 3" xfId="13065"/>
    <cellStyle name="Обычный 6 2 2 3 2 2 4" xfId="5981"/>
    <cellStyle name="Обычный 6 2 2 3 2 2 4 2" xfId="15198"/>
    <cellStyle name="Обычный 6 2 2 3 2 2 5" xfId="10934"/>
    <cellStyle name="Обычный 6 2 2 3 2 3" xfId="2030"/>
    <cellStyle name="Обычный 6 2 2 3 2 3 2" xfId="4302"/>
    <cellStyle name="Обычный 6 2 2 3 2 3 2 2" xfId="8591"/>
    <cellStyle name="Обычный 6 2 2 3 2 3 2 2 2" xfId="17808"/>
    <cellStyle name="Обычный 6 2 2 3 2 3 2 3" xfId="13541"/>
    <cellStyle name="Обычный 6 2 2 3 2 3 3" xfId="6457"/>
    <cellStyle name="Обычный 6 2 2 3 2 3 3 2" xfId="15674"/>
    <cellStyle name="Обычный 6 2 2 3 2 3 4" xfId="11410"/>
    <cellStyle name="Обычный 6 2 2 3 2 4" xfId="3352"/>
    <cellStyle name="Обычный 6 2 2 3 2 4 2" xfId="7643"/>
    <cellStyle name="Обычный 6 2 2 3 2 4 2 2" xfId="16860"/>
    <cellStyle name="Обычный 6 2 2 3 2 4 3" xfId="12593"/>
    <cellStyle name="Обычный 6 2 2 3 2 5" xfId="5506"/>
    <cellStyle name="Обычный 6 2 2 3 2 5 2" xfId="14726"/>
    <cellStyle name="Обычный 6 2 2 3 2 6" xfId="10462"/>
    <cellStyle name="Обычный 6 2 2 3 3" xfId="1315"/>
    <cellStyle name="Обычный 6 2 2 3 3 2" xfId="2274"/>
    <cellStyle name="Обычный 6 2 2 3 3 2 2" xfId="4546"/>
    <cellStyle name="Обычный 6 2 2 3 3 2 2 2" xfId="8835"/>
    <cellStyle name="Обычный 6 2 2 3 3 2 2 2 2" xfId="18052"/>
    <cellStyle name="Обычный 6 2 2 3 3 2 2 3" xfId="13785"/>
    <cellStyle name="Обычный 6 2 2 3 3 2 3" xfId="6701"/>
    <cellStyle name="Обычный 6 2 2 3 3 2 3 2" xfId="15918"/>
    <cellStyle name="Обычный 6 2 2 3 3 2 4" xfId="11654"/>
    <cellStyle name="Обычный 6 2 2 3 3 3" xfId="3596"/>
    <cellStyle name="Обычный 6 2 2 3 3 3 2" xfId="7887"/>
    <cellStyle name="Обычный 6 2 2 3 3 3 2 2" xfId="17104"/>
    <cellStyle name="Обычный 6 2 2 3 3 3 3" xfId="12837"/>
    <cellStyle name="Обычный 6 2 2 3 3 4" xfId="5753"/>
    <cellStyle name="Обычный 6 2 2 3 3 4 2" xfId="14970"/>
    <cellStyle name="Обычный 6 2 2 3 3 5" xfId="10706"/>
    <cellStyle name="Обычный 6 2 2 3 4" xfId="1801"/>
    <cellStyle name="Обычный 6 2 2 3 4 2" xfId="4074"/>
    <cellStyle name="Обычный 6 2 2 3 4 2 2" xfId="8363"/>
    <cellStyle name="Обычный 6 2 2 3 4 2 2 2" xfId="17580"/>
    <cellStyle name="Обычный 6 2 2 3 4 2 3" xfId="13313"/>
    <cellStyle name="Обычный 6 2 2 3 4 3" xfId="6229"/>
    <cellStyle name="Обычный 6 2 2 3 4 3 2" xfId="15446"/>
    <cellStyle name="Обычный 6 2 2 3 4 4" xfId="11182"/>
    <cellStyle name="Обычный 6 2 2 3 5" xfId="3124"/>
    <cellStyle name="Обычный 6 2 2 3 5 2" xfId="7415"/>
    <cellStyle name="Обычный 6 2 2 3 5 2 2" xfId="16632"/>
    <cellStyle name="Обычный 6 2 2 3 5 3" xfId="12365"/>
    <cellStyle name="Обычный 6 2 2 3 6" xfId="5276"/>
    <cellStyle name="Обычный 6 2 2 3 6 2" xfId="14498"/>
    <cellStyle name="Обычный 6 2 2 3 7" xfId="10234"/>
    <cellStyle name="Обычный 6 2 2 4" xfId="826"/>
    <cellStyle name="Обычный 6 2 2 4 2" xfId="1429"/>
    <cellStyle name="Обычный 6 2 2 4 2 2" xfId="2388"/>
    <cellStyle name="Обычный 6 2 2 4 2 2 2" xfId="4660"/>
    <cellStyle name="Обычный 6 2 2 4 2 2 2 2" xfId="8949"/>
    <cellStyle name="Обычный 6 2 2 4 2 2 2 2 2" xfId="18166"/>
    <cellStyle name="Обычный 6 2 2 4 2 2 2 3" xfId="13899"/>
    <cellStyle name="Обычный 6 2 2 4 2 2 3" xfId="6815"/>
    <cellStyle name="Обычный 6 2 2 4 2 2 3 2" xfId="16032"/>
    <cellStyle name="Обычный 6 2 2 4 2 2 4" xfId="11768"/>
    <cellStyle name="Обычный 6 2 2 4 2 3" xfId="3710"/>
    <cellStyle name="Обычный 6 2 2 4 2 3 2" xfId="8001"/>
    <cellStyle name="Обычный 6 2 2 4 2 3 2 2" xfId="17218"/>
    <cellStyle name="Обычный 6 2 2 4 2 3 3" xfId="12951"/>
    <cellStyle name="Обычный 6 2 2 4 2 4" xfId="5867"/>
    <cellStyle name="Обычный 6 2 2 4 2 4 2" xfId="15084"/>
    <cellStyle name="Обычный 6 2 2 4 2 5" xfId="10820"/>
    <cellStyle name="Обычный 6 2 2 4 3" xfId="1916"/>
    <cellStyle name="Обычный 6 2 2 4 3 2" xfId="4188"/>
    <cellStyle name="Обычный 6 2 2 4 3 2 2" xfId="8477"/>
    <cellStyle name="Обычный 6 2 2 4 3 2 2 2" xfId="17694"/>
    <cellStyle name="Обычный 6 2 2 4 3 2 3" xfId="13427"/>
    <cellStyle name="Обычный 6 2 2 4 3 3" xfId="6343"/>
    <cellStyle name="Обычный 6 2 2 4 3 3 2" xfId="15560"/>
    <cellStyle name="Обычный 6 2 2 4 3 4" xfId="11296"/>
    <cellStyle name="Обычный 6 2 2 4 4" xfId="3238"/>
    <cellStyle name="Обычный 6 2 2 4 4 2" xfId="7529"/>
    <cellStyle name="Обычный 6 2 2 4 4 2 2" xfId="16746"/>
    <cellStyle name="Обычный 6 2 2 4 4 3" xfId="12479"/>
    <cellStyle name="Обычный 6 2 2 4 5" xfId="5392"/>
    <cellStyle name="Обычный 6 2 2 4 5 2" xfId="14612"/>
    <cellStyle name="Обычный 6 2 2 4 6" xfId="10348"/>
    <cellStyle name="Обычный 6 2 2 5" xfId="1200"/>
    <cellStyle name="Обычный 6 2 2 5 2" xfId="2160"/>
    <cellStyle name="Обычный 6 2 2 5 2 2" xfId="4432"/>
    <cellStyle name="Обычный 6 2 2 5 2 2 2" xfId="8721"/>
    <cellStyle name="Обычный 6 2 2 5 2 2 2 2" xfId="17938"/>
    <cellStyle name="Обычный 6 2 2 5 2 2 3" xfId="13671"/>
    <cellStyle name="Обычный 6 2 2 5 2 3" xfId="6587"/>
    <cellStyle name="Обычный 6 2 2 5 2 3 2" xfId="15804"/>
    <cellStyle name="Обычный 6 2 2 5 2 4" xfId="11540"/>
    <cellStyle name="Обычный 6 2 2 5 3" xfId="3482"/>
    <cellStyle name="Обычный 6 2 2 5 3 2" xfId="7773"/>
    <cellStyle name="Обычный 6 2 2 5 3 2 2" xfId="16990"/>
    <cellStyle name="Обычный 6 2 2 5 3 3" xfId="12723"/>
    <cellStyle name="Обычный 6 2 2 5 4" xfId="5639"/>
    <cellStyle name="Обычный 6 2 2 5 4 2" xfId="14856"/>
    <cellStyle name="Обычный 6 2 2 5 5" xfId="10592"/>
    <cellStyle name="Обычный 6 2 2 6" xfId="1685"/>
    <cellStyle name="Обычный 6 2 2 6 2" xfId="3960"/>
    <cellStyle name="Обычный 6 2 2 6 2 2" xfId="8249"/>
    <cellStyle name="Обычный 6 2 2 6 2 2 2" xfId="17466"/>
    <cellStyle name="Обычный 6 2 2 6 2 3" xfId="13199"/>
    <cellStyle name="Обычный 6 2 2 6 3" xfId="6115"/>
    <cellStyle name="Обычный 6 2 2 6 3 2" xfId="15332"/>
    <cellStyle name="Обычный 6 2 2 6 4" xfId="11068"/>
    <cellStyle name="Обычный 6 2 2 7" xfId="2775"/>
    <cellStyle name="Обычный 6 2 2 7 2" xfId="4918"/>
    <cellStyle name="Обычный 6 2 2 7 2 2" xfId="9200"/>
    <cellStyle name="Обычный 6 2 2 7 2 2 2" xfId="18417"/>
    <cellStyle name="Обычный 6 2 2 7 2 3" xfId="14150"/>
    <cellStyle name="Обычный 6 2 2 7 3" xfId="7068"/>
    <cellStyle name="Обычный 6 2 2 7 3 2" xfId="16285"/>
    <cellStyle name="Обычный 6 2 2 7 4" xfId="12019"/>
    <cellStyle name="Обычный 6 2 2 8" xfId="2896"/>
    <cellStyle name="Обычный 6 2 2 8 2" xfId="7187"/>
    <cellStyle name="Обычный 6 2 2 8 2 2" xfId="16404"/>
    <cellStyle name="Обычный 6 2 2 8 3" xfId="12137"/>
    <cellStyle name="Обычный 6 2 2 9" xfId="3010"/>
    <cellStyle name="Обычный 6 2 2 9 2" xfId="7301"/>
    <cellStyle name="Обычный 6 2 2 9 2 2" xfId="16518"/>
    <cellStyle name="Обычный 6 2 2 9 3" xfId="12251"/>
    <cellStyle name="Обычный 6 2 20" xfId="19121"/>
    <cellStyle name="Обычный 6 2 21" xfId="19237"/>
    <cellStyle name="Обычный 6 2 3" xfId="409"/>
    <cellStyle name="Обычный 6 2 3 10" xfId="5057"/>
    <cellStyle name="Обычный 6 2 3 10 2" xfId="9338"/>
    <cellStyle name="Обычный 6 2 3 10 2 2" xfId="18555"/>
    <cellStyle name="Обычный 6 2 3 10 3" xfId="14288"/>
    <cellStyle name="Обычный 6 2 3 11" xfId="5179"/>
    <cellStyle name="Обычный 6 2 3 11 2" xfId="14403"/>
    <cellStyle name="Обычный 6 2 3 12" xfId="9679"/>
    <cellStyle name="Обычный 6 2 3 12 2" xfId="18699"/>
    <cellStyle name="Обычный 6 2 3 13" xfId="9793"/>
    <cellStyle name="Обычный 6 2 3 13 2" xfId="18813"/>
    <cellStyle name="Обычный 6 2 3 14" xfId="9907"/>
    <cellStyle name="Обычный 6 2 3 14 2" xfId="18927"/>
    <cellStyle name="Обычный 6 2 3 15" xfId="10021"/>
    <cellStyle name="Обычный 6 2 3 15 2" xfId="19041"/>
    <cellStyle name="Обычный 6 2 3 16" xfId="10138"/>
    <cellStyle name="Обычный 6 2 3 17" xfId="19159"/>
    <cellStyle name="Обычный 6 2 3 18" xfId="19275"/>
    <cellStyle name="Обычный 6 2 3 2" xfId="510"/>
    <cellStyle name="Обычный 6 2 3 2 10" xfId="5237"/>
    <cellStyle name="Обычный 6 2 3 2 10 2" xfId="14460"/>
    <cellStyle name="Обычный 6 2 3 2 11" xfId="9736"/>
    <cellStyle name="Обычный 6 2 3 2 11 2" xfId="18756"/>
    <cellStyle name="Обычный 6 2 3 2 12" xfId="9850"/>
    <cellStyle name="Обычный 6 2 3 2 12 2" xfId="18870"/>
    <cellStyle name="Обычный 6 2 3 2 13" xfId="9964"/>
    <cellStyle name="Обычный 6 2 3 2 13 2" xfId="18984"/>
    <cellStyle name="Обычный 6 2 3 2 14" xfId="10078"/>
    <cellStyle name="Обычный 6 2 3 2 14 2" xfId="19098"/>
    <cellStyle name="Обычный 6 2 3 2 15" xfId="10195"/>
    <cellStyle name="Обычный 6 2 3 2 16" xfId="19216"/>
    <cellStyle name="Обычный 6 2 3 2 17" xfId="19332"/>
    <cellStyle name="Обычный 6 2 3 2 2" xfId="696"/>
    <cellStyle name="Обычный 6 2 3 2 2 2" xfId="1017"/>
    <cellStyle name="Обычный 6 2 3 2 2 2 2" xfId="1619"/>
    <cellStyle name="Обычный 6 2 3 2 2 2 2 2" xfId="2578"/>
    <cellStyle name="Обычный 6 2 3 2 2 2 2 2 2" xfId="4850"/>
    <cellStyle name="Обычный 6 2 3 2 2 2 2 2 2 2" xfId="9139"/>
    <cellStyle name="Обычный 6 2 3 2 2 2 2 2 2 2 2" xfId="18356"/>
    <cellStyle name="Обычный 6 2 3 2 2 2 2 2 2 3" xfId="14089"/>
    <cellStyle name="Обычный 6 2 3 2 2 2 2 2 3" xfId="7005"/>
    <cellStyle name="Обычный 6 2 3 2 2 2 2 2 3 2" xfId="16222"/>
    <cellStyle name="Обычный 6 2 3 2 2 2 2 2 4" xfId="11958"/>
    <cellStyle name="Обычный 6 2 3 2 2 2 2 3" xfId="3900"/>
    <cellStyle name="Обычный 6 2 3 2 2 2 2 3 2" xfId="8191"/>
    <cellStyle name="Обычный 6 2 3 2 2 2 2 3 2 2" xfId="17408"/>
    <cellStyle name="Обычный 6 2 3 2 2 2 2 3 3" xfId="13141"/>
    <cellStyle name="Обычный 6 2 3 2 2 2 2 4" xfId="6057"/>
    <cellStyle name="Обычный 6 2 3 2 2 2 2 4 2" xfId="15274"/>
    <cellStyle name="Обычный 6 2 3 2 2 2 2 5" xfId="11010"/>
    <cellStyle name="Обычный 6 2 3 2 2 2 3" xfId="2106"/>
    <cellStyle name="Обычный 6 2 3 2 2 2 3 2" xfId="4378"/>
    <cellStyle name="Обычный 6 2 3 2 2 2 3 2 2" xfId="8667"/>
    <cellStyle name="Обычный 6 2 3 2 2 2 3 2 2 2" xfId="17884"/>
    <cellStyle name="Обычный 6 2 3 2 2 2 3 2 3" xfId="13617"/>
    <cellStyle name="Обычный 6 2 3 2 2 2 3 3" xfId="6533"/>
    <cellStyle name="Обычный 6 2 3 2 2 2 3 3 2" xfId="15750"/>
    <cellStyle name="Обычный 6 2 3 2 2 2 3 4" xfId="11486"/>
    <cellStyle name="Обычный 6 2 3 2 2 2 4" xfId="3428"/>
    <cellStyle name="Обычный 6 2 3 2 2 2 4 2" xfId="7719"/>
    <cellStyle name="Обычный 6 2 3 2 2 2 4 2 2" xfId="16936"/>
    <cellStyle name="Обычный 6 2 3 2 2 2 4 3" xfId="12669"/>
    <cellStyle name="Обычный 6 2 3 2 2 2 5" xfId="5582"/>
    <cellStyle name="Обычный 6 2 3 2 2 2 5 2" xfId="14802"/>
    <cellStyle name="Обычный 6 2 3 2 2 2 6" xfId="10538"/>
    <cellStyle name="Обычный 6 2 3 2 2 3" xfId="1391"/>
    <cellStyle name="Обычный 6 2 3 2 2 3 2" xfId="2350"/>
    <cellStyle name="Обычный 6 2 3 2 2 3 2 2" xfId="4622"/>
    <cellStyle name="Обычный 6 2 3 2 2 3 2 2 2" xfId="8911"/>
    <cellStyle name="Обычный 6 2 3 2 2 3 2 2 2 2" xfId="18128"/>
    <cellStyle name="Обычный 6 2 3 2 2 3 2 2 3" xfId="13861"/>
    <cellStyle name="Обычный 6 2 3 2 2 3 2 3" xfId="6777"/>
    <cellStyle name="Обычный 6 2 3 2 2 3 2 3 2" xfId="15994"/>
    <cellStyle name="Обычный 6 2 3 2 2 3 2 4" xfId="11730"/>
    <cellStyle name="Обычный 6 2 3 2 2 3 3" xfId="3672"/>
    <cellStyle name="Обычный 6 2 3 2 2 3 3 2" xfId="7963"/>
    <cellStyle name="Обычный 6 2 3 2 2 3 3 2 2" xfId="17180"/>
    <cellStyle name="Обычный 6 2 3 2 2 3 3 3" xfId="12913"/>
    <cellStyle name="Обычный 6 2 3 2 2 3 4" xfId="5829"/>
    <cellStyle name="Обычный 6 2 3 2 2 3 4 2" xfId="15046"/>
    <cellStyle name="Обычный 6 2 3 2 2 3 5" xfId="10782"/>
    <cellStyle name="Обычный 6 2 3 2 2 4" xfId="1877"/>
    <cellStyle name="Обычный 6 2 3 2 2 4 2" xfId="4150"/>
    <cellStyle name="Обычный 6 2 3 2 2 4 2 2" xfId="8439"/>
    <cellStyle name="Обычный 6 2 3 2 2 4 2 2 2" xfId="17656"/>
    <cellStyle name="Обычный 6 2 3 2 2 4 2 3" xfId="13389"/>
    <cellStyle name="Обычный 6 2 3 2 2 4 3" xfId="6305"/>
    <cellStyle name="Обычный 6 2 3 2 2 4 3 2" xfId="15522"/>
    <cellStyle name="Обычный 6 2 3 2 2 4 4" xfId="11258"/>
    <cellStyle name="Обычный 6 2 3 2 2 5" xfId="3200"/>
    <cellStyle name="Обычный 6 2 3 2 2 5 2" xfId="7491"/>
    <cellStyle name="Обычный 6 2 3 2 2 5 2 2" xfId="16708"/>
    <cellStyle name="Обычный 6 2 3 2 2 5 3" xfId="12441"/>
    <cellStyle name="Обычный 6 2 3 2 2 6" xfId="5352"/>
    <cellStyle name="Обычный 6 2 3 2 2 6 2" xfId="14574"/>
    <cellStyle name="Обычный 6 2 3 2 2 7" xfId="10310"/>
    <cellStyle name="Обычный 6 2 3 2 3" xfId="902"/>
    <cellStyle name="Обычный 6 2 3 2 3 2" xfId="1505"/>
    <cellStyle name="Обычный 6 2 3 2 3 2 2" xfId="2464"/>
    <cellStyle name="Обычный 6 2 3 2 3 2 2 2" xfId="4736"/>
    <cellStyle name="Обычный 6 2 3 2 3 2 2 2 2" xfId="9025"/>
    <cellStyle name="Обычный 6 2 3 2 3 2 2 2 2 2" xfId="18242"/>
    <cellStyle name="Обычный 6 2 3 2 3 2 2 2 3" xfId="13975"/>
    <cellStyle name="Обычный 6 2 3 2 3 2 2 3" xfId="6891"/>
    <cellStyle name="Обычный 6 2 3 2 3 2 2 3 2" xfId="16108"/>
    <cellStyle name="Обычный 6 2 3 2 3 2 2 4" xfId="11844"/>
    <cellStyle name="Обычный 6 2 3 2 3 2 3" xfId="3786"/>
    <cellStyle name="Обычный 6 2 3 2 3 2 3 2" xfId="8077"/>
    <cellStyle name="Обычный 6 2 3 2 3 2 3 2 2" xfId="17294"/>
    <cellStyle name="Обычный 6 2 3 2 3 2 3 3" xfId="13027"/>
    <cellStyle name="Обычный 6 2 3 2 3 2 4" xfId="5943"/>
    <cellStyle name="Обычный 6 2 3 2 3 2 4 2" xfId="15160"/>
    <cellStyle name="Обычный 6 2 3 2 3 2 5" xfId="10896"/>
    <cellStyle name="Обычный 6 2 3 2 3 3" xfId="1992"/>
    <cellStyle name="Обычный 6 2 3 2 3 3 2" xfId="4264"/>
    <cellStyle name="Обычный 6 2 3 2 3 3 2 2" xfId="8553"/>
    <cellStyle name="Обычный 6 2 3 2 3 3 2 2 2" xfId="17770"/>
    <cellStyle name="Обычный 6 2 3 2 3 3 2 3" xfId="13503"/>
    <cellStyle name="Обычный 6 2 3 2 3 3 3" xfId="6419"/>
    <cellStyle name="Обычный 6 2 3 2 3 3 3 2" xfId="15636"/>
    <cellStyle name="Обычный 6 2 3 2 3 3 4" xfId="11372"/>
    <cellStyle name="Обычный 6 2 3 2 3 4" xfId="3314"/>
    <cellStyle name="Обычный 6 2 3 2 3 4 2" xfId="7605"/>
    <cellStyle name="Обычный 6 2 3 2 3 4 2 2" xfId="16822"/>
    <cellStyle name="Обычный 6 2 3 2 3 4 3" xfId="12555"/>
    <cellStyle name="Обычный 6 2 3 2 3 5" xfId="5468"/>
    <cellStyle name="Обычный 6 2 3 2 3 5 2" xfId="14688"/>
    <cellStyle name="Обычный 6 2 3 2 3 6" xfId="10424"/>
    <cellStyle name="Обычный 6 2 3 2 4" xfId="1276"/>
    <cellStyle name="Обычный 6 2 3 2 4 2" xfId="2236"/>
    <cellStyle name="Обычный 6 2 3 2 4 2 2" xfId="4508"/>
    <cellStyle name="Обычный 6 2 3 2 4 2 2 2" xfId="8797"/>
    <cellStyle name="Обычный 6 2 3 2 4 2 2 2 2" xfId="18014"/>
    <cellStyle name="Обычный 6 2 3 2 4 2 2 3" xfId="13747"/>
    <cellStyle name="Обычный 6 2 3 2 4 2 3" xfId="6663"/>
    <cellStyle name="Обычный 6 2 3 2 4 2 3 2" xfId="15880"/>
    <cellStyle name="Обычный 6 2 3 2 4 2 4" xfId="11616"/>
    <cellStyle name="Обычный 6 2 3 2 4 3" xfId="3558"/>
    <cellStyle name="Обычный 6 2 3 2 4 3 2" xfId="7849"/>
    <cellStyle name="Обычный 6 2 3 2 4 3 2 2" xfId="17066"/>
    <cellStyle name="Обычный 6 2 3 2 4 3 3" xfId="12799"/>
    <cellStyle name="Обычный 6 2 3 2 4 4" xfId="5715"/>
    <cellStyle name="Обычный 6 2 3 2 4 4 2" xfId="14932"/>
    <cellStyle name="Обычный 6 2 3 2 4 5" xfId="10668"/>
    <cellStyle name="Обычный 6 2 3 2 5" xfId="1761"/>
    <cellStyle name="Обычный 6 2 3 2 5 2" xfId="4036"/>
    <cellStyle name="Обычный 6 2 3 2 5 2 2" xfId="8325"/>
    <cellStyle name="Обычный 6 2 3 2 5 2 2 2" xfId="17542"/>
    <cellStyle name="Обычный 6 2 3 2 5 2 3" xfId="13275"/>
    <cellStyle name="Обычный 6 2 3 2 5 3" xfId="6191"/>
    <cellStyle name="Обычный 6 2 3 2 5 3 2" xfId="15408"/>
    <cellStyle name="Обычный 6 2 3 2 5 4" xfId="11144"/>
    <cellStyle name="Обычный 6 2 3 2 6" xfId="2851"/>
    <cellStyle name="Обычный 6 2 3 2 6 2" xfId="4994"/>
    <cellStyle name="Обычный 6 2 3 2 6 2 2" xfId="9276"/>
    <cellStyle name="Обычный 6 2 3 2 6 2 2 2" xfId="18493"/>
    <cellStyle name="Обычный 6 2 3 2 6 2 3" xfId="14226"/>
    <cellStyle name="Обычный 6 2 3 2 6 3" xfId="7144"/>
    <cellStyle name="Обычный 6 2 3 2 6 3 2" xfId="16361"/>
    <cellStyle name="Обычный 6 2 3 2 6 4" xfId="12095"/>
    <cellStyle name="Обычный 6 2 3 2 7" xfId="2972"/>
    <cellStyle name="Обычный 6 2 3 2 7 2" xfId="7263"/>
    <cellStyle name="Обычный 6 2 3 2 7 2 2" xfId="16480"/>
    <cellStyle name="Обычный 6 2 3 2 7 3" xfId="12213"/>
    <cellStyle name="Обычный 6 2 3 2 8" xfId="3086"/>
    <cellStyle name="Обычный 6 2 3 2 8 2" xfId="7377"/>
    <cellStyle name="Обычный 6 2 3 2 8 2 2" xfId="16594"/>
    <cellStyle name="Обычный 6 2 3 2 8 3" xfId="12327"/>
    <cellStyle name="Обычный 6 2 3 2 9" xfId="5114"/>
    <cellStyle name="Обычный 6 2 3 2 9 2" xfId="9395"/>
    <cellStyle name="Обычный 6 2 3 2 9 2 2" xfId="18612"/>
    <cellStyle name="Обычный 6 2 3 2 9 3" xfId="14345"/>
    <cellStyle name="Обычный 6 2 3 3" xfId="637"/>
    <cellStyle name="Обычный 6 2 3 3 2" xfId="960"/>
    <cellStyle name="Обычный 6 2 3 3 2 2" xfId="1562"/>
    <cellStyle name="Обычный 6 2 3 3 2 2 2" xfId="2521"/>
    <cellStyle name="Обычный 6 2 3 3 2 2 2 2" xfId="4793"/>
    <cellStyle name="Обычный 6 2 3 3 2 2 2 2 2" xfId="9082"/>
    <cellStyle name="Обычный 6 2 3 3 2 2 2 2 2 2" xfId="18299"/>
    <cellStyle name="Обычный 6 2 3 3 2 2 2 2 3" xfId="14032"/>
    <cellStyle name="Обычный 6 2 3 3 2 2 2 3" xfId="6948"/>
    <cellStyle name="Обычный 6 2 3 3 2 2 2 3 2" xfId="16165"/>
    <cellStyle name="Обычный 6 2 3 3 2 2 2 4" xfId="11901"/>
    <cellStyle name="Обычный 6 2 3 3 2 2 3" xfId="3843"/>
    <cellStyle name="Обычный 6 2 3 3 2 2 3 2" xfId="8134"/>
    <cellStyle name="Обычный 6 2 3 3 2 2 3 2 2" xfId="17351"/>
    <cellStyle name="Обычный 6 2 3 3 2 2 3 3" xfId="13084"/>
    <cellStyle name="Обычный 6 2 3 3 2 2 4" xfId="6000"/>
    <cellStyle name="Обычный 6 2 3 3 2 2 4 2" xfId="15217"/>
    <cellStyle name="Обычный 6 2 3 3 2 2 5" xfId="10953"/>
    <cellStyle name="Обычный 6 2 3 3 2 3" xfId="2049"/>
    <cellStyle name="Обычный 6 2 3 3 2 3 2" xfId="4321"/>
    <cellStyle name="Обычный 6 2 3 3 2 3 2 2" xfId="8610"/>
    <cellStyle name="Обычный 6 2 3 3 2 3 2 2 2" xfId="17827"/>
    <cellStyle name="Обычный 6 2 3 3 2 3 2 3" xfId="13560"/>
    <cellStyle name="Обычный 6 2 3 3 2 3 3" xfId="6476"/>
    <cellStyle name="Обычный 6 2 3 3 2 3 3 2" xfId="15693"/>
    <cellStyle name="Обычный 6 2 3 3 2 3 4" xfId="11429"/>
    <cellStyle name="Обычный 6 2 3 3 2 4" xfId="3371"/>
    <cellStyle name="Обычный 6 2 3 3 2 4 2" xfId="7662"/>
    <cellStyle name="Обычный 6 2 3 3 2 4 2 2" xfId="16879"/>
    <cellStyle name="Обычный 6 2 3 3 2 4 3" xfId="12612"/>
    <cellStyle name="Обычный 6 2 3 3 2 5" xfId="5525"/>
    <cellStyle name="Обычный 6 2 3 3 2 5 2" xfId="14745"/>
    <cellStyle name="Обычный 6 2 3 3 2 6" xfId="10481"/>
    <cellStyle name="Обычный 6 2 3 3 3" xfId="1334"/>
    <cellStyle name="Обычный 6 2 3 3 3 2" xfId="2293"/>
    <cellStyle name="Обычный 6 2 3 3 3 2 2" xfId="4565"/>
    <cellStyle name="Обычный 6 2 3 3 3 2 2 2" xfId="8854"/>
    <cellStyle name="Обычный 6 2 3 3 3 2 2 2 2" xfId="18071"/>
    <cellStyle name="Обычный 6 2 3 3 3 2 2 3" xfId="13804"/>
    <cellStyle name="Обычный 6 2 3 3 3 2 3" xfId="6720"/>
    <cellStyle name="Обычный 6 2 3 3 3 2 3 2" xfId="15937"/>
    <cellStyle name="Обычный 6 2 3 3 3 2 4" xfId="11673"/>
    <cellStyle name="Обычный 6 2 3 3 3 3" xfId="3615"/>
    <cellStyle name="Обычный 6 2 3 3 3 3 2" xfId="7906"/>
    <cellStyle name="Обычный 6 2 3 3 3 3 2 2" xfId="17123"/>
    <cellStyle name="Обычный 6 2 3 3 3 3 3" xfId="12856"/>
    <cellStyle name="Обычный 6 2 3 3 3 4" xfId="5772"/>
    <cellStyle name="Обычный 6 2 3 3 3 4 2" xfId="14989"/>
    <cellStyle name="Обычный 6 2 3 3 3 5" xfId="10725"/>
    <cellStyle name="Обычный 6 2 3 3 4" xfId="1820"/>
    <cellStyle name="Обычный 6 2 3 3 4 2" xfId="4093"/>
    <cellStyle name="Обычный 6 2 3 3 4 2 2" xfId="8382"/>
    <cellStyle name="Обычный 6 2 3 3 4 2 2 2" xfId="17599"/>
    <cellStyle name="Обычный 6 2 3 3 4 2 3" xfId="13332"/>
    <cellStyle name="Обычный 6 2 3 3 4 3" xfId="6248"/>
    <cellStyle name="Обычный 6 2 3 3 4 3 2" xfId="15465"/>
    <cellStyle name="Обычный 6 2 3 3 4 4" xfId="11201"/>
    <cellStyle name="Обычный 6 2 3 3 5" xfId="3143"/>
    <cellStyle name="Обычный 6 2 3 3 5 2" xfId="7434"/>
    <cellStyle name="Обычный 6 2 3 3 5 2 2" xfId="16651"/>
    <cellStyle name="Обычный 6 2 3 3 5 3" xfId="12384"/>
    <cellStyle name="Обычный 6 2 3 3 6" xfId="5295"/>
    <cellStyle name="Обычный 6 2 3 3 6 2" xfId="14517"/>
    <cellStyle name="Обычный 6 2 3 3 7" xfId="10253"/>
    <cellStyle name="Обычный 6 2 3 4" xfId="845"/>
    <cellStyle name="Обычный 6 2 3 4 2" xfId="1448"/>
    <cellStyle name="Обычный 6 2 3 4 2 2" xfId="2407"/>
    <cellStyle name="Обычный 6 2 3 4 2 2 2" xfId="4679"/>
    <cellStyle name="Обычный 6 2 3 4 2 2 2 2" xfId="8968"/>
    <cellStyle name="Обычный 6 2 3 4 2 2 2 2 2" xfId="18185"/>
    <cellStyle name="Обычный 6 2 3 4 2 2 2 3" xfId="13918"/>
    <cellStyle name="Обычный 6 2 3 4 2 2 3" xfId="6834"/>
    <cellStyle name="Обычный 6 2 3 4 2 2 3 2" xfId="16051"/>
    <cellStyle name="Обычный 6 2 3 4 2 2 4" xfId="11787"/>
    <cellStyle name="Обычный 6 2 3 4 2 3" xfId="3729"/>
    <cellStyle name="Обычный 6 2 3 4 2 3 2" xfId="8020"/>
    <cellStyle name="Обычный 6 2 3 4 2 3 2 2" xfId="17237"/>
    <cellStyle name="Обычный 6 2 3 4 2 3 3" xfId="12970"/>
    <cellStyle name="Обычный 6 2 3 4 2 4" xfId="5886"/>
    <cellStyle name="Обычный 6 2 3 4 2 4 2" xfId="15103"/>
    <cellStyle name="Обычный 6 2 3 4 2 5" xfId="10839"/>
    <cellStyle name="Обычный 6 2 3 4 3" xfId="1935"/>
    <cellStyle name="Обычный 6 2 3 4 3 2" xfId="4207"/>
    <cellStyle name="Обычный 6 2 3 4 3 2 2" xfId="8496"/>
    <cellStyle name="Обычный 6 2 3 4 3 2 2 2" xfId="17713"/>
    <cellStyle name="Обычный 6 2 3 4 3 2 3" xfId="13446"/>
    <cellStyle name="Обычный 6 2 3 4 3 3" xfId="6362"/>
    <cellStyle name="Обычный 6 2 3 4 3 3 2" xfId="15579"/>
    <cellStyle name="Обычный 6 2 3 4 3 4" xfId="11315"/>
    <cellStyle name="Обычный 6 2 3 4 4" xfId="3257"/>
    <cellStyle name="Обычный 6 2 3 4 4 2" xfId="7548"/>
    <cellStyle name="Обычный 6 2 3 4 4 2 2" xfId="16765"/>
    <cellStyle name="Обычный 6 2 3 4 4 3" xfId="12498"/>
    <cellStyle name="Обычный 6 2 3 4 5" xfId="5411"/>
    <cellStyle name="Обычный 6 2 3 4 5 2" xfId="14631"/>
    <cellStyle name="Обычный 6 2 3 4 6" xfId="10367"/>
    <cellStyle name="Обычный 6 2 3 5" xfId="1219"/>
    <cellStyle name="Обычный 6 2 3 5 2" xfId="2179"/>
    <cellStyle name="Обычный 6 2 3 5 2 2" xfId="4451"/>
    <cellStyle name="Обычный 6 2 3 5 2 2 2" xfId="8740"/>
    <cellStyle name="Обычный 6 2 3 5 2 2 2 2" xfId="17957"/>
    <cellStyle name="Обычный 6 2 3 5 2 2 3" xfId="13690"/>
    <cellStyle name="Обычный 6 2 3 5 2 3" xfId="6606"/>
    <cellStyle name="Обычный 6 2 3 5 2 3 2" xfId="15823"/>
    <cellStyle name="Обычный 6 2 3 5 2 4" xfId="11559"/>
    <cellStyle name="Обычный 6 2 3 5 3" xfId="3501"/>
    <cellStyle name="Обычный 6 2 3 5 3 2" xfId="7792"/>
    <cellStyle name="Обычный 6 2 3 5 3 2 2" xfId="17009"/>
    <cellStyle name="Обычный 6 2 3 5 3 3" xfId="12742"/>
    <cellStyle name="Обычный 6 2 3 5 4" xfId="5658"/>
    <cellStyle name="Обычный 6 2 3 5 4 2" xfId="14875"/>
    <cellStyle name="Обычный 6 2 3 5 5" xfId="10611"/>
    <cellStyle name="Обычный 6 2 3 6" xfId="1704"/>
    <cellStyle name="Обычный 6 2 3 6 2" xfId="3979"/>
    <cellStyle name="Обычный 6 2 3 6 2 2" xfId="8268"/>
    <cellStyle name="Обычный 6 2 3 6 2 2 2" xfId="17485"/>
    <cellStyle name="Обычный 6 2 3 6 2 3" xfId="13218"/>
    <cellStyle name="Обычный 6 2 3 6 3" xfId="6134"/>
    <cellStyle name="Обычный 6 2 3 6 3 2" xfId="15351"/>
    <cellStyle name="Обычный 6 2 3 6 4" xfId="11087"/>
    <cellStyle name="Обычный 6 2 3 7" xfId="2794"/>
    <cellStyle name="Обычный 6 2 3 7 2" xfId="4937"/>
    <cellStyle name="Обычный 6 2 3 7 2 2" xfId="9219"/>
    <cellStyle name="Обычный 6 2 3 7 2 2 2" xfId="18436"/>
    <cellStyle name="Обычный 6 2 3 7 2 3" xfId="14169"/>
    <cellStyle name="Обычный 6 2 3 7 3" xfId="7087"/>
    <cellStyle name="Обычный 6 2 3 7 3 2" xfId="16304"/>
    <cellStyle name="Обычный 6 2 3 7 4" xfId="12038"/>
    <cellStyle name="Обычный 6 2 3 8" xfId="2915"/>
    <cellStyle name="Обычный 6 2 3 8 2" xfId="7206"/>
    <cellStyle name="Обычный 6 2 3 8 2 2" xfId="16423"/>
    <cellStyle name="Обычный 6 2 3 8 3" xfId="12156"/>
    <cellStyle name="Обычный 6 2 3 9" xfId="3029"/>
    <cellStyle name="Обычный 6 2 3 9 2" xfId="7320"/>
    <cellStyle name="Обычный 6 2 3 9 2 2" xfId="16537"/>
    <cellStyle name="Обычный 6 2 3 9 3" xfId="12270"/>
    <cellStyle name="Обычный 6 2 4" xfId="472"/>
    <cellStyle name="Обычный 6 2 4 10" xfId="5199"/>
    <cellStyle name="Обычный 6 2 4 10 2" xfId="14422"/>
    <cellStyle name="Обычный 6 2 4 11" xfId="9698"/>
    <cellStyle name="Обычный 6 2 4 11 2" xfId="18718"/>
    <cellStyle name="Обычный 6 2 4 12" xfId="9812"/>
    <cellStyle name="Обычный 6 2 4 12 2" xfId="18832"/>
    <cellStyle name="Обычный 6 2 4 13" xfId="9926"/>
    <cellStyle name="Обычный 6 2 4 13 2" xfId="18946"/>
    <cellStyle name="Обычный 6 2 4 14" xfId="10040"/>
    <cellStyle name="Обычный 6 2 4 14 2" xfId="19060"/>
    <cellStyle name="Обычный 6 2 4 15" xfId="10157"/>
    <cellStyle name="Обычный 6 2 4 16" xfId="19178"/>
    <cellStyle name="Обычный 6 2 4 17" xfId="19294"/>
    <cellStyle name="Обычный 6 2 4 2" xfId="658"/>
    <cellStyle name="Обычный 6 2 4 2 2" xfId="979"/>
    <cellStyle name="Обычный 6 2 4 2 2 2" xfId="1581"/>
    <cellStyle name="Обычный 6 2 4 2 2 2 2" xfId="2540"/>
    <cellStyle name="Обычный 6 2 4 2 2 2 2 2" xfId="4812"/>
    <cellStyle name="Обычный 6 2 4 2 2 2 2 2 2" xfId="9101"/>
    <cellStyle name="Обычный 6 2 4 2 2 2 2 2 2 2" xfId="18318"/>
    <cellStyle name="Обычный 6 2 4 2 2 2 2 2 3" xfId="14051"/>
    <cellStyle name="Обычный 6 2 4 2 2 2 2 3" xfId="6967"/>
    <cellStyle name="Обычный 6 2 4 2 2 2 2 3 2" xfId="16184"/>
    <cellStyle name="Обычный 6 2 4 2 2 2 2 4" xfId="11920"/>
    <cellStyle name="Обычный 6 2 4 2 2 2 3" xfId="3862"/>
    <cellStyle name="Обычный 6 2 4 2 2 2 3 2" xfId="8153"/>
    <cellStyle name="Обычный 6 2 4 2 2 2 3 2 2" xfId="17370"/>
    <cellStyle name="Обычный 6 2 4 2 2 2 3 3" xfId="13103"/>
    <cellStyle name="Обычный 6 2 4 2 2 2 4" xfId="6019"/>
    <cellStyle name="Обычный 6 2 4 2 2 2 4 2" xfId="15236"/>
    <cellStyle name="Обычный 6 2 4 2 2 2 5" xfId="10972"/>
    <cellStyle name="Обычный 6 2 4 2 2 3" xfId="2068"/>
    <cellStyle name="Обычный 6 2 4 2 2 3 2" xfId="4340"/>
    <cellStyle name="Обычный 6 2 4 2 2 3 2 2" xfId="8629"/>
    <cellStyle name="Обычный 6 2 4 2 2 3 2 2 2" xfId="17846"/>
    <cellStyle name="Обычный 6 2 4 2 2 3 2 3" xfId="13579"/>
    <cellStyle name="Обычный 6 2 4 2 2 3 3" xfId="6495"/>
    <cellStyle name="Обычный 6 2 4 2 2 3 3 2" xfId="15712"/>
    <cellStyle name="Обычный 6 2 4 2 2 3 4" xfId="11448"/>
    <cellStyle name="Обычный 6 2 4 2 2 4" xfId="3390"/>
    <cellStyle name="Обычный 6 2 4 2 2 4 2" xfId="7681"/>
    <cellStyle name="Обычный 6 2 4 2 2 4 2 2" xfId="16898"/>
    <cellStyle name="Обычный 6 2 4 2 2 4 3" xfId="12631"/>
    <cellStyle name="Обычный 6 2 4 2 2 5" xfId="5544"/>
    <cellStyle name="Обычный 6 2 4 2 2 5 2" xfId="14764"/>
    <cellStyle name="Обычный 6 2 4 2 2 6" xfId="10500"/>
    <cellStyle name="Обычный 6 2 4 2 3" xfId="1353"/>
    <cellStyle name="Обычный 6 2 4 2 3 2" xfId="2312"/>
    <cellStyle name="Обычный 6 2 4 2 3 2 2" xfId="4584"/>
    <cellStyle name="Обычный 6 2 4 2 3 2 2 2" xfId="8873"/>
    <cellStyle name="Обычный 6 2 4 2 3 2 2 2 2" xfId="18090"/>
    <cellStyle name="Обычный 6 2 4 2 3 2 2 3" xfId="13823"/>
    <cellStyle name="Обычный 6 2 4 2 3 2 3" xfId="6739"/>
    <cellStyle name="Обычный 6 2 4 2 3 2 3 2" xfId="15956"/>
    <cellStyle name="Обычный 6 2 4 2 3 2 4" xfId="11692"/>
    <cellStyle name="Обычный 6 2 4 2 3 3" xfId="3634"/>
    <cellStyle name="Обычный 6 2 4 2 3 3 2" xfId="7925"/>
    <cellStyle name="Обычный 6 2 4 2 3 3 2 2" xfId="17142"/>
    <cellStyle name="Обычный 6 2 4 2 3 3 3" xfId="12875"/>
    <cellStyle name="Обычный 6 2 4 2 3 4" xfId="5791"/>
    <cellStyle name="Обычный 6 2 4 2 3 4 2" xfId="15008"/>
    <cellStyle name="Обычный 6 2 4 2 3 5" xfId="10744"/>
    <cellStyle name="Обычный 6 2 4 2 4" xfId="1839"/>
    <cellStyle name="Обычный 6 2 4 2 4 2" xfId="4112"/>
    <cellStyle name="Обычный 6 2 4 2 4 2 2" xfId="8401"/>
    <cellStyle name="Обычный 6 2 4 2 4 2 2 2" xfId="17618"/>
    <cellStyle name="Обычный 6 2 4 2 4 2 3" xfId="13351"/>
    <cellStyle name="Обычный 6 2 4 2 4 3" xfId="6267"/>
    <cellStyle name="Обычный 6 2 4 2 4 3 2" xfId="15484"/>
    <cellStyle name="Обычный 6 2 4 2 4 4" xfId="11220"/>
    <cellStyle name="Обычный 6 2 4 2 5" xfId="3162"/>
    <cellStyle name="Обычный 6 2 4 2 5 2" xfId="7453"/>
    <cellStyle name="Обычный 6 2 4 2 5 2 2" xfId="16670"/>
    <cellStyle name="Обычный 6 2 4 2 5 3" xfId="12403"/>
    <cellStyle name="Обычный 6 2 4 2 6" xfId="5314"/>
    <cellStyle name="Обычный 6 2 4 2 6 2" xfId="14536"/>
    <cellStyle name="Обычный 6 2 4 2 7" xfId="10272"/>
    <cellStyle name="Обычный 6 2 4 3" xfId="864"/>
    <cellStyle name="Обычный 6 2 4 3 2" xfId="1467"/>
    <cellStyle name="Обычный 6 2 4 3 2 2" xfId="2426"/>
    <cellStyle name="Обычный 6 2 4 3 2 2 2" xfId="4698"/>
    <cellStyle name="Обычный 6 2 4 3 2 2 2 2" xfId="8987"/>
    <cellStyle name="Обычный 6 2 4 3 2 2 2 2 2" xfId="18204"/>
    <cellStyle name="Обычный 6 2 4 3 2 2 2 3" xfId="13937"/>
    <cellStyle name="Обычный 6 2 4 3 2 2 3" xfId="6853"/>
    <cellStyle name="Обычный 6 2 4 3 2 2 3 2" xfId="16070"/>
    <cellStyle name="Обычный 6 2 4 3 2 2 4" xfId="11806"/>
    <cellStyle name="Обычный 6 2 4 3 2 3" xfId="3748"/>
    <cellStyle name="Обычный 6 2 4 3 2 3 2" xfId="8039"/>
    <cellStyle name="Обычный 6 2 4 3 2 3 2 2" xfId="17256"/>
    <cellStyle name="Обычный 6 2 4 3 2 3 3" xfId="12989"/>
    <cellStyle name="Обычный 6 2 4 3 2 4" xfId="5905"/>
    <cellStyle name="Обычный 6 2 4 3 2 4 2" xfId="15122"/>
    <cellStyle name="Обычный 6 2 4 3 2 5" xfId="10858"/>
    <cellStyle name="Обычный 6 2 4 3 3" xfId="1954"/>
    <cellStyle name="Обычный 6 2 4 3 3 2" xfId="4226"/>
    <cellStyle name="Обычный 6 2 4 3 3 2 2" xfId="8515"/>
    <cellStyle name="Обычный 6 2 4 3 3 2 2 2" xfId="17732"/>
    <cellStyle name="Обычный 6 2 4 3 3 2 3" xfId="13465"/>
    <cellStyle name="Обычный 6 2 4 3 3 3" xfId="6381"/>
    <cellStyle name="Обычный 6 2 4 3 3 3 2" xfId="15598"/>
    <cellStyle name="Обычный 6 2 4 3 3 4" xfId="11334"/>
    <cellStyle name="Обычный 6 2 4 3 4" xfId="3276"/>
    <cellStyle name="Обычный 6 2 4 3 4 2" xfId="7567"/>
    <cellStyle name="Обычный 6 2 4 3 4 2 2" xfId="16784"/>
    <cellStyle name="Обычный 6 2 4 3 4 3" xfId="12517"/>
    <cellStyle name="Обычный 6 2 4 3 5" xfId="5430"/>
    <cellStyle name="Обычный 6 2 4 3 5 2" xfId="14650"/>
    <cellStyle name="Обычный 6 2 4 3 6" xfId="10386"/>
    <cellStyle name="Обычный 6 2 4 4" xfId="1238"/>
    <cellStyle name="Обычный 6 2 4 4 2" xfId="2198"/>
    <cellStyle name="Обычный 6 2 4 4 2 2" xfId="4470"/>
    <cellStyle name="Обычный 6 2 4 4 2 2 2" xfId="8759"/>
    <cellStyle name="Обычный 6 2 4 4 2 2 2 2" xfId="17976"/>
    <cellStyle name="Обычный 6 2 4 4 2 2 3" xfId="13709"/>
    <cellStyle name="Обычный 6 2 4 4 2 3" xfId="6625"/>
    <cellStyle name="Обычный 6 2 4 4 2 3 2" xfId="15842"/>
    <cellStyle name="Обычный 6 2 4 4 2 4" xfId="11578"/>
    <cellStyle name="Обычный 6 2 4 4 3" xfId="3520"/>
    <cellStyle name="Обычный 6 2 4 4 3 2" xfId="7811"/>
    <cellStyle name="Обычный 6 2 4 4 3 2 2" xfId="17028"/>
    <cellStyle name="Обычный 6 2 4 4 3 3" xfId="12761"/>
    <cellStyle name="Обычный 6 2 4 4 4" xfId="5677"/>
    <cellStyle name="Обычный 6 2 4 4 4 2" xfId="14894"/>
    <cellStyle name="Обычный 6 2 4 4 5" xfId="10630"/>
    <cellStyle name="Обычный 6 2 4 5" xfId="1723"/>
    <cellStyle name="Обычный 6 2 4 5 2" xfId="3998"/>
    <cellStyle name="Обычный 6 2 4 5 2 2" xfId="8287"/>
    <cellStyle name="Обычный 6 2 4 5 2 2 2" xfId="17504"/>
    <cellStyle name="Обычный 6 2 4 5 2 3" xfId="13237"/>
    <cellStyle name="Обычный 6 2 4 5 3" xfId="6153"/>
    <cellStyle name="Обычный 6 2 4 5 3 2" xfId="15370"/>
    <cellStyle name="Обычный 6 2 4 5 4" xfId="11106"/>
    <cellStyle name="Обычный 6 2 4 6" xfId="2813"/>
    <cellStyle name="Обычный 6 2 4 6 2" xfId="4956"/>
    <cellStyle name="Обычный 6 2 4 6 2 2" xfId="9238"/>
    <cellStyle name="Обычный 6 2 4 6 2 2 2" xfId="18455"/>
    <cellStyle name="Обычный 6 2 4 6 2 3" xfId="14188"/>
    <cellStyle name="Обычный 6 2 4 6 3" xfId="7106"/>
    <cellStyle name="Обычный 6 2 4 6 3 2" xfId="16323"/>
    <cellStyle name="Обычный 6 2 4 6 4" xfId="12057"/>
    <cellStyle name="Обычный 6 2 4 7" xfId="2934"/>
    <cellStyle name="Обычный 6 2 4 7 2" xfId="7225"/>
    <cellStyle name="Обычный 6 2 4 7 2 2" xfId="16442"/>
    <cellStyle name="Обычный 6 2 4 7 3" xfId="12175"/>
    <cellStyle name="Обычный 6 2 4 8" xfId="3048"/>
    <cellStyle name="Обычный 6 2 4 8 2" xfId="7339"/>
    <cellStyle name="Обычный 6 2 4 8 2 2" xfId="16556"/>
    <cellStyle name="Обычный 6 2 4 8 3" xfId="12289"/>
    <cellStyle name="Обычный 6 2 4 9" xfId="5076"/>
    <cellStyle name="Обычный 6 2 4 9 2" xfId="9357"/>
    <cellStyle name="Обычный 6 2 4 9 2 2" xfId="18574"/>
    <cellStyle name="Обычный 6 2 4 9 3" xfId="14307"/>
    <cellStyle name="Обычный 6 2 5" xfId="591"/>
    <cellStyle name="Обычный 6 2 5 2" xfId="922"/>
    <cellStyle name="Обычный 6 2 5 2 2" xfId="1524"/>
    <cellStyle name="Обычный 6 2 5 2 2 2" xfId="2483"/>
    <cellStyle name="Обычный 6 2 5 2 2 2 2" xfId="4755"/>
    <cellStyle name="Обычный 6 2 5 2 2 2 2 2" xfId="9044"/>
    <cellStyle name="Обычный 6 2 5 2 2 2 2 2 2" xfId="18261"/>
    <cellStyle name="Обычный 6 2 5 2 2 2 2 3" xfId="13994"/>
    <cellStyle name="Обычный 6 2 5 2 2 2 3" xfId="6910"/>
    <cellStyle name="Обычный 6 2 5 2 2 2 3 2" xfId="16127"/>
    <cellStyle name="Обычный 6 2 5 2 2 2 4" xfId="11863"/>
    <cellStyle name="Обычный 6 2 5 2 2 3" xfId="3805"/>
    <cellStyle name="Обычный 6 2 5 2 2 3 2" xfId="8096"/>
    <cellStyle name="Обычный 6 2 5 2 2 3 2 2" xfId="17313"/>
    <cellStyle name="Обычный 6 2 5 2 2 3 3" xfId="13046"/>
    <cellStyle name="Обычный 6 2 5 2 2 4" xfId="5962"/>
    <cellStyle name="Обычный 6 2 5 2 2 4 2" xfId="15179"/>
    <cellStyle name="Обычный 6 2 5 2 2 5" xfId="10915"/>
    <cellStyle name="Обычный 6 2 5 2 3" xfId="2011"/>
    <cellStyle name="Обычный 6 2 5 2 3 2" xfId="4283"/>
    <cellStyle name="Обычный 6 2 5 2 3 2 2" xfId="8572"/>
    <cellStyle name="Обычный 6 2 5 2 3 2 2 2" xfId="17789"/>
    <cellStyle name="Обычный 6 2 5 2 3 2 3" xfId="13522"/>
    <cellStyle name="Обычный 6 2 5 2 3 3" xfId="6438"/>
    <cellStyle name="Обычный 6 2 5 2 3 3 2" xfId="15655"/>
    <cellStyle name="Обычный 6 2 5 2 3 4" xfId="11391"/>
    <cellStyle name="Обычный 6 2 5 2 4" xfId="3333"/>
    <cellStyle name="Обычный 6 2 5 2 4 2" xfId="7624"/>
    <cellStyle name="Обычный 6 2 5 2 4 2 2" xfId="16841"/>
    <cellStyle name="Обычный 6 2 5 2 4 3" xfId="12574"/>
    <cellStyle name="Обычный 6 2 5 2 5" xfId="5487"/>
    <cellStyle name="Обычный 6 2 5 2 5 2" xfId="14707"/>
    <cellStyle name="Обычный 6 2 5 2 6" xfId="10443"/>
    <cellStyle name="Обычный 6 2 5 3" xfId="1296"/>
    <cellStyle name="Обычный 6 2 5 3 2" xfId="2255"/>
    <cellStyle name="Обычный 6 2 5 3 2 2" xfId="4527"/>
    <cellStyle name="Обычный 6 2 5 3 2 2 2" xfId="8816"/>
    <cellStyle name="Обычный 6 2 5 3 2 2 2 2" xfId="18033"/>
    <cellStyle name="Обычный 6 2 5 3 2 2 3" xfId="13766"/>
    <cellStyle name="Обычный 6 2 5 3 2 3" xfId="6682"/>
    <cellStyle name="Обычный 6 2 5 3 2 3 2" xfId="15899"/>
    <cellStyle name="Обычный 6 2 5 3 2 4" xfId="11635"/>
    <cellStyle name="Обычный 6 2 5 3 3" xfId="3577"/>
    <cellStyle name="Обычный 6 2 5 3 3 2" xfId="7868"/>
    <cellStyle name="Обычный 6 2 5 3 3 2 2" xfId="17085"/>
    <cellStyle name="Обычный 6 2 5 3 3 3" xfId="12818"/>
    <cellStyle name="Обычный 6 2 5 3 4" xfId="5734"/>
    <cellStyle name="Обычный 6 2 5 3 4 2" xfId="14951"/>
    <cellStyle name="Обычный 6 2 5 3 5" xfId="10687"/>
    <cellStyle name="Обычный 6 2 5 4" xfId="1782"/>
    <cellStyle name="Обычный 6 2 5 4 2" xfId="4055"/>
    <cellStyle name="Обычный 6 2 5 4 2 2" xfId="8344"/>
    <cellStyle name="Обычный 6 2 5 4 2 2 2" xfId="17561"/>
    <cellStyle name="Обычный 6 2 5 4 2 3" xfId="13294"/>
    <cellStyle name="Обычный 6 2 5 4 3" xfId="6210"/>
    <cellStyle name="Обычный 6 2 5 4 3 2" xfId="15427"/>
    <cellStyle name="Обычный 6 2 5 4 4" xfId="11163"/>
    <cellStyle name="Обычный 6 2 5 5" xfId="3105"/>
    <cellStyle name="Обычный 6 2 5 5 2" xfId="7396"/>
    <cellStyle name="Обычный 6 2 5 5 2 2" xfId="16613"/>
    <cellStyle name="Обычный 6 2 5 5 3" xfId="12346"/>
    <cellStyle name="Обычный 6 2 5 6" xfId="5257"/>
    <cellStyle name="Обычный 6 2 5 6 2" xfId="14479"/>
    <cellStyle name="Обычный 6 2 5 7" xfId="10215"/>
    <cellStyle name="Обычный 6 2 6" xfId="807"/>
    <cellStyle name="Обычный 6 2 6 2" xfId="1410"/>
    <cellStyle name="Обычный 6 2 6 2 2" xfId="2369"/>
    <cellStyle name="Обычный 6 2 6 2 2 2" xfId="4641"/>
    <cellStyle name="Обычный 6 2 6 2 2 2 2" xfId="8930"/>
    <cellStyle name="Обычный 6 2 6 2 2 2 2 2" xfId="18147"/>
    <cellStyle name="Обычный 6 2 6 2 2 2 3" xfId="13880"/>
    <cellStyle name="Обычный 6 2 6 2 2 3" xfId="6796"/>
    <cellStyle name="Обычный 6 2 6 2 2 3 2" xfId="16013"/>
    <cellStyle name="Обычный 6 2 6 2 2 4" xfId="11749"/>
    <cellStyle name="Обычный 6 2 6 2 3" xfId="3691"/>
    <cellStyle name="Обычный 6 2 6 2 3 2" xfId="7982"/>
    <cellStyle name="Обычный 6 2 6 2 3 2 2" xfId="17199"/>
    <cellStyle name="Обычный 6 2 6 2 3 3" xfId="12932"/>
    <cellStyle name="Обычный 6 2 6 2 4" xfId="5848"/>
    <cellStyle name="Обычный 6 2 6 2 4 2" xfId="15065"/>
    <cellStyle name="Обычный 6 2 6 2 5" xfId="10801"/>
    <cellStyle name="Обычный 6 2 6 3" xfId="1897"/>
    <cellStyle name="Обычный 6 2 6 3 2" xfId="4169"/>
    <cellStyle name="Обычный 6 2 6 3 2 2" xfId="8458"/>
    <cellStyle name="Обычный 6 2 6 3 2 2 2" xfId="17675"/>
    <cellStyle name="Обычный 6 2 6 3 2 3" xfId="13408"/>
    <cellStyle name="Обычный 6 2 6 3 3" xfId="6324"/>
    <cellStyle name="Обычный 6 2 6 3 3 2" xfId="15541"/>
    <cellStyle name="Обычный 6 2 6 3 4" xfId="11277"/>
    <cellStyle name="Обычный 6 2 6 4" xfId="3219"/>
    <cellStyle name="Обычный 6 2 6 4 2" xfId="7510"/>
    <cellStyle name="Обычный 6 2 6 4 2 2" xfId="16727"/>
    <cellStyle name="Обычный 6 2 6 4 3" xfId="12460"/>
    <cellStyle name="Обычный 6 2 6 5" xfId="5373"/>
    <cellStyle name="Обычный 6 2 6 5 2" xfId="14593"/>
    <cellStyle name="Обычный 6 2 6 6" xfId="10329"/>
    <cellStyle name="Обычный 6 2 7" xfId="1181"/>
    <cellStyle name="Обычный 6 2 7 2" xfId="2141"/>
    <cellStyle name="Обычный 6 2 7 2 2" xfId="4413"/>
    <cellStyle name="Обычный 6 2 7 2 2 2" xfId="8702"/>
    <cellStyle name="Обычный 6 2 7 2 2 2 2" xfId="17919"/>
    <cellStyle name="Обычный 6 2 7 2 2 3" xfId="13652"/>
    <cellStyle name="Обычный 6 2 7 2 3" xfId="6568"/>
    <cellStyle name="Обычный 6 2 7 2 3 2" xfId="15785"/>
    <cellStyle name="Обычный 6 2 7 2 4" xfId="11521"/>
    <cellStyle name="Обычный 6 2 7 3" xfId="3463"/>
    <cellStyle name="Обычный 6 2 7 3 2" xfId="7754"/>
    <cellStyle name="Обычный 6 2 7 3 2 2" xfId="16971"/>
    <cellStyle name="Обычный 6 2 7 3 3" xfId="12704"/>
    <cellStyle name="Обычный 6 2 7 4" xfId="5620"/>
    <cellStyle name="Обычный 6 2 7 4 2" xfId="14837"/>
    <cellStyle name="Обычный 6 2 7 5" xfId="10573"/>
    <cellStyle name="Обычный 6 2 8" xfId="1665"/>
    <cellStyle name="Обычный 6 2 8 2" xfId="3941"/>
    <cellStyle name="Обычный 6 2 8 2 2" xfId="8230"/>
    <cellStyle name="Обычный 6 2 8 2 2 2" xfId="17447"/>
    <cellStyle name="Обычный 6 2 8 2 3" xfId="13180"/>
    <cellStyle name="Обычный 6 2 8 3" xfId="6096"/>
    <cellStyle name="Обычный 6 2 8 3 2" xfId="15313"/>
    <cellStyle name="Обычный 6 2 8 4" xfId="11049"/>
    <cellStyle name="Обычный 6 2 9" xfId="2756"/>
    <cellStyle name="Обычный 6 2 9 2" xfId="4899"/>
    <cellStyle name="Обычный 6 2 9 2 2" xfId="9181"/>
    <cellStyle name="Обычный 6 2 9 2 2 2" xfId="18398"/>
    <cellStyle name="Обычный 6 2 9 2 3" xfId="14131"/>
    <cellStyle name="Обычный 6 2 9 3" xfId="7049"/>
    <cellStyle name="Обычный 6 2 9 3 2" xfId="16266"/>
    <cellStyle name="Обычный 6 2 9 4" xfId="12000"/>
    <cellStyle name="Обычный 6 20" xfId="19111"/>
    <cellStyle name="Обычный 6 21" xfId="19227"/>
    <cellStyle name="Обычный 6 3" xfId="371"/>
    <cellStyle name="Обычный 6 3 10" xfId="5028"/>
    <cellStyle name="Обычный 6 3 10 2" xfId="9309"/>
    <cellStyle name="Обычный 6 3 10 2 2" xfId="18526"/>
    <cellStyle name="Обычный 6 3 10 3" xfId="14259"/>
    <cellStyle name="Обычный 6 3 11" xfId="5150"/>
    <cellStyle name="Обычный 6 3 11 2" xfId="14374"/>
    <cellStyle name="Обычный 6 3 12" xfId="9541"/>
    <cellStyle name="Обычный 6 3 13" xfId="9650"/>
    <cellStyle name="Обычный 6 3 13 2" xfId="18670"/>
    <cellStyle name="Обычный 6 3 14" xfId="9764"/>
    <cellStyle name="Обычный 6 3 14 2" xfId="18784"/>
    <cellStyle name="Обычный 6 3 15" xfId="9878"/>
    <cellStyle name="Обычный 6 3 15 2" xfId="18898"/>
    <cellStyle name="Обычный 6 3 16" xfId="9992"/>
    <cellStyle name="Обычный 6 3 16 2" xfId="19012"/>
    <cellStyle name="Обычный 6 3 17" xfId="10109"/>
    <cellStyle name="Обычный 6 3 18" xfId="19130"/>
    <cellStyle name="Обычный 6 3 19" xfId="19246"/>
    <cellStyle name="Обычный 6 3 2" xfId="481"/>
    <cellStyle name="Обычный 6 3 2 10" xfId="5208"/>
    <cellStyle name="Обычный 6 3 2 10 2" xfId="14431"/>
    <cellStyle name="Обычный 6 3 2 11" xfId="9707"/>
    <cellStyle name="Обычный 6 3 2 11 2" xfId="18727"/>
    <cellStyle name="Обычный 6 3 2 12" xfId="9821"/>
    <cellStyle name="Обычный 6 3 2 12 2" xfId="18841"/>
    <cellStyle name="Обычный 6 3 2 13" xfId="9935"/>
    <cellStyle name="Обычный 6 3 2 13 2" xfId="18955"/>
    <cellStyle name="Обычный 6 3 2 14" xfId="10049"/>
    <cellStyle name="Обычный 6 3 2 14 2" xfId="19069"/>
    <cellStyle name="Обычный 6 3 2 15" xfId="10166"/>
    <cellStyle name="Обычный 6 3 2 16" xfId="19187"/>
    <cellStyle name="Обычный 6 3 2 17" xfId="19303"/>
    <cellStyle name="Обычный 6 3 2 2" xfId="667"/>
    <cellStyle name="Обычный 6 3 2 2 2" xfId="988"/>
    <cellStyle name="Обычный 6 3 2 2 2 2" xfId="1590"/>
    <cellStyle name="Обычный 6 3 2 2 2 2 2" xfId="2549"/>
    <cellStyle name="Обычный 6 3 2 2 2 2 2 2" xfId="4821"/>
    <cellStyle name="Обычный 6 3 2 2 2 2 2 2 2" xfId="9110"/>
    <cellStyle name="Обычный 6 3 2 2 2 2 2 2 2 2" xfId="18327"/>
    <cellStyle name="Обычный 6 3 2 2 2 2 2 2 3" xfId="14060"/>
    <cellStyle name="Обычный 6 3 2 2 2 2 2 3" xfId="6976"/>
    <cellStyle name="Обычный 6 3 2 2 2 2 2 3 2" xfId="16193"/>
    <cellStyle name="Обычный 6 3 2 2 2 2 2 4" xfId="11929"/>
    <cellStyle name="Обычный 6 3 2 2 2 2 3" xfId="3871"/>
    <cellStyle name="Обычный 6 3 2 2 2 2 3 2" xfId="8162"/>
    <cellStyle name="Обычный 6 3 2 2 2 2 3 2 2" xfId="17379"/>
    <cellStyle name="Обычный 6 3 2 2 2 2 3 3" xfId="13112"/>
    <cellStyle name="Обычный 6 3 2 2 2 2 4" xfId="6028"/>
    <cellStyle name="Обычный 6 3 2 2 2 2 4 2" xfId="15245"/>
    <cellStyle name="Обычный 6 3 2 2 2 2 5" xfId="10981"/>
    <cellStyle name="Обычный 6 3 2 2 2 3" xfId="2077"/>
    <cellStyle name="Обычный 6 3 2 2 2 3 2" xfId="4349"/>
    <cellStyle name="Обычный 6 3 2 2 2 3 2 2" xfId="8638"/>
    <cellStyle name="Обычный 6 3 2 2 2 3 2 2 2" xfId="17855"/>
    <cellStyle name="Обычный 6 3 2 2 2 3 2 3" xfId="13588"/>
    <cellStyle name="Обычный 6 3 2 2 2 3 3" xfId="6504"/>
    <cellStyle name="Обычный 6 3 2 2 2 3 3 2" xfId="15721"/>
    <cellStyle name="Обычный 6 3 2 2 2 3 4" xfId="11457"/>
    <cellStyle name="Обычный 6 3 2 2 2 4" xfId="3399"/>
    <cellStyle name="Обычный 6 3 2 2 2 4 2" xfId="7690"/>
    <cellStyle name="Обычный 6 3 2 2 2 4 2 2" xfId="16907"/>
    <cellStyle name="Обычный 6 3 2 2 2 4 3" xfId="12640"/>
    <cellStyle name="Обычный 6 3 2 2 2 5" xfId="5553"/>
    <cellStyle name="Обычный 6 3 2 2 2 5 2" xfId="14773"/>
    <cellStyle name="Обычный 6 3 2 2 2 6" xfId="10509"/>
    <cellStyle name="Обычный 6 3 2 2 3" xfId="1362"/>
    <cellStyle name="Обычный 6 3 2 2 3 2" xfId="2321"/>
    <cellStyle name="Обычный 6 3 2 2 3 2 2" xfId="4593"/>
    <cellStyle name="Обычный 6 3 2 2 3 2 2 2" xfId="8882"/>
    <cellStyle name="Обычный 6 3 2 2 3 2 2 2 2" xfId="18099"/>
    <cellStyle name="Обычный 6 3 2 2 3 2 2 3" xfId="13832"/>
    <cellStyle name="Обычный 6 3 2 2 3 2 3" xfId="6748"/>
    <cellStyle name="Обычный 6 3 2 2 3 2 3 2" xfId="15965"/>
    <cellStyle name="Обычный 6 3 2 2 3 2 4" xfId="11701"/>
    <cellStyle name="Обычный 6 3 2 2 3 3" xfId="3643"/>
    <cellStyle name="Обычный 6 3 2 2 3 3 2" xfId="7934"/>
    <cellStyle name="Обычный 6 3 2 2 3 3 2 2" xfId="17151"/>
    <cellStyle name="Обычный 6 3 2 2 3 3 3" xfId="12884"/>
    <cellStyle name="Обычный 6 3 2 2 3 4" xfId="5800"/>
    <cellStyle name="Обычный 6 3 2 2 3 4 2" xfId="15017"/>
    <cellStyle name="Обычный 6 3 2 2 3 5" xfId="10753"/>
    <cellStyle name="Обычный 6 3 2 2 4" xfId="1848"/>
    <cellStyle name="Обычный 6 3 2 2 4 2" xfId="4121"/>
    <cellStyle name="Обычный 6 3 2 2 4 2 2" xfId="8410"/>
    <cellStyle name="Обычный 6 3 2 2 4 2 2 2" xfId="17627"/>
    <cellStyle name="Обычный 6 3 2 2 4 2 3" xfId="13360"/>
    <cellStyle name="Обычный 6 3 2 2 4 3" xfId="6276"/>
    <cellStyle name="Обычный 6 3 2 2 4 3 2" xfId="15493"/>
    <cellStyle name="Обычный 6 3 2 2 4 4" xfId="11229"/>
    <cellStyle name="Обычный 6 3 2 2 5" xfId="3171"/>
    <cellStyle name="Обычный 6 3 2 2 5 2" xfId="7462"/>
    <cellStyle name="Обычный 6 3 2 2 5 2 2" xfId="16679"/>
    <cellStyle name="Обычный 6 3 2 2 5 3" xfId="12412"/>
    <cellStyle name="Обычный 6 3 2 2 6" xfId="5323"/>
    <cellStyle name="Обычный 6 3 2 2 6 2" xfId="14545"/>
    <cellStyle name="Обычный 6 3 2 2 7" xfId="10281"/>
    <cellStyle name="Обычный 6 3 2 3" xfId="873"/>
    <cellStyle name="Обычный 6 3 2 3 2" xfId="1476"/>
    <cellStyle name="Обычный 6 3 2 3 2 2" xfId="2435"/>
    <cellStyle name="Обычный 6 3 2 3 2 2 2" xfId="4707"/>
    <cellStyle name="Обычный 6 3 2 3 2 2 2 2" xfId="8996"/>
    <cellStyle name="Обычный 6 3 2 3 2 2 2 2 2" xfId="18213"/>
    <cellStyle name="Обычный 6 3 2 3 2 2 2 3" xfId="13946"/>
    <cellStyle name="Обычный 6 3 2 3 2 2 3" xfId="6862"/>
    <cellStyle name="Обычный 6 3 2 3 2 2 3 2" xfId="16079"/>
    <cellStyle name="Обычный 6 3 2 3 2 2 4" xfId="11815"/>
    <cellStyle name="Обычный 6 3 2 3 2 3" xfId="3757"/>
    <cellStyle name="Обычный 6 3 2 3 2 3 2" xfId="8048"/>
    <cellStyle name="Обычный 6 3 2 3 2 3 2 2" xfId="17265"/>
    <cellStyle name="Обычный 6 3 2 3 2 3 3" xfId="12998"/>
    <cellStyle name="Обычный 6 3 2 3 2 4" xfId="5914"/>
    <cellStyle name="Обычный 6 3 2 3 2 4 2" xfId="15131"/>
    <cellStyle name="Обычный 6 3 2 3 2 5" xfId="10867"/>
    <cellStyle name="Обычный 6 3 2 3 3" xfId="1963"/>
    <cellStyle name="Обычный 6 3 2 3 3 2" xfId="4235"/>
    <cellStyle name="Обычный 6 3 2 3 3 2 2" xfId="8524"/>
    <cellStyle name="Обычный 6 3 2 3 3 2 2 2" xfId="17741"/>
    <cellStyle name="Обычный 6 3 2 3 3 2 3" xfId="13474"/>
    <cellStyle name="Обычный 6 3 2 3 3 3" xfId="6390"/>
    <cellStyle name="Обычный 6 3 2 3 3 3 2" xfId="15607"/>
    <cellStyle name="Обычный 6 3 2 3 3 4" xfId="11343"/>
    <cellStyle name="Обычный 6 3 2 3 4" xfId="3285"/>
    <cellStyle name="Обычный 6 3 2 3 4 2" xfId="7576"/>
    <cellStyle name="Обычный 6 3 2 3 4 2 2" xfId="16793"/>
    <cellStyle name="Обычный 6 3 2 3 4 3" xfId="12526"/>
    <cellStyle name="Обычный 6 3 2 3 5" xfId="5439"/>
    <cellStyle name="Обычный 6 3 2 3 5 2" xfId="14659"/>
    <cellStyle name="Обычный 6 3 2 3 6" xfId="10395"/>
    <cellStyle name="Обычный 6 3 2 4" xfId="1247"/>
    <cellStyle name="Обычный 6 3 2 4 2" xfId="2207"/>
    <cellStyle name="Обычный 6 3 2 4 2 2" xfId="4479"/>
    <cellStyle name="Обычный 6 3 2 4 2 2 2" xfId="8768"/>
    <cellStyle name="Обычный 6 3 2 4 2 2 2 2" xfId="17985"/>
    <cellStyle name="Обычный 6 3 2 4 2 2 3" xfId="13718"/>
    <cellStyle name="Обычный 6 3 2 4 2 3" xfId="6634"/>
    <cellStyle name="Обычный 6 3 2 4 2 3 2" xfId="15851"/>
    <cellStyle name="Обычный 6 3 2 4 2 4" xfId="11587"/>
    <cellStyle name="Обычный 6 3 2 4 3" xfId="3529"/>
    <cellStyle name="Обычный 6 3 2 4 3 2" xfId="7820"/>
    <cellStyle name="Обычный 6 3 2 4 3 2 2" xfId="17037"/>
    <cellStyle name="Обычный 6 3 2 4 3 3" xfId="12770"/>
    <cellStyle name="Обычный 6 3 2 4 4" xfId="5686"/>
    <cellStyle name="Обычный 6 3 2 4 4 2" xfId="14903"/>
    <cellStyle name="Обычный 6 3 2 4 5" xfId="10639"/>
    <cellStyle name="Обычный 6 3 2 5" xfId="1732"/>
    <cellStyle name="Обычный 6 3 2 5 2" xfId="4007"/>
    <cellStyle name="Обычный 6 3 2 5 2 2" xfId="8296"/>
    <cellStyle name="Обычный 6 3 2 5 2 2 2" xfId="17513"/>
    <cellStyle name="Обычный 6 3 2 5 2 3" xfId="13246"/>
    <cellStyle name="Обычный 6 3 2 5 3" xfId="6162"/>
    <cellStyle name="Обычный 6 3 2 5 3 2" xfId="15379"/>
    <cellStyle name="Обычный 6 3 2 5 4" xfId="11115"/>
    <cellStyle name="Обычный 6 3 2 6" xfId="2822"/>
    <cellStyle name="Обычный 6 3 2 6 2" xfId="4965"/>
    <cellStyle name="Обычный 6 3 2 6 2 2" xfId="9247"/>
    <cellStyle name="Обычный 6 3 2 6 2 2 2" xfId="18464"/>
    <cellStyle name="Обычный 6 3 2 6 2 3" xfId="14197"/>
    <cellStyle name="Обычный 6 3 2 6 3" xfId="7115"/>
    <cellStyle name="Обычный 6 3 2 6 3 2" xfId="16332"/>
    <cellStyle name="Обычный 6 3 2 6 4" xfId="12066"/>
    <cellStyle name="Обычный 6 3 2 7" xfId="2943"/>
    <cellStyle name="Обычный 6 3 2 7 2" xfId="7234"/>
    <cellStyle name="Обычный 6 3 2 7 2 2" xfId="16451"/>
    <cellStyle name="Обычный 6 3 2 7 3" xfId="12184"/>
    <cellStyle name="Обычный 6 3 2 8" xfId="3057"/>
    <cellStyle name="Обычный 6 3 2 8 2" xfId="7348"/>
    <cellStyle name="Обычный 6 3 2 8 2 2" xfId="16565"/>
    <cellStyle name="Обычный 6 3 2 8 3" xfId="12298"/>
    <cellStyle name="Обычный 6 3 2 9" xfId="5085"/>
    <cellStyle name="Обычный 6 3 2 9 2" xfId="9366"/>
    <cellStyle name="Обычный 6 3 2 9 2 2" xfId="18583"/>
    <cellStyle name="Обычный 6 3 2 9 3" xfId="14316"/>
    <cellStyle name="Обычный 6 3 3" xfId="607"/>
    <cellStyle name="Обычный 6 3 3 2" xfId="931"/>
    <cellStyle name="Обычный 6 3 3 2 2" xfId="1533"/>
    <cellStyle name="Обычный 6 3 3 2 2 2" xfId="2492"/>
    <cellStyle name="Обычный 6 3 3 2 2 2 2" xfId="4764"/>
    <cellStyle name="Обычный 6 3 3 2 2 2 2 2" xfId="9053"/>
    <cellStyle name="Обычный 6 3 3 2 2 2 2 2 2" xfId="18270"/>
    <cellStyle name="Обычный 6 3 3 2 2 2 2 3" xfId="14003"/>
    <cellStyle name="Обычный 6 3 3 2 2 2 3" xfId="6919"/>
    <cellStyle name="Обычный 6 3 3 2 2 2 3 2" xfId="16136"/>
    <cellStyle name="Обычный 6 3 3 2 2 2 4" xfId="11872"/>
    <cellStyle name="Обычный 6 3 3 2 2 3" xfId="3814"/>
    <cellStyle name="Обычный 6 3 3 2 2 3 2" xfId="8105"/>
    <cellStyle name="Обычный 6 3 3 2 2 3 2 2" xfId="17322"/>
    <cellStyle name="Обычный 6 3 3 2 2 3 3" xfId="13055"/>
    <cellStyle name="Обычный 6 3 3 2 2 4" xfId="5971"/>
    <cellStyle name="Обычный 6 3 3 2 2 4 2" xfId="15188"/>
    <cellStyle name="Обычный 6 3 3 2 2 5" xfId="10924"/>
    <cellStyle name="Обычный 6 3 3 2 3" xfId="2020"/>
    <cellStyle name="Обычный 6 3 3 2 3 2" xfId="4292"/>
    <cellStyle name="Обычный 6 3 3 2 3 2 2" xfId="8581"/>
    <cellStyle name="Обычный 6 3 3 2 3 2 2 2" xfId="17798"/>
    <cellStyle name="Обычный 6 3 3 2 3 2 3" xfId="13531"/>
    <cellStyle name="Обычный 6 3 3 2 3 3" xfId="6447"/>
    <cellStyle name="Обычный 6 3 3 2 3 3 2" xfId="15664"/>
    <cellStyle name="Обычный 6 3 3 2 3 4" xfId="11400"/>
    <cellStyle name="Обычный 6 3 3 2 4" xfId="3342"/>
    <cellStyle name="Обычный 6 3 3 2 4 2" xfId="7633"/>
    <cellStyle name="Обычный 6 3 3 2 4 2 2" xfId="16850"/>
    <cellStyle name="Обычный 6 3 3 2 4 3" xfId="12583"/>
    <cellStyle name="Обычный 6 3 3 2 5" xfId="5496"/>
    <cellStyle name="Обычный 6 3 3 2 5 2" xfId="14716"/>
    <cellStyle name="Обычный 6 3 3 2 6" xfId="10452"/>
    <cellStyle name="Обычный 6 3 3 3" xfId="1305"/>
    <cellStyle name="Обычный 6 3 3 3 2" xfId="2264"/>
    <cellStyle name="Обычный 6 3 3 3 2 2" xfId="4536"/>
    <cellStyle name="Обычный 6 3 3 3 2 2 2" xfId="8825"/>
    <cellStyle name="Обычный 6 3 3 3 2 2 2 2" xfId="18042"/>
    <cellStyle name="Обычный 6 3 3 3 2 2 3" xfId="13775"/>
    <cellStyle name="Обычный 6 3 3 3 2 3" xfId="6691"/>
    <cellStyle name="Обычный 6 3 3 3 2 3 2" xfId="15908"/>
    <cellStyle name="Обычный 6 3 3 3 2 4" xfId="11644"/>
    <cellStyle name="Обычный 6 3 3 3 3" xfId="3586"/>
    <cellStyle name="Обычный 6 3 3 3 3 2" xfId="7877"/>
    <cellStyle name="Обычный 6 3 3 3 3 2 2" xfId="17094"/>
    <cellStyle name="Обычный 6 3 3 3 3 3" xfId="12827"/>
    <cellStyle name="Обычный 6 3 3 3 4" xfId="5743"/>
    <cellStyle name="Обычный 6 3 3 3 4 2" xfId="14960"/>
    <cellStyle name="Обычный 6 3 3 3 5" xfId="10696"/>
    <cellStyle name="Обычный 6 3 3 4" xfId="1791"/>
    <cellStyle name="Обычный 6 3 3 4 2" xfId="4064"/>
    <cellStyle name="Обычный 6 3 3 4 2 2" xfId="8353"/>
    <cellStyle name="Обычный 6 3 3 4 2 2 2" xfId="17570"/>
    <cellStyle name="Обычный 6 3 3 4 2 3" xfId="13303"/>
    <cellStyle name="Обычный 6 3 3 4 3" xfId="6219"/>
    <cellStyle name="Обычный 6 3 3 4 3 2" xfId="15436"/>
    <cellStyle name="Обычный 6 3 3 4 4" xfId="11172"/>
    <cellStyle name="Обычный 6 3 3 5" xfId="3114"/>
    <cellStyle name="Обычный 6 3 3 5 2" xfId="7405"/>
    <cellStyle name="Обычный 6 3 3 5 2 2" xfId="16622"/>
    <cellStyle name="Обычный 6 3 3 5 3" xfId="12355"/>
    <cellStyle name="Обычный 6 3 3 6" xfId="5266"/>
    <cellStyle name="Обычный 6 3 3 6 2" xfId="14488"/>
    <cellStyle name="Обычный 6 3 3 7" xfId="10224"/>
    <cellStyle name="Обычный 6 3 4" xfId="816"/>
    <cellStyle name="Обычный 6 3 4 2" xfId="1419"/>
    <cellStyle name="Обычный 6 3 4 2 2" xfId="2378"/>
    <cellStyle name="Обычный 6 3 4 2 2 2" xfId="4650"/>
    <cellStyle name="Обычный 6 3 4 2 2 2 2" xfId="8939"/>
    <cellStyle name="Обычный 6 3 4 2 2 2 2 2" xfId="18156"/>
    <cellStyle name="Обычный 6 3 4 2 2 2 3" xfId="13889"/>
    <cellStyle name="Обычный 6 3 4 2 2 3" xfId="6805"/>
    <cellStyle name="Обычный 6 3 4 2 2 3 2" xfId="16022"/>
    <cellStyle name="Обычный 6 3 4 2 2 4" xfId="11758"/>
    <cellStyle name="Обычный 6 3 4 2 3" xfId="3700"/>
    <cellStyle name="Обычный 6 3 4 2 3 2" xfId="7991"/>
    <cellStyle name="Обычный 6 3 4 2 3 2 2" xfId="17208"/>
    <cellStyle name="Обычный 6 3 4 2 3 3" xfId="12941"/>
    <cellStyle name="Обычный 6 3 4 2 4" xfId="5857"/>
    <cellStyle name="Обычный 6 3 4 2 4 2" xfId="15074"/>
    <cellStyle name="Обычный 6 3 4 2 5" xfId="10810"/>
    <cellStyle name="Обычный 6 3 4 3" xfId="1906"/>
    <cellStyle name="Обычный 6 3 4 3 2" xfId="4178"/>
    <cellStyle name="Обычный 6 3 4 3 2 2" xfId="8467"/>
    <cellStyle name="Обычный 6 3 4 3 2 2 2" xfId="17684"/>
    <cellStyle name="Обычный 6 3 4 3 2 3" xfId="13417"/>
    <cellStyle name="Обычный 6 3 4 3 3" xfId="6333"/>
    <cellStyle name="Обычный 6 3 4 3 3 2" xfId="15550"/>
    <cellStyle name="Обычный 6 3 4 3 4" xfId="11286"/>
    <cellStyle name="Обычный 6 3 4 4" xfId="3228"/>
    <cellStyle name="Обычный 6 3 4 4 2" xfId="7519"/>
    <cellStyle name="Обычный 6 3 4 4 2 2" xfId="16736"/>
    <cellStyle name="Обычный 6 3 4 4 3" xfId="12469"/>
    <cellStyle name="Обычный 6 3 4 5" xfId="5382"/>
    <cellStyle name="Обычный 6 3 4 5 2" xfId="14602"/>
    <cellStyle name="Обычный 6 3 4 6" xfId="10338"/>
    <cellStyle name="Обычный 6 3 5" xfId="1190"/>
    <cellStyle name="Обычный 6 3 5 2" xfId="2150"/>
    <cellStyle name="Обычный 6 3 5 2 2" xfId="4422"/>
    <cellStyle name="Обычный 6 3 5 2 2 2" xfId="8711"/>
    <cellStyle name="Обычный 6 3 5 2 2 2 2" xfId="17928"/>
    <cellStyle name="Обычный 6 3 5 2 2 3" xfId="13661"/>
    <cellStyle name="Обычный 6 3 5 2 3" xfId="6577"/>
    <cellStyle name="Обычный 6 3 5 2 3 2" xfId="15794"/>
    <cellStyle name="Обычный 6 3 5 2 4" xfId="11530"/>
    <cellStyle name="Обычный 6 3 5 3" xfId="3472"/>
    <cellStyle name="Обычный 6 3 5 3 2" xfId="7763"/>
    <cellStyle name="Обычный 6 3 5 3 2 2" xfId="16980"/>
    <cellStyle name="Обычный 6 3 5 3 3" xfId="12713"/>
    <cellStyle name="Обычный 6 3 5 4" xfId="5629"/>
    <cellStyle name="Обычный 6 3 5 4 2" xfId="14846"/>
    <cellStyle name="Обычный 6 3 5 5" xfId="10582"/>
    <cellStyle name="Обычный 6 3 6" xfId="1675"/>
    <cellStyle name="Обычный 6 3 6 2" xfId="3950"/>
    <cellStyle name="Обычный 6 3 6 2 2" xfId="8239"/>
    <cellStyle name="Обычный 6 3 6 2 2 2" xfId="17456"/>
    <cellStyle name="Обычный 6 3 6 2 3" xfId="13189"/>
    <cellStyle name="Обычный 6 3 6 3" xfId="6105"/>
    <cellStyle name="Обычный 6 3 6 3 2" xfId="15322"/>
    <cellStyle name="Обычный 6 3 6 4" xfId="11058"/>
    <cellStyle name="Обычный 6 3 7" xfId="2765"/>
    <cellStyle name="Обычный 6 3 7 2" xfId="4908"/>
    <cellStyle name="Обычный 6 3 7 2 2" xfId="9190"/>
    <cellStyle name="Обычный 6 3 7 2 2 2" xfId="18407"/>
    <cellStyle name="Обычный 6 3 7 2 3" xfId="14140"/>
    <cellStyle name="Обычный 6 3 7 3" xfId="7058"/>
    <cellStyle name="Обычный 6 3 7 3 2" xfId="16275"/>
    <cellStyle name="Обычный 6 3 7 4" xfId="12009"/>
    <cellStyle name="Обычный 6 3 8" xfId="2886"/>
    <cellStyle name="Обычный 6 3 8 2" xfId="7177"/>
    <cellStyle name="Обычный 6 3 8 2 2" xfId="16394"/>
    <cellStyle name="Обычный 6 3 8 3" xfId="12127"/>
    <cellStyle name="Обычный 6 3 9" xfId="3000"/>
    <cellStyle name="Обычный 6 3 9 2" xfId="7291"/>
    <cellStyle name="Обычный 6 3 9 2 2" xfId="16508"/>
    <cellStyle name="Обычный 6 3 9 3" xfId="12241"/>
    <cellStyle name="Обычный 6 4" xfId="399"/>
    <cellStyle name="Обычный 6 4 10" xfId="5047"/>
    <cellStyle name="Обычный 6 4 10 2" xfId="9328"/>
    <cellStyle name="Обычный 6 4 10 2 2" xfId="18545"/>
    <cellStyle name="Обычный 6 4 10 3" xfId="14278"/>
    <cellStyle name="Обычный 6 4 11" xfId="5169"/>
    <cellStyle name="Обычный 6 4 11 2" xfId="14393"/>
    <cellStyle name="Обычный 6 4 12" xfId="9568"/>
    <cellStyle name="Обычный 6 4 13" xfId="9669"/>
    <cellStyle name="Обычный 6 4 13 2" xfId="18689"/>
    <cellStyle name="Обычный 6 4 14" xfId="9783"/>
    <cellStyle name="Обычный 6 4 14 2" xfId="18803"/>
    <cellStyle name="Обычный 6 4 15" xfId="9897"/>
    <cellStyle name="Обычный 6 4 15 2" xfId="18917"/>
    <cellStyle name="Обычный 6 4 16" xfId="10011"/>
    <cellStyle name="Обычный 6 4 16 2" xfId="19031"/>
    <cellStyle name="Обычный 6 4 17" xfId="10128"/>
    <cellStyle name="Обычный 6 4 18" xfId="19149"/>
    <cellStyle name="Обычный 6 4 19" xfId="19265"/>
    <cellStyle name="Обычный 6 4 2" xfId="500"/>
    <cellStyle name="Обычный 6 4 2 10" xfId="5227"/>
    <cellStyle name="Обычный 6 4 2 10 2" xfId="14450"/>
    <cellStyle name="Обычный 6 4 2 11" xfId="9726"/>
    <cellStyle name="Обычный 6 4 2 11 2" xfId="18746"/>
    <cellStyle name="Обычный 6 4 2 12" xfId="9840"/>
    <cellStyle name="Обычный 6 4 2 12 2" xfId="18860"/>
    <cellStyle name="Обычный 6 4 2 13" xfId="9954"/>
    <cellStyle name="Обычный 6 4 2 13 2" xfId="18974"/>
    <cellStyle name="Обычный 6 4 2 14" xfId="10068"/>
    <cellStyle name="Обычный 6 4 2 14 2" xfId="19088"/>
    <cellStyle name="Обычный 6 4 2 15" xfId="10185"/>
    <cellStyle name="Обычный 6 4 2 16" xfId="19206"/>
    <cellStyle name="Обычный 6 4 2 17" xfId="19322"/>
    <cellStyle name="Обычный 6 4 2 2" xfId="686"/>
    <cellStyle name="Обычный 6 4 2 2 2" xfId="1007"/>
    <cellStyle name="Обычный 6 4 2 2 2 2" xfId="1609"/>
    <cellStyle name="Обычный 6 4 2 2 2 2 2" xfId="2568"/>
    <cellStyle name="Обычный 6 4 2 2 2 2 2 2" xfId="4840"/>
    <cellStyle name="Обычный 6 4 2 2 2 2 2 2 2" xfId="9129"/>
    <cellStyle name="Обычный 6 4 2 2 2 2 2 2 2 2" xfId="18346"/>
    <cellStyle name="Обычный 6 4 2 2 2 2 2 2 3" xfId="14079"/>
    <cellStyle name="Обычный 6 4 2 2 2 2 2 3" xfId="6995"/>
    <cellStyle name="Обычный 6 4 2 2 2 2 2 3 2" xfId="16212"/>
    <cellStyle name="Обычный 6 4 2 2 2 2 2 4" xfId="11948"/>
    <cellStyle name="Обычный 6 4 2 2 2 2 3" xfId="3890"/>
    <cellStyle name="Обычный 6 4 2 2 2 2 3 2" xfId="8181"/>
    <cellStyle name="Обычный 6 4 2 2 2 2 3 2 2" xfId="17398"/>
    <cellStyle name="Обычный 6 4 2 2 2 2 3 3" xfId="13131"/>
    <cellStyle name="Обычный 6 4 2 2 2 2 4" xfId="6047"/>
    <cellStyle name="Обычный 6 4 2 2 2 2 4 2" xfId="15264"/>
    <cellStyle name="Обычный 6 4 2 2 2 2 5" xfId="11000"/>
    <cellStyle name="Обычный 6 4 2 2 2 3" xfId="2096"/>
    <cellStyle name="Обычный 6 4 2 2 2 3 2" xfId="4368"/>
    <cellStyle name="Обычный 6 4 2 2 2 3 2 2" xfId="8657"/>
    <cellStyle name="Обычный 6 4 2 2 2 3 2 2 2" xfId="17874"/>
    <cellStyle name="Обычный 6 4 2 2 2 3 2 3" xfId="13607"/>
    <cellStyle name="Обычный 6 4 2 2 2 3 3" xfId="6523"/>
    <cellStyle name="Обычный 6 4 2 2 2 3 3 2" xfId="15740"/>
    <cellStyle name="Обычный 6 4 2 2 2 3 4" xfId="11476"/>
    <cellStyle name="Обычный 6 4 2 2 2 4" xfId="3418"/>
    <cellStyle name="Обычный 6 4 2 2 2 4 2" xfId="7709"/>
    <cellStyle name="Обычный 6 4 2 2 2 4 2 2" xfId="16926"/>
    <cellStyle name="Обычный 6 4 2 2 2 4 3" xfId="12659"/>
    <cellStyle name="Обычный 6 4 2 2 2 5" xfId="5572"/>
    <cellStyle name="Обычный 6 4 2 2 2 5 2" xfId="14792"/>
    <cellStyle name="Обычный 6 4 2 2 2 6" xfId="10528"/>
    <cellStyle name="Обычный 6 4 2 2 3" xfId="1381"/>
    <cellStyle name="Обычный 6 4 2 2 3 2" xfId="2340"/>
    <cellStyle name="Обычный 6 4 2 2 3 2 2" xfId="4612"/>
    <cellStyle name="Обычный 6 4 2 2 3 2 2 2" xfId="8901"/>
    <cellStyle name="Обычный 6 4 2 2 3 2 2 2 2" xfId="18118"/>
    <cellStyle name="Обычный 6 4 2 2 3 2 2 3" xfId="13851"/>
    <cellStyle name="Обычный 6 4 2 2 3 2 3" xfId="6767"/>
    <cellStyle name="Обычный 6 4 2 2 3 2 3 2" xfId="15984"/>
    <cellStyle name="Обычный 6 4 2 2 3 2 4" xfId="11720"/>
    <cellStyle name="Обычный 6 4 2 2 3 3" xfId="3662"/>
    <cellStyle name="Обычный 6 4 2 2 3 3 2" xfId="7953"/>
    <cellStyle name="Обычный 6 4 2 2 3 3 2 2" xfId="17170"/>
    <cellStyle name="Обычный 6 4 2 2 3 3 3" xfId="12903"/>
    <cellStyle name="Обычный 6 4 2 2 3 4" xfId="5819"/>
    <cellStyle name="Обычный 6 4 2 2 3 4 2" xfId="15036"/>
    <cellStyle name="Обычный 6 4 2 2 3 5" xfId="10772"/>
    <cellStyle name="Обычный 6 4 2 2 4" xfId="1867"/>
    <cellStyle name="Обычный 6 4 2 2 4 2" xfId="4140"/>
    <cellStyle name="Обычный 6 4 2 2 4 2 2" xfId="8429"/>
    <cellStyle name="Обычный 6 4 2 2 4 2 2 2" xfId="17646"/>
    <cellStyle name="Обычный 6 4 2 2 4 2 3" xfId="13379"/>
    <cellStyle name="Обычный 6 4 2 2 4 3" xfId="6295"/>
    <cellStyle name="Обычный 6 4 2 2 4 3 2" xfId="15512"/>
    <cellStyle name="Обычный 6 4 2 2 4 4" xfId="11248"/>
    <cellStyle name="Обычный 6 4 2 2 5" xfId="3190"/>
    <cellStyle name="Обычный 6 4 2 2 5 2" xfId="7481"/>
    <cellStyle name="Обычный 6 4 2 2 5 2 2" xfId="16698"/>
    <cellStyle name="Обычный 6 4 2 2 5 3" xfId="12431"/>
    <cellStyle name="Обычный 6 4 2 2 6" xfId="5342"/>
    <cellStyle name="Обычный 6 4 2 2 6 2" xfId="14564"/>
    <cellStyle name="Обычный 6 4 2 2 7" xfId="10300"/>
    <cellStyle name="Обычный 6 4 2 3" xfId="892"/>
    <cellStyle name="Обычный 6 4 2 3 2" xfId="1495"/>
    <cellStyle name="Обычный 6 4 2 3 2 2" xfId="2454"/>
    <cellStyle name="Обычный 6 4 2 3 2 2 2" xfId="4726"/>
    <cellStyle name="Обычный 6 4 2 3 2 2 2 2" xfId="9015"/>
    <cellStyle name="Обычный 6 4 2 3 2 2 2 2 2" xfId="18232"/>
    <cellStyle name="Обычный 6 4 2 3 2 2 2 3" xfId="13965"/>
    <cellStyle name="Обычный 6 4 2 3 2 2 3" xfId="6881"/>
    <cellStyle name="Обычный 6 4 2 3 2 2 3 2" xfId="16098"/>
    <cellStyle name="Обычный 6 4 2 3 2 2 4" xfId="11834"/>
    <cellStyle name="Обычный 6 4 2 3 2 3" xfId="3776"/>
    <cellStyle name="Обычный 6 4 2 3 2 3 2" xfId="8067"/>
    <cellStyle name="Обычный 6 4 2 3 2 3 2 2" xfId="17284"/>
    <cellStyle name="Обычный 6 4 2 3 2 3 3" xfId="13017"/>
    <cellStyle name="Обычный 6 4 2 3 2 4" xfId="5933"/>
    <cellStyle name="Обычный 6 4 2 3 2 4 2" xfId="15150"/>
    <cellStyle name="Обычный 6 4 2 3 2 5" xfId="10886"/>
    <cellStyle name="Обычный 6 4 2 3 3" xfId="1982"/>
    <cellStyle name="Обычный 6 4 2 3 3 2" xfId="4254"/>
    <cellStyle name="Обычный 6 4 2 3 3 2 2" xfId="8543"/>
    <cellStyle name="Обычный 6 4 2 3 3 2 2 2" xfId="17760"/>
    <cellStyle name="Обычный 6 4 2 3 3 2 3" xfId="13493"/>
    <cellStyle name="Обычный 6 4 2 3 3 3" xfId="6409"/>
    <cellStyle name="Обычный 6 4 2 3 3 3 2" xfId="15626"/>
    <cellStyle name="Обычный 6 4 2 3 3 4" xfId="11362"/>
    <cellStyle name="Обычный 6 4 2 3 4" xfId="3304"/>
    <cellStyle name="Обычный 6 4 2 3 4 2" xfId="7595"/>
    <cellStyle name="Обычный 6 4 2 3 4 2 2" xfId="16812"/>
    <cellStyle name="Обычный 6 4 2 3 4 3" xfId="12545"/>
    <cellStyle name="Обычный 6 4 2 3 5" xfId="5458"/>
    <cellStyle name="Обычный 6 4 2 3 5 2" xfId="14678"/>
    <cellStyle name="Обычный 6 4 2 3 6" xfId="10414"/>
    <cellStyle name="Обычный 6 4 2 4" xfId="1266"/>
    <cellStyle name="Обычный 6 4 2 4 2" xfId="2226"/>
    <cellStyle name="Обычный 6 4 2 4 2 2" xfId="4498"/>
    <cellStyle name="Обычный 6 4 2 4 2 2 2" xfId="8787"/>
    <cellStyle name="Обычный 6 4 2 4 2 2 2 2" xfId="18004"/>
    <cellStyle name="Обычный 6 4 2 4 2 2 3" xfId="13737"/>
    <cellStyle name="Обычный 6 4 2 4 2 3" xfId="6653"/>
    <cellStyle name="Обычный 6 4 2 4 2 3 2" xfId="15870"/>
    <cellStyle name="Обычный 6 4 2 4 2 4" xfId="11606"/>
    <cellStyle name="Обычный 6 4 2 4 3" xfId="3548"/>
    <cellStyle name="Обычный 6 4 2 4 3 2" xfId="7839"/>
    <cellStyle name="Обычный 6 4 2 4 3 2 2" xfId="17056"/>
    <cellStyle name="Обычный 6 4 2 4 3 3" xfId="12789"/>
    <cellStyle name="Обычный 6 4 2 4 4" xfId="5705"/>
    <cellStyle name="Обычный 6 4 2 4 4 2" xfId="14922"/>
    <cellStyle name="Обычный 6 4 2 4 5" xfId="10658"/>
    <cellStyle name="Обычный 6 4 2 5" xfId="1751"/>
    <cellStyle name="Обычный 6 4 2 5 2" xfId="4026"/>
    <cellStyle name="Обычный 6 4 2 5 2 2" xfId="8315"/>
    <cellStyle name="Обычный 6 4 2 5 2 2 2" xfId="17532"/>
    <cellStyle name="Обычный 6 4 2 5 2 3" xfId="13265"/>
    <cellStyle name="Обычный 6 4 2 5 3" xfId="6181"/>
    <cellStyle name="Обычный 6 4 2 5 3 2" xfId="15398"/>
    <cellStyle name="Обычный 6 4 2 5 4" xfId="11134"/>
    <cellStyle name="Обычный 6 4 2 6" xfId="2841"/>
    <cellStyle name="Обычный 6 4 2 6 2" xfId="4984"/>
    <cellStyle name="Обычный 6 4 2 6 2 2" xfId="9266"/>
    <cellStyle name="Обычный 6 4 2 6 2 2 2" xfId="18483"/>
    <cellStyle name="Обычный 6 4 2 6 2 3" xfId="14216"/>
    <cellStyle name="Обычный 6 4 2 6 3" xfId="7134"/>
    <cellStyle name="Обычный 6 4 2 6 3 2" xfId="16351"/>
    <cellStyle name="Обычный 6 4 2 6 4" xfId="12085"/>
    <cellStyle name="Обычный 6 4 2 7" xfId="2962"/>
    <cellStyle name="Обычный 6 4 2 7 2" xfId="7253"/>
    <cellStyle name="Обычный 6 4 2 7 2 2" xfId="16470"/>
    <cellStyle name="Обычный 6 4 2 7 3" xfId="12203"/>
    <cellStyle name="Обычный 6 4 2 8" xfId="3076"/>
    <cellStyle name="Обычный 6 4 2 8 2" xfId="7367"/>
    <cellStyle name="Обычный 6 4 2 8 2 2" xfId="16584"/>
    <cellStyle name="Обычный 6 4 2 8 3" xfId="12317"/>
    <cellStyle name="Обычный 6 4 2 9" xfId="5104"/>
    <cellStyle name="Обычный 6 4 2 9 2" xfId="9385"/>
    <cellStyle name="Обычный 6 4 2 9 2 2" xfId="18602"/>
    <cellStyle name="Обычный 6 4 2 9 3" xfId="14335"/>
    <cellStyle name="Обычный 6 4 3" xfId="627"/>
    <cellStyle name="Обычный 6 4 3 2" xfId="950"/>
    <cellStyle name="Обычный 6 4 3 2 2" xfId="1552"/>
    <cellStyle name="Обычный 6 4 3 2 2 2" xfId="2511"/>
    <cellStyle name="Обычный 6 4 3 2 2 2 2" xfId="4783"/>
    <cellStyle name="Обычный 6 4 3 2 2 2 2 2" xfId="9072"/>
    <cellStyle name="Обычный 6 4 3 2 2 2 2 2 2" xfId="18289"/>
    <cellStyle name="Обычный 6 4 3 2 2 2 2 3" xfId="14022"/>
    <cellStyle name="Обычный 6 4 3 2 2 2 3" xfId="6938"/>
    <cellStyle name="Обычный 6 4 3 2 2 2 3 2" xfId="16155"/>
    <cellStyle name="Обычный 6 4 3 2 2 2 4" xfId="11891"/>
    <cellStyle name="Обычный 6 4 3 2 2 3" xfId="3833"/>
    <cellStyle name="Обычный 6 4 3 2 2 3 2" xfId="8124"/>
    <cellStyle name="Обычный 6 4 3 2 2 3 2 2" xfId="17341"/>
    <cellStyle name="Обычный 6 4 3 2 2 3 3" xfId="13074"/>
    <cellStyle name="Обычный 6 4 3 2 2 4" xfId="5990"/>
    <cellStyle name="Обычный 6 4 3 2 2 4 2" xfId="15207"/>
    <cellStyle name="Обычный 6 4 3 2 2 5" xfId="10943"/>
    <cellStyle name="Обычный 6 4 3 2 3" xfId="2039"/>
    <cellStyle name="Обычный 6 4 3 2 3 2" xfId="4311"/>
    <cellStyle name="Обычный 6 4 3 2 3 2 2" xfId="8600"/>
    <cellStyle name="Обычный 6 4 3 2 3 2 2 2" xfId="17817"/>
    <cellStyle name="Обычный 6 4 3 2 3 2 3" xfId="13550"/>
    <cellStyle name="Обычный 6 4 3 2 3 3" xfId="6466"/>
    <cellStyle name="Обычный 6 4 3 2 3 3 2" xfId="15683"/>
    <cellStyle name="Обычный 6 4 3 2 3 4" xfId="11419"/>
    <cellStyle name="Обычный 6 4 3 2 4" xfId="3361"/>
    <cellStyle name="Обычный 6 4 3 2 4 2" xfId="7652"/>
    <cellStyle name="Обычный 6 4 3 2 4 2 2" xfId="16869"/>
    <cellStyle name="Обычный 6 4 3 2 4 3" xfId="12602"/>
    <cellStyle name="Обычный 6 4 3 2 5" xfId="5515"/>
    <cellStyle name="Обычный 6 4 3 2 5 2" xfId="14735"/>
    <cellStyle name="Обычный 6 4 3 2 6" xfId="10471"/>
    <cellStyle name="Обычный 6 4 3 3" xfId="1324"/>
    <cellStyle name="Обычный 6 4 3 3 2" xfId="2283"/>
    <cellStyle name="Обычный 6 4 3 3 2 2" xfId="4555"/>
    <cellStyle name="Обычный 6 4 3 3 2 2 2" xfId="8844"/>
    <cellStyle name="Обычный 6 4 3 3 2 2 2 2" xfId="18061"/>
    <cellStyle name="Обычный 6 4 3 3 2 2 3" xfId="13794"/>
    <cellStyle name="Обычный 6 4 3 3 2 3" xfId="6710"/>
    <cellStyle name="Обычный 6 4 3 3 2 3 2" xfId="15927"/>
    <cellStyle name="Обычный 6 4 3 3 2 4" xfId="11663"/>
    <cellStyle name="Обычный 6 4 3 3 3" xfId="3605"/>
    <cellStyle name="Обычный 6 4 3 3 3 2" xfId="7896"/>
    <cellStyle name="Обычный 6 4 3 3 3 2 2" xfId="17113"/>
    <cellStyle name="Обычный 6 4 3 3 3 3" xfId="12846"/>
    <cellStyle name="Обычный 6 4 3 3 4" xfId="5762"/>
    <cellStyle name="Обычный 6 4 3 3 4 2" xfId="14979"/>
    <cellStyle name="Обычный 6 4 3 3 5" xfId="10715"/>
    <cellStyle name="Обычный 6 4 3 4" xfId="1810"/>
    <cellStyle name="Обычный 6 4 3 4 2" xfId="4083"/>
    <cellStyle name="Обычный 6 4 3 4 2 2" xfId="8372"/>
    <cellStyle name="Обычный 6 4 3 4 2 2 2" xfId="17589"/>
    <cellStyle name="Обычный 6 4 3 4 2 3" xfId="13322"/>
    <cellStyle name="Обычный 6 4 3 4 3" xfId="6238"/>
    <cellStyle name="Обычный 6 4 3 4 3 2" xfId="15455"/>
    <cellStyle name="Обычный 6 4 3 4 4" xfId="11191"/>
    <cellStyle name="Обычный 6 4 3 5" xfId="3133"/>
    <cellStyle name="Обычный 6 4 3 5 2" xfId="7424"/>
    <cellStyle name="Обычный 6 4 3 5 2 2" xfId="16641"/>
    <cellStyle name="Обычный 6 4 3 5 3" xfId="12374"/>
    <cellStyle name="Обычный 6 4 3 6" xfId="5285"/>
    <cellStyle name="Обычный 6 4 3 6 2" xfId="14507"/>
    <cellStyle name="Обычный 6 4 3 7" xfId="10243"/>
    <cellStyle name="Обычный 6 4 4" xfId="835"/>
    <cellStyle name="Обычный 6 4 4 2" xfId="1438"/>
    <cellStyle name="Обычный 6 4 4 2 2" xfId="2397"/>
    <cellStyle name="Обычный 6 4 4 2 2 2" xfId="4669"/>
    <cellStyle name="Обычный 6 4 4 2 2 2 2" xfId="8958"/>
    <cellStyle name="Обычный 6 4 4 2 2 2 2 2" xfId="18175"/>
    <cellStyle name="Обычный 6 4 4 2 2 2 3" xfId="13908"/>
    <cellStyle name="Обычный 6 4 4 2 2 3" xfId="6824"/>
    <cellStyle name="Обычный 6 4 4 2 2 3 2" xfId="16041"/>
    <cellStyle name="Обычный 6 4 4 2 2 4" xfId="11777"/>
    <cellStyle name="Обычный 6 4 4 2 3" xfId="3719"/>
    <cellStyle name="Обычный 6 4 4 2 3 2" xfId="8010"/>
    <cellStyle name="Обычный 6 4 4 2 3 2 2" xfId="17227"/>
    <cellStyle name="Обычный 6 4 4 2 3 3" xfId="12960"/>
    <cellStyle name="Обычный 6 4 4 2 4" xfId="5876"/>
    <cellStyle name="Обычный 6 4 4 2 4 2" xfId="15093"/>
    <cellStyle name="Обычный 6 4 4 2 5" xfId="10829"/>
    <cellStyle name="Обычный 6 4 4 3" xfId="1925"/>
    <cellStyle name="Обычный 6 4 4 3 2" xfId="4197"/>
    <cellStyle name="Обычный 6 4 4 3 2 2" xfId="8486"/>
    <cellStyle name="Обычный 6 4 4 3 2 2 2" xfId="17703"/>
    <cellStyle name="Обычный 6 4 4 3 2 3" xfId="13436"/>
    <cellStyle name="Обычный 6 4 4 3 3" xfId="6352"/>
    <cellStyle name="Обычный 6 4 4 3 3 2" xfId="15569"/>
    <cellStyle name="Обычный 6 4 4 3 4" xfId="11305"/>
    <cellStyle name="Обычный 6 4 4 4" xfId="3247"/>
    <cellStyle name="Обычный 6 4 4 4 2" xfId="7538"/>
    <cellStyle name="Обычный 6 4 4 4 2 2" xfId="16755"/>
    <cellStyle name="Обычный 6 4 4 4 3" xfId="12488"/>
    <cellStyle name="Обычный 6 4 4 5" xfId="5401"/>
    <cellStyle name="Обычный 6 4 4 5 2" xfId="14621"/>
    <cellStyle name="Обычный 6 4 4 6" xfId="10357"/>
    <cellStyle name="Обычный 6 4 5" xfId="1209"/>
    <cellStyle name="Обычный 6 4 5 2" xfId="2169"/>
    <cellStyle name="Обычный 6 4 5 2 2" xfId="4441"/>
    <cellStyle name="Обычный 6 4 5 2 2 2" xfId="8730"/>
    <cellStyle name="Обычный 6 4 5 2 2 2 2" xfId="17947"/>
    <cellStyle name="Обычный 6 4 5 2 2 3" xfId="13680"/>
    <cellStyle name="Обычный 6 4 5 2 3" xfId="6596"/>
    <cellStyle name="Обычный 6 4 5 2 3 2" xfId="15813"/>
    <cellStyle name="Обычный 6 4 5 2 4" xfId="11549"/>
    <cellStyle name="Обычный 6 4 5 3" xfId="3491"/>
    <cellStyle name="Обычный 6 4 5 3 2" xfId="7782"/>
    <cellStyle name="Обычный 6 4 5 3 2 2" xfId="16999"/>
    <cellStyle name="Обычный 6 4 5 3 3" xfId="12732"/>
    <cellStyle name="Обычный 6 4 5 4" xfId="5648"/>
    <cellStyle name="Обычный 6 4 5 4 2" xfId="14865"/>
    <cellStyle name="Обычный 6 4 5 5" xfId="10601"/>
    <cellStyle name="Обычный 6 4 6" xfId="1694"/>
    <cellStyle name="Обычный 6 4 6 2" xfId="3969"/>
    <cellStyle name="Обычный 6 4 6 2 2" xfId="8258"/>
    <cellStyle name="Обычный 6 4 6 2 2 2" xfId="17475"/>
    <cellStyle name="Обычный 6 4 6 2 3" xfId="13208"/>
    <cellStyle name="Обычный 6 4 6 3" xfId="6124"/>
    <cellStyle name="Обычный 6 4 6 3 2" xfId="15341"/>
    <cellStyle name="Обычный 6 4 6 4" xfId="11077"/>
    <cellStyle name="Обычный 6 4 7" xfId="2784"/>
    <cellStyle name="Обычный 6 4 7 2" xfId="4927"/>
    <cellStyle name="Обычный 6 4 7 2 2" xfId="9209"/>
    <cellStyle name="Обычный 6 4 7 2 2 2" xfId="18426"/>
    <cellStyle name="Обычный 6 4 7 2 3" xfId="14159"/>
    <cellStyle name="Обычный 6 4 7 3" xfId="7077"/>
    <cellStyle name="Обычный 6 4 7 3 2" xfId="16294"/>
    <cellStyle name="Обычный 6 4 7 4" xfId="12028"/>
    <cellStyle name="Обычный 6 4 8" xfId="2905"/>
    <cellStyle name="Обычный 6 4 8 2" xfId="7196"/>
    <cellStyle name="Обычный 6 4 8 2 2" xfId="16413"/>
    <cellStyle name="Обычный 6 4 8 3" xfId="12146"/>
    <cellStyle name="Обычный 6 4 9" xfId="3019"/>
    <cellStyle name="Обычный 6 4 9 2" xfId="7310"/>
    <cellStyle name="Обычный 6 4 9 2 2" xfId="16527"/>
    <cellStyle name="Обычный 6 4 9 3" xfId="12260"/>
    <cellStyle name="Обычный 6 5" xfId="461"/>
    <cellStyle name="Обычный 6 5 10" xfId="5189"/>
    <cellStyle name="Обычный 6 5 10 2" xfId="14412"/>
    <cellStyle name="Обычный 6 5 11" xfId="9688"/>
    <cellStyle name="Обычный 6 5 11 2" xfId="18708"/>
    <cellStyle name="Обычный 6 5 12" xfId="9802"/>
    <cellStyle name="Обычный 6 5 12 2" xfId="18822"/>
    <cellStyle name="Обычный 6 5 13" xfId="9916"/>
    <cellStyle name="Обычный 6 5 13 2" xfId="18936"/>
    <cellStyle name="Обычный 6 5 14" xfId="10030"/>
    <cellStyle name="Обычный 6 5 14 2" xfId="19050"/>
    <cellStyle name="Обычный 6 5 15" xfId="10147"/>
    <cellStyle name="Обычный 6 5 16" xfId="19168"/>
    <cellStyle name="Обычный 6 5 17" xfId="19284"/>
    <cellStyle name="Обычный 6 5 2" xfId="648"/>
    <cellStyle name="Обычный 6 5 2 2" xfId="969"/>
    <cellStyle name="Обычный 6 5 2 2 2" xfId="1571"/>
    <cellStyle name="Обычный 6 5 2 2 2 2" xfId="2530"/>
    <cellStyle name="Обычный 6 5 2 2 2 2 2" xfId="4802"/>
    <cellStyle name="Обычный 6 5 2 2 2 2 2 2" xfId="9091"/>
    <cellStyle name="Обычный 6 5 2 2 2 2 2 2 2" xfId="18308"/>
    <cellStyle name="Обычный 6 5 2 2 2 2 2 3" xfId="14041"/>
    <cellStyle name="Обычный 6 5 2 2 2 2 3" xfId="6957"/>
    <cellStyle name="Обычный 6 5 2 2 2 2 3 2" xfId="16174"/>
    <cellStyle name="Обычный 6 5 2 2 2 2 4" xfId="11910"/>
    <cellStyle name="Обычный 6 5 2 2 2 3" xfId="3852"/>
    <cellStyle name="Обычный 6 5 2 2 2 3 2" xfId="8143"/>
    <cellStyle name="Обычный 6 5 2 2 2 3 2 2" xfId="17360"/>
    <cellStyle name="Обычный 6 5 2 2 2 3 3" xfId="13093"/>
    <cellStyle name="Обычный 6 5 2 2 2 4" xfId="6009"/>
    <cellStyle name="Обычный 6 5 2 2 2 4 2" xfId="15226"/>
    <cellStyle name="Обычный 6 5 2 2 2 5" xfId="10962"/>
    <cellStyle name="Обычный 6 5 2 2 3" xfId="2058"/>
    <cellStyle name="Обычный 6 5 2 2 3 2" xfId="4330"/>
    <cellStyle name="Обычный 6 5 2 2 3 2 2" xfId="8619"/>
    <cellStyle name="Обычный 6 5 2 2 3 2 2 2" xfId="17836"/>
    <cellStyle name="Обычный 6 5 2 2 3 2 3" xfId="13569"/>
    <cellStyle name="Обычный 6 5 2 2 3 3" xfId="6485"/>
    <cellStyle name="Обычный 6 5 2 2 3 3 2" xfId="15702"/>
    <cellStyle name="Обычный 6 5 2 2 3 4" xfId="11438"/>
    <cellStyle name="Обычный 6 5 2 2 4" xfId="3380"/>
    <cellStyle name="Обычный 6 5 2 2 4 2" xfId="7671"/>
    <cellStyle name="Обычный 6 5 2 2 4 2 2" xfId="16888"/>
    <cellStyle name="Обычный 6 5 2 2 4 3" xfId="12621"/>
    <cellStyle name="Обычный 6 5 2 2 5" xfId="5534"/>
    <cellStyle name="Обычный 6 5 2 2 5 2" xfId="14754"/>
    <cellStyle name="Обычный 6 5 2 2 6" xfId="10490"/>
    <cellStyle name="Обычный 6 5 2 3" xfId="1343"/>
    <cellStyle name="Обычный 6 5 2 3 2" xfId="2302"/>
    <cellStyle name="Обычный 6 5 2 3 2 2" xfId="4574"/>
    <cellStyle name="Обычный 6 5 2 3 2 2 2" xfId="8863"/>
    <cellStyle name="Обычный 6 5 2 3 2 2 2 2" xfId="18080"/>
    <cellStyle name="Обычный 6 5 2 3 2 2 3" xfId="13813"/>
    <cellStyle name="Обычный 6 5 2 3 2 3" xfId="6729"/>
    <cellStyle name="Обычный 6 5 2 3 2 3 2" xfId="15946"/>
    <cellStyle name="Обычный 6 5 2 3 2 4" xfId="11682"/>
    <cellStyle name="Обычный 6 5 2 3 3" xfId="3624"/>
    <cellStyle name="Обычный 6 5 2 3 3 2" xfId="7915"/>
    <cellStyle name="Обычный 6 5 2 3 3 2 2" xfId="17132"/>
    <cellStyle name="Обычный 6 5 2 3 3 3" xfId="12865"/>
    <cellStyle name="Обычный 6 5 2 3 4" xfId="5781"/>
    <cellStyle name="Обычный 6 5 2 3 4 2" xfId="14998"/>
    <cellStyle name="Обычный 6 5 2 3 5" xfId="10734"/>
    <cellStyle name="Обычный 6 5 2 4" xfId="1829"/>
    <cellStyle name="Обычный 6 5 2 4 2" xfId="4102"/>
    <cellStyle name="Обычный 6 5 2 4 2 2" xfId="8391"/>
    <cellStyle name="Обычный 6 5 2 4 2 2 2" xfId="17608"/>
    <cellStyle name="Обычный 6 5 2 4 2 3" xfId="13341"/>
    <cellStyle name="Обычный 6 5 2 4 3" xfId="6257"/>
    <cellStyle name="Обычный 6 5 2 4 3 2" xfId="15474"/>
    <cellStyle name="Обычный 6 5 2 4 4" xfId="11210"/>
    <cellStyle name="Обычный 6 5 2 5" xfId="3152"/>
    <cellStyle name="Обычный 6 5 2 5 2" xfId="7443"/>
    <cellStyle name="Обычный 6 5 2 5 2 2" xfId="16660"/>
    <cellStyle name="Обычный 6 5 2 5 3" xfId="12393"/>
    <cellStyle name="Обычный 6 5 2 6" xfId="5304"/>
    <cellStyle name="Обычный 6 5 2 6 2" xfId="14526"/>
    <cellStyle name="Обычный 6 5 2 7" xfId="10262"/>
    <cellStyle name="Обычный 6 5 3" xfId="854"/>
    <cellStyle name="Обычный 6 5 3 2" xfId="1457"/>
    <cellStyle name="Обычный 6 5 3 2 2" xfId="2416"/>
    <cellStyle name="Обычный 6 5 3 2 2 2" xfId="4688"/>
    <cellStyle name="Обычный 6 5 3 2 2 2 2" xfId="8977"/>
    <cellStyle name="Обычный 6 5 3 2 2 2 2 2" xfId="18194"/>
    <cellStyle name="Обычный 6 5 3 2 2 2 3" xfId="13927"/>
    <cellStyle name="Обычный 6 5 3 2 2 3" xfId="6843"/>
    <cellStyle name="Обычный 6 5 3 2 2 3 2" xfId="16060"/>
    <cellStyle name="Обычный 6 5 3 2 2 4" xfId="11796"/>
    <cellStyle name="Обычный 6 5 3 2 3" xfId="3738"/>
    <cellStyle name="Обычный 6 5 3 2 3 2" xfId="8029"/>
    <cellStyle name="Обычный 6 5 3 2 3 2 2" xfId="17246"/>
    <cellStyle name="Обычный 6 5 3 2 3 3" xfId="12979"/>
    <cellStyle name="Обычный 6 5 3 2 4" xfId="5895"/>
    <cellStyle name="Обычный 6 5 3 2 4 2" xfId="15112"/>
    <cellStyle name="Обычный 6 5 3 2 5" xfId="10848"/>
    <cellStyle name="Обычный 6 5 3 3" xfId="1944"/>
    <cellStyle name="Обычный 6 5 3 3 2" xfId="4216"/>
    <cellStyle name="Обычный 6 5 3 3 2 2" xfId="8505"/>
    <cellStyle name="Обычный 6 5 3 3 2 2 2" xfId="17722"/>
    <cellStyle name="Обычный 6 5 3 3 2 3" xfId="13455"/>
    <cellStyle name="Обычный 6 5 3 3 3" xfId="6371"/>
    <cellStyle name="Обычный 6 5 3 3 3 2" xfId="15588"/>
    <cellStyle name="Обычный 6 5 3 3 4" xfId="11324"/>
    <cellStyle name="Обычный 6 5 3 4" xfId="3266"/>
    <cellStyle name="Обычный 6 5 3 4 2" xfId="7557"/>
    <cellStyle name="Обычный 6 5 3 4 2 2" xfId="16774"/>
    <cellStyle name="Обычный 6 5 3 4 3" xfId="12507"/>
    <cellStyle name="Обычный 6 5 3 5" xfId="5420"/>
    <cellStyle name="Обычный 6 5 3 5 2" xfId="14640"/>
    <cellStyle name="Обычный 6 5 3 6" xfId="10376"/>
    <cellStyle name="Обычный 6 5 4" xfId="1228"/>
    <cellStyle name="Обычный 6 5 4 2" xfId="2188"/>
    <cellStyle name="Обычный 6 5 4 2 2" xfId="4460"/>
    <cellStyle name="Обычный 6 5 4 2 2 2" xfId="8749"/>
    <cellStyle name="Обычный 6 5 4 2 2 2 2" xfId="17966"/>
    <cellStyle name="Обычный 6 5 4 2 2 3" xfId="13699"/>
    <cellStyle name="Обычный 6 5 4 2 3" xfId="6615"/>
    <cellStyle name="Обычный 6 5 4 2 3 2" xfId="15832"/>
    <cellStyle name="Обычный 6 5 4 2 4" xfId="11568"/>
    <cellStyle name="Обычный 6 5 4 3" xfId="3510"/>
    <cellStyle name="Обычный 6 5 4 3 2" xfId="7801"/>
    <cellStyle name="Обычный 6 5 4 3 2 2" xfId="17018"/>
    <cellStyle name="Обычный 6 5 4 3 3" xfId="12751"/>
    <cellStyle name="Обычный 6 5 4 4" xfId="5667"/>
    <cellStyle name="Обычный 6 5 4 4 2" xfId="14884"/>
    <cellStyle name="Обычный 6 5 4 5" xfId="10620"/>
    <cellStyle name="Обычный 6 5 5" xfId="1713"/>
    <cellStyle name="Обычный 6 5 5 2" xfId="3988"/>
    <cellStyle name="Обычный 6 5 5 2 2" xfId="8277"/>
    <cellStyle name="Обычный 6 5 5 2 2 2" xfId="17494"/>
    <cellStyle name="Обычный 6 5 5 2 3" xfId="13227"/>
    <cellStyle name="Обычный 6 5 5 3" xfId="6143"/>
    <cellStyle name="Обычный 6 5 5 3 2" xfId="15360"/>
    <cellStyle name="Обычный 6 5 5 4" xfId="11096"/>
    <cellStyle name="Обычный 6 5 6" xfId="2803"/>
    <cellStyle name="Обычный 6 5 6 2" xfId="4946"/>
    <cellStyle name="Обычный 6 5 6 2 2" xfId="9228"/>
    <cellStyle name="Обычный 6 5 6 2 2 2" xfId="18445"/>
    <cellStyle name="Обычный 6 5 6 2 3" xfId="14178"/>
    <cellStyle name="Обычный 6 5 6 3" xfId="7096"/>
    <cellStyle name="Обычный 6 5 6 3 2" xfId="16313"/>
    <cellStyle name="Обычный 6 5 6 4" xfId="12047"/>
    <cellStyle name="Обычный 6 5 7" xfId="2924"/>
    <cellStyle name="Обычный 6 5 7 2" xfId="7215"/>
    <cellStyle name="Обычный 6 5 7 2 2" xfId="16432"/>
    <cellStyle name="Обычный 6 5 7 3" xfId="12165"/>
    <cellStyle name="Обычный 6 5 8" xfId="3038"/>
    <cellStyle name="Обычный 6 5 8 2" xfId="7329"/>
    <cellStyle name="Обычный 6 5 8 2 2" xfId="16546"/>
    <cellStyle name="Обычный 6 5 8 3" xfId="12279"/>
    <cellStyle name="Обычный 6 5 9" xfId="5066"/>
    <cellStyle name="Обычный 6 5 9 2" xfId="9347"/>
    <cellStyle name="Обычный 6 5 9 2 2" xfId="18564"/>
    <cellStyle name="Обычный 6 5 9 3" xfId="14297"/>
    <cellStyle name="Обычный 6 6" xfId="576"/>
    <cellStyle name="Обычный 6 6 2" xfId="912"/>
    <cellStyle name="Обычный 6 6 2 2" xfId="1514"/>
    <cellStyle name="Обычный 6 6 2 2 2" xfId="2473"/>
    <cellStyle name="Обычный 6 6 2 2 2 2" xfId="4745"/>
    <cellStyle name="Обычный 6 6 2 2 2 2 2" xfId="9034"/>
    <cellStyle name="Обычный 6 6 2 2 2 2 2 2" xfId="18251"/>
    <cellStyle name="Обычный 6 6 2 2 2 2 3" xfId="13984"/>
    <cellStyle name="Обычный 6 6 2 2 2 3" xfId="6900"/>
    <cellStyle name="Обычный 6 6 2 2 2 3 2" xfId="16117"/>
    <cellStyle name="Обычный 6 6 2 2 2 4" xfId="11853"/>
    <cellStyle name="Обычный 6 6 2 2 3" xfId="3795"/>
    <cellStyle name="Обычный 6 6 2 2 3 2" xfId="8086"/>
    <cellStyle name="Обычный 6 6 2 2 3 2 2" xfId="17303"/>
    <cellStyle name="Обычный 6 6 2 2 3 3" xfId="13036"/>
    <cellStyle name="Обычный 6 6 2 2 4" xfId="5952"/>
    <cellStyle name="Обычный 6 6 2 2 4 2" xfId="15169"/>
    <cellStyle name="Обычный 6 6 2 2 5" xfId="10905"/>
    <cellStyle name="Обычный 6 6 2 3" xfId="2001"/>
    <cellStyle name="Обычный 6 6 2 3 2" xfId="4273"/>
    <cellStyle name="Обычный 6 6 2 3 2 2" xfId="8562"/>
    <cellStyle name="Обычный 6 6 2 3 2 2 2" xfId="17779"/>
    <cellStyle name="Обычный 6 6 2 3 2 3" xfId="13512"/>
    <cellStyle name="Обычный 6 6 2 3 3" xfId="6428"/>
    <cellStyle name="Обычный 6 6 2 3 3 2" xfId="15645"/>
    <cellStyle name="Обычный 6 6 2 3 4" xfId="11381"/>
    <cellStyle name="Обычный 6 6 2 4" xfId="3323"/>
    <cellStyle name="Обычный 6 6 2 4 2" xfId="7614"/>
    <cellStyle name="Обычный 6 6 2 4 2 2" xfId="16831"/>
    <cellStyle name="Обычный 6 6 2 4 3" xfId="12564"/>
    <cellStyle name="Обычный 6 6 2 5" xfId="5477"/>
    <cellStyle name="Обычный 6 6 2 5 2" xfId="14697"/>
    <cellStyle name="Обычный 6 6 2 6" xfId="10433"/>
    <cellStyle name="Обычный 6 6 3" xfId="1286"/>
    <cellStyle name="Обычный 6 6 3 2" xfId="2245"/>
    <cellStyle name="Обычный 6 6 3 2 2" xfId="4517"/>
    <cellStyle name="Обычный 6 6 3 2 2 2" xfId="8806"/>
    <cellStyle name="Обычный 6 6 3 2 2 2 2" xfId="18023"/>
    <cellStyle name="Обычный 6 6 3 2 2 3" xfId="13756"/>
    <cellStyle name="Обычный 6 6 3 2 3" xfId="6672"/>
    <cellStyle name="Обычный 6 6 3 2 3 2" xfId="15889"/>
    <cellStyle name="Обычный 6 6 3 2 4" xfId="11625"/>
    <cellStyle name="Обычный 6 6 3 3" xfId="3567"/>
    <cellStyle name="Обычный 6 6 3 3 2" xfId="7858"/>
    <cellStyle name="Обычный 6 6 3 3 2 2" xfId="17075"/>
    <cellStyle name="Обычный 6 6 3 3 3" xfId="12808"/>
    <cellStyle name="Обычный 6 6 3 4" xfId="5724"/>
    <cellStyle name="Обычный 6 6 3 4 2" xfId="14941"/>
    <cellStyle name="Обычный 6 6 3 5" xfId="10677"/>
    <cellStyle name="Обычный 6 6 4" xfId="1771"/>
    <cellStyle name="Обычный 6 6 4 2" xfId="4045"/>
    <cellStyle name="Обычный 6 6 4 2 2" xfId="8334"/>
    <cellStyle name="Обычный 6 6 4 2 2 2" xfId="17551"/>
    <cellStyle name="Обычный 6 6 4 2 3" xfId="13284"/>
    <cellStyle name="Обычный 6 6 4 3" xfId="6200"/>
    <cellStyle name="Обычный 6 6 4 3 2" xfId="15417"/>
    <cellStyle name="Обычный 6 6 4 4" xfId="11153"/>
    <cellStyle name="Обычный 6 6 5" xfId="3095"/>
    <cellStyle name="Обычный 6 6 5 2" xfId="7386"/>
    <cellStyle name="Обычный 6 6 5 2 2" xfId="16603"/>
    <cellStyle name="Обычный 6 6 5 3" xfId="12336"/>
    <cellStyle name="Обычный 6 6 6" xfId="5246"/>
    <cellStyle name="Обычный 6 6 6 2" xfId="14469"/>
    <cellStyle name="Обычный 6 6 7" xfId="10205"/>
    <cellStyle name="Обычный 6 7" xfId="797"/>
    <cellStyle name="Обычный 6 7 2" xfId="1400"/>
    <cellStyle name="Обычный 6 7 2 2" xfId="2359"/>
    <cellStyle name="Обычный 6 7 2 2 2" xfId="4631"/>
    <cellStyle name="Обычный 6 7 2 2 2 2" xfId="8920"/>
    <cellStyle name="Обычный 6 7 2 2 2 2 2" xfId="18137"/>
    <cellStyle name="Обычный 6 7 2 2 2 3" xfId="13870"/>
    <cellStyle name="Обычный 6 7 2 2 3" xfId="6786"/>
    <cellStyle name="Обычный 6 7 2 2 3 2" xfId="16003"/>
    <cellStyle name="Обычный 6 7 2 2 4" xfId="11739"/>
    <cellStyle name="Обычный 6 7 2 3" xfId="3681"/>
    <cellStyle name="Обычный 6 7 2 3 2" xfId="7972"/>
    <cellStyle name="Обычный 6 7 2 3 2 2" xfId="17189"/>
    <cellStyle name="Обычный 6 7 2 3 3" xfId="12922"/>
    <cellStyle name="Обычный 6 7 2 4" xfId="5838"/>
    <cellStyle name="Обычный 6 7 2 4 2" xfId="15055"/>
    <cellStyle name="Обычный 6 7 2 5" xfId="10791"/>
    <cellStyle name="Обычный 6 7 3" xfId="1887"/>
    <cellStyle name="Обычный 6 7 3 2" xfId="4159"/>
    <cellStyle name="Обычный 6 7 3 2 2" xfId="8448"/>
    <cellStyle name="Обычный 6 7 3 2 2 2" xfId="17665"/>
    <cellStyle name="Обычный 6 7 3 2 3" xfId="13398"/>
    <cellStyle name="Обычный 6 7 3 3" xfId="6314"/>
    <cellStyle name="Обычный 6 7 3 3 2" xfId="15531"/>
    <cellStyle name="Обычный 6 7 3 4" xfId="11267"/>
    <cellStyle name="Обычный 6 7 4" xfId="3209"/>
    <cellStyle name="Обычный 6 7 4 2" xfId="7500"/>
    <cellStyle name="Обычный 6 7 4 2 2" xfId="16717"/>
    <cellStyle name="Обычный 6 7 4 3" xfId="12450"/>
    <cellStyle name="Обычный 6 7 5" xfId="5363"/>
    <cellStyle name="Обычный 6 7 5 2" xfId="14583"/>
    <cellStyle name="Обычный 6 7 6" xfId="10319"/>
    <cellStyle name="Обычный 6 8" xfId="1171"/>
    <cellStyle name="Обычный 6 8 2" xfId="2131"/>
    <cellStyle name="Обычный 6 8 2 2" xfId="4403"/>
    <cellStyle name="Обычный 6 8 2 2 2" xfId="8692"/>
    <cellStyle name="Обычный 6 8 2 2 2 2" xfId="17909"/>
    <cellStyle name="Обычный 6 8 2 2 3" xfId="13642"/>
    <cellStyle name="Обычный 6 8 2 3" xfId="6558"/>
    <cellStyle name="Обычный 6 8 2 3 2" xfId="15775"/>
    <cellStyle name="Обычный 6 8 2 4" xfId="11511"/>
    <cellStyle name="Обычный 6 8 3" xfId="3453"/>
    <cellStyle name="Обычный 6 8 3 2" xfId="7744"/>
    <cellStyle name="Обычный 6 8 3 2 2" xfId="16961"/>
    <cellStyle name="Обычный 6 8 3 3" xfId="12694"/>
    <cellStyle name="Обычный 6 8 4" xfId="5610"/>
    <cellStyle name="Обычный 6 8 4 2" xfId="14827"/>
    <cellStyle name="Обычный 6 8 5" xfId="10563"/>
    <cellStyle name="Обычный 6 9" xfId="1654"/>
    <cellStyle name="Обычный 6 9 2" xfId="3931"/>
    <cellStyle name="Обычный 6 9 2 2" xfId="8220"/>
    <cellStyle name="Обычный 6 9 2 2 2" xfId="17437"/>
    <cellStyle name="Обычный 6 9 2 3" xfId="13170"/>
    <cellStyle name="Обычный 6 9 3" xfId="6086"/>
    <cellStyle name="Обычный 6 9 3 2" xfId="15303"/>
    <cellStyle name="Обычный 6 9 4" xfId="11039"/>
    <cellStyle name="Обычный 7" xfId="201"/>
    <cellStyle name="Обычный 7 10" xfId="2747"/>
    <cellStyle name="Обычный 7 10 2" xfId="4890"/>
    <cellStyle name="Обычный 7 10 2 2" xfId="9172"/>
    <cellStyle name="Обычный 7 10 2 2 2" xfId="18389"/>
    <cellStyle name="Обычный 7 10 2 3" xfId="14122"/>
    <cellStyle name="Обычный 7 10 3" xfId="7040"/>
    <cellStyle name="Обычный 7 10 3 2" xfId="16257"/>
    <cellStyle name="Обычный 7 10 4" xfId="11991"/>
    <cellStyle name="Обычный 7 11" xfId="2868"/>
    <cellStyle name="Обычный 7 11 2" xfId="7159"/>
    <cellStyle name="Обычный 7 11 2 2" xfId="16376"/>
    <cellStyle name="Обычный 7 11 3" xfId="12109"/>
    <cellStyle name="Обычный 7 12" xfId="2982"/>
    <cellStyle name="Обычный 7 12 2" xfId="7273"/>
    <cellStyle name="Обычный 7 12 2 2" xfId="16490"/>
    <cellStyle name="Обычный 7 12 3" xfId="12223"/>
    <cellStyle name="Обычный 7 13" xfId="5010"/>
    <cellStyle name="Обычный 7 13 2" xfId="9291"/>
    <cellStyle name="Обычный 7 13 2 2" xfId="18508"/>
    <cellStyle name="Обычный 7 13 3" xfId="14241"/>
    <cellStyle name="Обычный 7 14" xfId="5128"/>
    <cellStyle name="Обычный 7 14 2" xfId="14355"/>
    <cellStyle name="Обычный 7 15" xfId="9632"/>
    <cellStyle name="Обычный 7 15 2" xfId="18652"/>
    <cellStyle name="Обычный 7 16" xfId="9746"/>
    <cellStyle name="Обычный 7 16 2" xfId="18766"/>
    <cellStyle name="Обычный 7 17" xfId="9860"/>
    <cellStyle name="Обычный 7 17 2" xfId="18880"/>
    <cellStyle name="Обычный 7 18" xfId="9974"/>
    <cellStyle name="Обычный 7 18 2" xfId="18994"/>
    <cellStyle name="Обычный 7 19" xfId="10091"/>
    <cellStyle name="Обычный 7 2" xfId="279"/>
    <cellStyle name="Обычный 7 2 10" xfId="2878"/>
    <cellStyle name="Обычный 7 2 10 2" xfId="7169"/>
    <cellStyle name="Обычный 7 2 10 2 2" xfId="16386"/>
    <cellStyle name="Обычный 7 2 10 3" xfId="12119"/>
    <cellStyle name="Обычный 7 2 11" xfId="2992"/>
    <cellStyle name="Обычный 7 2 11 2" xfId="7283"/>
    <cellStyle name="Обычный 7 2 11 2 2" xfId="16500"/>
    <cellStyle name="Обычный 7 2 11 3" xfId="12233"/>
    <cellStyle name="Обычный 7 2 12" xfId="5020"/>
    <cellStyle name="Обычный 7 2 12 2" xfId="9301"/>
    <cellStyle name="Обычный 7 2 12 2 2" xfId="18518"/>
    <cellStyle name="Обычный 7 2 12 3" xfId="14251"/>
    <cellStyle name="Обычный 7 2 13" xfId="5142"/>
    <cellStyle name="Обычный 7 2 13 2" xfId="14366"/>
    <cellStyle name="Обычный 7 2 14" xfId="9642"/>
    <cellStyle name="Обычный 7 2 14 2" xfId="18662"/>
    <cellStyle name="Обычный 7 2 15" xfId="9756"/>
    <cellStyle name="Обычный 7 2 15 2" xfId="18776"/>
    <cellStyle name="Обычный 7 2 16" xfId="9870"/>
    <cellStyle name="Обычный 7 2 16 2" xfId="18890"/>
    <cellStyle name="Обычный 7 2 17" xfId="9984"/>
    <cellStyle name="Обычный 7 2 17 2" xfId="19004"/>
    <cellStyle name="Обычный 7 2 18" xfId="10101"/>
    <cellStyle name="Обычный 7 2 19" xfId="19122"/>
    <cellStyle name="Обычный 7 2 2" xfId="386"/>
    <cellStyle name="Обычный 7 2 2 10" xfId="5039"/>
    <cellStyle name="Обычный 7 2 2 10 2" xfId="9320"/>
    <cellStyle name="Обычный 7 2 2 10 2 2" xfId="18537"/>
    <cellStyle name="Обычный 7 2 2 10 3" xfId="14270"/>
    <cellStyle name="Обычный 7 2 2 11" xfId="5161"/>
    <cellStyle name="Обычный 7 2 2 11 2" xfId="14385"/>
    <cellStyle name="Обычный 7 2 2 12" xfId="9661"/>
    <cellStyle name="Обычный 7 2 2 12 2" xfId="18681"/>
    <cellStyle name="Обычный 7 2 2 13" xfId="9775"/>
    <cellStyle name="Обычный 7 2 2 13 2" xfId="18795"/>
    <cellStyle name="Обычный 7 2 2 14" xfId="9889"/>
    <cellStyle name="Обычный 7 2 2 14 2" xfId="18909"/>
    <cellStyle name="Обычный 7 2 2 15" xfId="10003"/>
    <cellStyle name="Обычный 7 2 2 15 2" xfId="19023"/>
    <cellStyle name="Обычный 7 2 2 16" xfId="10120"/>
    <cellStyle name="Обычный 7 2 2 17" xfId="19141"/>
    <cellStyle name="Обычный 7 2 2 18" xfId="19257"/>
    <cellStyle name="Обычный 7 2 2 2" xfId="492"/>
    <cellStyle name="Обычный 7 2 2 2 10" xfId="5219"/>
    <cellStyle name="Обычный 7 2 2 2 10 2" xfId="14442"/>
    <cellStyle name="Обычный 7 2 2 2 11" xfId="9718"/>
    <cellStyle name="Обычный 7 2 2 2 11 2" xfId="18738"/>
    <cellStyle name="Обычный 7 2 2 2 12" xfId="9832"/>
    <cellStyle name="Обычный 7 2 2 2 12 2" xfId="18852"/>
    <cellStyle name="Обычный 7 2 2 2 13" xfId="9946"/>
    <cellStyle name="Обычный 7 2 2 2 13 2" xfId="18966"/>
    <cellStyle name="Обычный 7 2 2 2 14" xfId="10060"/>
    <cellStyle name="Обычный 7 2 2 2 14 2" xfId="19080"/>
    <cellStyle name="Обычный 7 2 2 2 15" xfId="10177"/>
    <cellStyle name="Обычный 7 2 2 2 16" xfId="19198"/>
    <cellStyle name="Обычный 7 2 2 2 17" xfId="19314"/>
    <cellStyle name="Обычный 7 2 2 2 2" xfId="678"/>
    <cellStyle name="Обычный 7 2 2 2 2 2" xfId="999"/>
    <cellStyle name="Обычный 7 2 2 2 2 2 2" xfId="1601"/>
    <cellStyle name="Обычный 7 2 2 2 2 2 2 2" xfId="2560"/>
    <cellStyle name="Обычный 7 2 2 2 2 2 2 2 2" xfId="4832"/>
    <cellStyle name="Обычный 7 2 2 2 2 2 2 2 2 2" xfId="9121"/>
    <cellStyle name="Обычный 7 2 2 2 2 2 2 2 2 2 2" xfId="18338"/>
    <cellStyle name="Обычный 7 2 2 2 2 2 2 2 2 3" xfId="14071"/>
    <cellStyle name="Обычный 7 2 2 2 2 2 2 2 3" xfId="6987"/>
    <cellStyle name="Обычный 7 2 2 2 2 2 2 2 3 2" xfId="16204"/>
    <cellStyle name="Обычный 7 2 2 2 2 2 2 2 4" xfId="11940"/>
    <cellStyle name="Обычный 7 2 2 2 2 2 2 3" xfId="3882"/>
    <cellStyle name="Обычный 7 2 2 2 2 2 2 3 2" xfId="8173"/>
    <cellStyle name="Обычный 7 2 2 2 2 2 2 3 2 2" xfId="17390"/>
    <cellStyle name="Обычный 7 2 2 2 2 2 2 3 3" xfId="13123"/>
    <cellStyle name="Обычный 7 2 2 2 2 2 2 4" xfId="6039"/>
    <cellStyle name="Обычный 7 2 2 2 2 2 2 4 2" xfId="15256"/>
    <cellStyle name="Обычный 7 2 2 2 2 2 2 5" xfId="10992"/>
    <cellStyle name="Обычный 7 2 2 2 2 2 3" xfId="2088"/>
    <cellStyle name="Обычный 7 2 2 2 2 2 3 2" xfId="4360"/>
    <cellStyle name="Обычный 7 2 2 2 2 2 3 2 2" xfId="8649"/>
    <cellStyle name="Обычный 7 2 2 2 2 2 3 2 2 2" xfId="17866"/>
    <cellStyle name="Обычный 7 2 2 2 2 2 3 2 3" xfId="13599"/>
    <cellStyle name="Обычный 7 2 2 2 2 2 3 3" xfId="6515"/>
    <cellStyle name="Обычный 7 2 2 2 2 2 3 3 2" xfId="15732"/>
    <cellStyle name="Обычный 7 2 2 2 2 2 3 4" xfId="11468"/>
    <cellStyle name="Обычный 7 2 2 2 2 2 4" xfId="3410"/>
    <cellStyle name="Обычный 7 2 2 2 2 2 4 2" xfId="7701"/>
    <cellStyle name="Обычный 7 2 2 2 2 2 4 2 2" xfId="16918"/>
    <cellStyle name="Обычный 7 2 2 2 2 2 4 3" xfId="12651"/>
    <cellStyle name="Обычный 7 2 2 2 2 2 5" xfId="5564"/>
    <cellStyle name="Обычный 7 2 2 2 2 2 5 2" xfId="14784"/>
    <cellStyle name="Обычный 7 2 2 2 2 2 6" xfId="10520"/>
    <cellStyle name="Обычный 7 2 2 2 2 3" xfId="1373"/>
    <cellStyle name="Обычный 7 2 2 2 2 3 2" xfId="2332"/>
    <cellStyle name="Обычный 7 2 2 2 2 3 2 2" xfId="4604"/>
    <cellStyle name="Обычный 7 2 2 2 2 3 2 2 2" xfId="8893"/>
    <cellStyle name="Обычный 7 2 2 2 2 3 2 2 2 2" xfId="18110"/>
    <cellStyle name="Обычный 7 2 2 2 2 3 2 2 3" xfId="13843"/>
    <cellStyle name="Обычный 7 2 2 2 2 3 2 3" xfId="6759"/>
    <cellStyle name="Обычный 7 2 2 2 2 3 2 3 2" xfId="15976"/>
    <cellStyle name="Обычный 7 2 2 2 2 3 2 4" xfId="11712"/>
    <cellStyle name="Обычный 7 2 2 2 2 3 3" xfId="3654"/>
    <cellStyle name="Обычный 7 2 2 2 2 3 3 2" xfId="7945"/>
    <cellStyle name="Обычный 7 2 2 2 2 3 3 2 2" xfId="17162"/>
    <cellStyle name="Обычный 7 2 2 2 2 3 3 3" xfId="12895"/>
    <cellStyle name="Обычный 7 2 2 2 2 3 4" xfId="5811"/>
    <cellStyle name="Обычный 7 2 2 2 2 3 4 2" xfId="15028"/>
    <cellStyle name="Обычный 7 2 2 2 2 3 5" xfId="10764"/>
    <cellStyle name="Обычный 7 2 2 2 2 4" xfId="1859"/>
    <cellStyle name="Обычный 7 2 2 2 2 4 2" xfId="4132"/>
    <cellStyle name="Обычный 7 2 2 2 2 4 2 2" xfId="8421"/>
    <cellStyle name="Обычный 7 2 2 2 2 4 2 2 2" xfId="17638"/>
    <cellStyle name="Обычный 7 2 2 2 2 4 2 3" xfId="13371"/>
    <cellStyle name="Обычный 7 2 2 2 2 4 3" xfId="6287"/>
    <cellStyle name="Обычный 7 2 2 2 2 4 3 2" xfId="15504"/>
    <cellStyle name="Обычный 7 2 2 2 2 4 4" xfId="11240"/>
    <cellStyle name="Обычный 7 2 2 2 2 5" xfId="3182"/>
    <cellStyle name="Обычный 7 2 2 2 2 5 2" xfId="7473"/>
    <cellStyle name="Обычный 7 2 2 2 2 5 2 2" xfId="16690"/>
    <cellStyle name="Обычный 7 2 2 2 2 5 3" xfId="12423"/>
    <cellStyle name="Обычный 7 2 2 2 2 6" xfId="5334"/>
    <cellStyle name="Обычный 7 2 2 2 2 6 2" xfId="14556"/>
    <cellStyle name="Обычный 7 2 2 2 2 7" xfId="10292"/>
    <cellStyle name="Обычный 7 2 2 2 3" xfId="884"/>
    <cellStyle name="Обычный 7 2 2 2 3 2" xfId="1487"/>
    <cellStyle name="Обычный 7 2 2 2 3 2 2" xfId="2446"/>
    <cellStyle name="Обычный 7 2 2 2 3 2 2 2" xfId="4718"/>
    <cellStyle name="Обычный 7 2 2 2 3 2 2 2 2" xfId="9007"/>
    <cellStyle name="Обычный 7 2 2 2 3 2 2 2 2 2" xfId="18224"/>
    <cellStyle name="Обычный 7 2 2 2 3 2 2 2 3" xfId="13957"/>
    <cellStyle name="Обычный 7 2 2 2 3 2 2 3" xfId="6873"/>
    <cellStyle name="Обычный 7 2 2 2 3 2 2 3 2" xfId="16090"/>
    <cellStyle name="Обычный 7 2 2 2 3 2 2 4" xfId="11826"/>
    <cellStyle name="Обычный 7 2 2 2 3 2 3" xfId="3768"/>
    <cellStyle name="Обычный 7 2 2 2 3 2 3 2" xfId="8059"/>
    <cellStyle name="Обычный 7 2 2 2 3 2 3 2 2" xfId="17276"/>
    <cellStyle name="Обычный 7 2 2 2 3 2 3 3" xfId="13009"/>
    <cellStyle name="Обычный 7 2 2 2 3 2 4" xfId="5925"/>
    <cellStyle name="Обычный 7 2 2 2 3 2 4 2" xfId="15142"/>
    <cellStyle name="Обычный 7 2 2 2 3 2 5" xfId="10878"/>
    <cellStyle name="Обычный 7 2 2 2 3 3" xfId="1974"/>
    <cellStyle name="Обычный 7 2 2 2 3 3 2" xfId="4246"/>
    <cellStyle name="Обычный 7 2 2 2 3 3 2 2" xfId="8535"/>
    <cellStyle name="Обычный 7 2 2 2 3 3 2 2 2" xfId="17752"/>
    <cellStyle name="Обычный 7 2 2 2 3 3 2 3" xfId="13485"/>
    <cellStyle name="Обычный 7 2 2 2 3 3 3" xfId="6401"/>
    <cellStyle name="Обычный 7 2 2 2 3 3 3 2" xfId="15618"/>
    <cellStyle name="Обычный 7 2 2 2 3 3 4" xfId="11354"/>
    <cellStyle name="Обычный 7 2 2 2 3 4" xfId="3296"/>
    <cellStyle name="Обычный 7 2 2 2 3 4 2" xfId="7587"/>
    <cellStyle name="Обычный 7 2 2 2 3 4 2 2" xfId="16804"/>
    <cellStyle name="Обычный 7 2 2 2 3 4 3" xfId="12537"/>
    <cellStyle name="Обычный 7 2 2 2 3 5" xfId="5450"/>
    <cellStyle name="Обычный 7 2 2 2 3 5 2" xfId="14670"/>
    <cellStyle name="Обычный 7 2 2 2 3 6" xfId="10406"/>
    <cellStyle name="Обычный 7 2 2 2 4" xfId="1258"/>
    <cellStyle name="Обычный 7 2 2 2 4 2" xfId="2218"/>
    <cellStyle name="Обычный 7 2 2 2 4 2 2" xfId="4490"/>
    <cellStyle name="Обычный 7 2 2 2 4 2 2 2" xfId="8779"/>
    <cellStyle name="Обычный 7 2 2 2 4 2 2 2 2" xfId="17996"/>
    <cellStyle name="Обычный 7 2 2 2 4 2 2 3" xfId="13729"/>
    <cellStyle name="Обычный 7 2 2 2 4 2 3" xfId="6645"/>
    <cellStyle name="Обычный 7 2 2 2 4 2 3 2" xfId="15862"/>
    <cellStyle name="Обычный 7 2 2 2 4 2 4" xfId="11598"/>
    <cellStyle name="Обычный 7 2 2 2 4 3" xfId="3540"/>
    <cellStyle name="Обычный 7 2 2 2 4 3 2" xfId="7831"/>
    <cellStyle name="Обычный 7 2 2 2 4 3 2 2" xfId="17048"/>
    <cellStyle name="Обычный 7 2 2 2 4 3 3" xfId="12781"/>
    <cellStyle name="Обычный 7 2 2 2 4 4" xfId="5697"/>
    <cellStyle name="Обычный 7 2 2 2 4 4 2" xfId="14914"/>
    <cellStyle name="Обычный 7 2 2 2 4 5" xfId="10650"/>
    <cellStyle name="Обычный 7 2 2 2 5" xfId="1743"/>
    <cellStyle name="Обычный 7 2 2 2 5 2" xfId="4018"/>
    <cellStyle name="Обычный 7 2 2 2 5 2 2" xfId="8307"/>
    <cellStyle name="Обычный 7 2 2 2 5 2 2 2" xfId="17524"/>
    <cellStyle name="Обычный 7 2 2 2 5 2 3" xfId="13257"/>
    <cellStyle name="Обычный 7 2 2 2 5 3" xfId="6173"/>
    <cellStyle name="Обычный 7 2 2 2 5 3 2" xfId="15390"/>
    <cellStyle name="Обычный 7 2 2 2 5 4" xfId="11126"/>
    <cellStyle name="Обычный 7 2 2 2 6" xfId="2833"/>
    <cellStyle name="Обычный 7 2 2 2 6 2" xfId="4976"/>
    <cellStyle name="Обычный 7 2 2 2 6 2 2" xfId="9258"/>
    <cellStyle name="Обычный 7 2 2 2 6 2 2 2" xfId="18475"/>
    <cellStyle name="Обычный 7 2 2 2 6 2 3" xfId="14208"/>
    <cellStyle name="Обычный 7 2 2 2 6 3" xfId="7126"/>
    <cellStyle name="Обычный 7 2 2 2 6 3 2" xfId="16343"/>
    <cellStyle name="Обычный 7 2 2 2 6 4" xfId="12077"/>
    <cellStyle name="Обычный 7 2 2 2 7" xfId="2954"/>
    <cellStyle name="Обычный 7 2 2 2 7 2" xfId="7245"/>
    <cellStyle name="Обычный 7 2 2 2 7 2 2" xfId="16462"/>
    <cellStyle name="Обычный 7 2 2 2 7 3" xfId="12195"/>
    <cellStyle name="Обычный 7 2 2 2 8" xfId="3068"/>
    <cellStyle name="Обычный 7 2 2 2 8 2" xfId="7359"/>
    <cellStyle name="Обычный 7 2 2 2 8 2 2" xfId="16576"/>
    <cellStyle name="Обычный 7 2 2 2 8 3" xfId="12309"/>
    <cellStyle name="Обычный 7 2 2 2 9" xfId="5096"/>
    <cellStyle name="Обычный 7 2 2 2 9 2" xfId="9377"/>
    <cellStyle name="Обычный 7 2 2 2 9 2 2" xfId="18594"/>
    <cellStyle name="Обычный 7 2 2 2 9 3" xfId="14327"/>
    <cellStyle name="Обычный 7 2 2 3" xfId="618"/>
    <cellStyle name="Обычный 7 2 2 3 2" xfId="942"/>
    <cellStyle name="Обычный 7 2 2 3 2 2" xfId="1544"/>
    <cellStyle name="Обычный 7 2 2 3 2 2 2" xfId="2503"/>
    <cellStyle name="Обычный 7 2 2 3 2 2 2 2" xfId="4775"/>
    <cellStyle name="Обычный 7 2 2 3 2 2 2 2 2" xfId="9064"/>
    <cellStyle name="Обычный 7 2 2 3 2 2 2 2 2 2" xfId="18281"/>
    <cellStyle name="Обычный 7 2 2 3 2 2 2 2 3" xfId="14014"/>
    <cellStyle name="Обычный 7 2 2 3 2 2 2 3" xfId="6930"/>
    <cellStyle name="Обычный 7 2 2 3 2 2 2 3 2" xfId="16147"/>
    <cellStyle name="Обычный 7 2 2 3 2 2 2 4" xfId="11883"/>
    <cellStyle name="Обычный 7 2 2 3 2 2 3" xfId="3825"/>
    <cellStyle name="Обычный 7 2 2 3 2 2 3 2" xfId="8116"/>
    <cellStyle name="Обычный 7 2 2 3 2 2 3 2 2" xfId="17333"/>
    <cellStyle name="Обычный 7 2 2 3 2 2 3 3" xfId="13066"/>
    <cellStyle name="Обычный 7 2 2 3 2 2 4" xfId="5982"/>
    <cellStyle name="Обычный 7 2 2 3 2 2 4 2" xfId="15199"/>
    <cellStyle name="Обычный 7 2 2 3 2 2 5" xfId="10935"/>
    <cellStyle name="Обычный 7 2 2 3 2 3" xfId="2031"/>
    <cellStyle name="Обычный 7 2 2 3 2 3 2" xfId="4303"/>
    <cellStyle name="Обычный 7 2 2 3 2 3 2 2" xfId="8592"/>
    <cellStyle name="Обычный 7 2 2 3 2 3 2 2 2" xfId="17809"/>
    <cellStyle name="Обычный 7 2 2 3 2 3 2 3" xfId="13542"/>
    <cellStyle name="Обычный 7 2 2 3 2 3 3" xfId="6458"/>
    <cellStyle name="Обычный 7 2 2 3 2 3 3 2" xfId="15675"/>
    <cellStyle name="Обычный 7 2 2 3 2 3 4" xfId="11411"/>
    <cellStyle name="Обычный 7 2 2 3 2 4" xfId="3353"/>
    <cellStyle name="Обычный 7 2 2 3 2 4 2" xfId="7644"/>
    <cellStyle name="Обычный 7 2 2 3 2 4 2 2" xfId="16861"/>
    <cellStyle name="Обычный 7 2 2 3 2 4 3" xfId="12594"/>
    <cellStyle name="Обычный 7 2 2 3 2 5" xfId="5507"/>
    <cellStyle name="Обычный 7 2 2 3 2 5 2" xfId="14727"/>
    <cellStyle name="Обычный 7 2 2 3 2 6" xfId="10463"/>
    <cellStyle name="Обычный 7 2 2 3 3" xfId="1316"/>
    <cellStyle name="Обычный 7 2 2 3 3 2" xfId="2275"/>
    <cellStyle name="Обычный 7 2 2 3 3 2 2" xfId="4547"/>
    <cellStyle name="Обычный 7 2 2 3 3 2 2 2" xfId="8836"/>
    <cellStyle name="Обычный 7 2 2 3 3 2 2 2 2" xfId="18053"/>
    <cellStyle name="Обычный 7 2 2 3 3 2 2 3" xfId="13786"/>
    <cellStyle name="Обычный 7 2 2 3 3 2 3" xfId="6702"/>
    <cellStyle name="Обычный 7 2 2 3 3 2 3 2" xfId="15919"/>
    <cellStyle name="Обычный 7 2 2 3 3 2 4" xfId="11655"/>
    <cellStyle name="Обычный 7 2 2 3 3 3" xfId="3597"/>
    <cellStyle name="Обычный 7 2 2 3 3 3 2" xfId="7888"/>
    <cellStyle name="Обычный 7 2 2 3 3 3 2 2" xfId="17105"/>
    <cellStyle name="Обычный 7 2 2 3 3 3 3" xfId="12838"/>
    <cellStyle name="Обычный 7 2 2 3 3 4" xfId="5754"/>
    <cellStyle name="Обычный 7 2 2 3 3 4 2" xfId="14971"/>
    <cellStyle name="Обычный 7 2 2 3 3 5" xfId="10707"/>
    <cellStyle name="Обычный 7 2 2 3 4" xfId="1802"/>
    <cellStyle name="Обычный 7 2 2 3 4 2" xfId="4075"/>
    <cellStyle name="Обычный 7 2 2 3 4 2 2" xfId="8364"/>
    <cellStyle name="Обычный 7 2 2 3 4 2 2 2" xfId="17581"/>
    <cellStyle name="Обычный 7 2 2 3 4 2 3" xfId="13314"/>
    <cellStyle name="Обычный 7 2 2 3 4 3" xfId="6230"/>
    <cellStyle name="Обычный 7 2 2 3 4 3 2" xfId="15447"/>
    <cellStyle name="Обычный 7 2 2 3 4 4" xfId="11183"/>
    <cellStyle name="Обычный 7 2 2 3 5" xfId="3125"/>
    <cellStyle name="Обычный 7 2 2 3 5 2" xfId="7416"/>
    <cellStyle name="Обычный 7 2 2 3 5 2 2" xfId="16633"/>
    <cellStyle name="Обычный 7 2 2 3 5 3" xfId="12366"/>
    <cellStyle name="Обычный 7 2 2 3 6" xfId="5277"/>
    <cellStyle name="Обычный 7 2 2 3 6 2" xfId="14499"/>
    <cellStyle name="Обычный 7 2 2 3 7" xfId="10235"/>
    <cellStyle name="Обычный 7 2 2 4" xfId="827"/>
    <cellStyle name="Обычный 7 2 2 4 2" xfId="1430"/>
    <cellStyle name="Обычный 7 2 2 4 2 2" xfId="2389"/>
    <cellStyle name="Обычный 7 2 2 4 2 2 2" xfId="4661"/>
    <cellStyle name="Обычный 7 2 2 4 2 2 2 2" xfId="8950"/>
    <cellStyle name="Обычный 7 2 2 4 2 2 2 2 2" xfId="18167"/>
    <cellStyle name="Обычный 7 2 2 4 2 2 2 3" xfId="13900"/>
    <cellStyle name="Обычный 7 2 2 4 2 2 3" xfId="6816"/>
    <cellStyle name="Обычный 7 2 2 4 2 2 3 2" xfId="16033"/>
    <cellStyle name="Обычный 7 2 2 4 2 2 4" xfId="11769"/>
    <cellStyle name="Обычный 7 2 2 4 2 3" xfId="3711"/>
    <cellStyle name="Обычный 7 2 2 4 2 3 2" xfId="8002"/>
    <cellStyle name="Обычный 7 2 2 4 2 3 2 2" xfId="17219"/>
    <cellStyle name="Обычный 7 2 2 4 2 3 3" xfId="12952"/>
    <cellStyle name="Обычный 7 2 2 4 2 4" xfId="5868"/>
    <cellStyle name="Обычный 7 2 2 4 2 4 2" xfId="15085"/>
    <cellStyle name="Обычный 7 2 2 4 2 5" xfId="10821"/>
    <cellStyle name="Обычный 7 2 2 4 3" xfId="1917"/>
    <cellStyle name="Обычный 7 2 2 4 3 2" xfId="4189"/>
    <cellStyle name="Обычный 7 2 2 4 3 2 2" xfId="8478"/>
    <cellStyle name="Обычный 7 2 2 4 3 2 2 2" xfId="17695"/>
    <cellStyle name="Обычный 7 2 2 4 3 2 3" xfId="13428"/>
    <cellStyle name="Обычный 7 2 2 4 3 3" xfId="6344"/>
    <cellStyle name="Обычный 7 2 2 4 3 3 2" xfId="15561"/>
    <cellStyle name="Обычный 7 2 2 4 3 4" xfId="11297"/>
    <cellStyle name="Обычный 7 2 2 4 4" xfId="3239"/>
    <cellStyle name="Обычный 7 2 2 4 4 2" xfId="7530"/>
    <cellStyle name="Обычный 7 2 2 4 4 2 2" xfId="16747"/>
    <cellStyle name="Обычный 7 2 2 4 4 3" xfId="12480"/>
    <cellStyle name="Обычный 7 2 2 4 5" xfId="5393"/>
    <cellStyle name="Обычный 7 2 2 4 5 2" xfId="14613"/>
    <cellStyle name="Обычный 7 2 2 4 6" xfId="10349"/>
    <cellStyle name="Обычный 7 2 2 5" xfId="1201"/>
    <cellStyle name="Обычный 7 2 2 5 2" xfId="2161"/>
    <cellStyle name="Обычный 7 2 2 5 2 2" xfId="4433"/>
    <cellStyle name="Обычный 7 2 2 5 2 2 2" xfId="8722"/>
    <cellStyle name="Обычный 7 2 2 5 2 2 2 2" xfId="17939"/>
    <cellStyle name="Обычный 7 2 2 5 2 2 3" xfId="13672"/>
    <cellStyle name="Обычный 7 2 2 5 2 3" xfId="6588"/>
    <cellStyle name="Обычный 7 2 2 5 2 3 2" xfId="15805"/>
    <cellStyle name="Обычный 7 2 2 5 2 4" xfId="11541"/>
    <cellStyle name="Обычный 7 2 2 5 3" xfId="3483"/>
    <cellStyle name="Обычный 7 2 2 5 3 2" xfId="7774"/>
    <cellStyle name="Обычный 7 2 2 5 3 2 2" xfId="16991"/>
    <cellStyle name="Обычный 7 2 2 5 3 3" xfId="12724"/>
    <cellStyle name="Обычный 7 2 2 5 4" xfId="5640"/>
    <cellStyle name="Обычный 7 2 2 5 4 2" xfId="14857"/>
    <cellStyle name="Обычный 7 2 2 5 5" xfId="10593"/>
    <cellStyle name="Обычный 7 2 2 6" xfId="1686"/>
    <cellStyle name="Обычный 7 2 2 6 2" xfId="3961"/>
    <cellStyle name="Обычный 7 2 2 6 2 2" xfId="8250"/>
    <cellStyle name="Обычный 7 2 2 6 2 2 2" xfId="17467"/>
    <cellStyle name="Обычный 7 2 2 6 2 3" xfId="13200"/>
    <cellStyle name="Обычный 7 2 2 6 3" xfId="6116"/>
    <cellStyle name="Обычный 7 2 2 6 3 2" xfId="15333"/>
    <cellStyle name="Обычный 7 2 2 6 4" xfId="11069"/>
    <cellStyle name="Обычный 7 2 2 7" xfId="2776"/>
    <cellStyle name="Обычный 7 2 2 7 2" xfId="4919"/>
    <cellStyle name="Обычный 7 2 2 7 2 2" xfId="9201"/>
    <cellStyle name="Обычный 7 2 2 7 2 2 2" xfId="18418"/>
    <cellStyle name="Обычный 7 2 2 7 2 3" xfId="14151"/>
    <cellStyle name="Обычный 7 2 2 7 3" xfId="7069"/>
    <cellStyle name="Обычный 7 2 2 7 3 2" xfId="16286"/>
    <cellStyle name="Обычный 7 2 2 7 4" xfId="12020"/>
    <cellStyle name="Обычный 7 2 2 8" xfId="2897"/>
    <cellStyle name="Обычный 7 2 2 8 2" xfId="7188"/>
    <cellStyle name="Обычный 7 2 2 8 2 2" xfId="16405"/>
    <cellStyle name="Обычный 7 2 2 8 3" xfId="12138"/>
    <cellStyle name="Обычный 7 2 2 9" xfId="3011"/>
    <cellStyle name="Обычный 7 2 2 9 2" xfId="7302"/>
    <cellStyle name="Обычный 7 2 2 9 2 2" xfId="16519"/>
    <cellStyle name="Обычный 7 2 2 9 3" xfId="12252"/>
    <cellStyle name="Обычный 7 2 20" xfId="19238"/>
    <cellStyle name="Обычный 7 2 3" xfId="410"/>
    <cellStyle name="Обычный 7 2 3 10" xfId="5058"/>
    <cellStyle name="Обычный 7 2 3 10 2" xfId="9339"/>
    <cellStyle name="Обычный 7 2 3 10 2 2" xfId="18556"/>
    <cellStyle name="Обычный 7 2 3 10 3" xfId="14289"/>
    <cellStyle name="Обычный 7 2 3 11" xfId="5180"/>
    <cellStyle name="Обычный 7 2 3 11 2" xfId="14404"/>
    <cellStyle name="Обычный 7 2 3 12" xfId="9680"/>
    <cellStyle name="Обычный 7 2 3 12 2" xfId="18700"/>
    <cellStyle name="Обычный 7 2 3 13" xfId="9794"/>
    <cellStyle name="Обычный 7 2 3 13 2" xfId="18814"/>
    <cellStyle name="Обычный 7 2 3 14" xfId="9908"/>
    <cellStyle name="Обычный 7 2 3 14 2" xfId="18928"/>
    <cellStyle name="Обычный 7 2 3 15" xfId="10022"/>
    <cellStyle name="Обычный 7 2 3 15 2" xfId="19042"/>
    <cellStyle name="Обычный 7 2 3 16" xfId="10139"/>
    <cellStyle name="Обычный 7 2 3 17" xfId="19160"/>
    <cellStyle name="Обычный 7 2 3 18" xfId="19276"/>
    <cellStyle name="Обычный 7 2 3 2" xfId="511"/>
    <cellStyle name="Обычный 7 2 3 2 10" xfId="5238"/>
    <cellStyle name="Обычный 7 2 3 2 10 2" xfId="14461"/>
    <cellStyle name="Обычный 7 2 3 2 11" xfId="9737"/>
    <cellStyle name="Обычный 7 2 3 2 11 2" xfId="18757"/>
    <cellStyle name="Обычный 7 2 3 2 12" xfId="9851"/>
    <cellStyle name="Обычный 7 2 3 2 12 2" xfId="18871"/>
    <cellStyle name="Обычный 7 2 3 2 13" xfId="9965"/>
    <cellStyle name="Обычный 7 2 3 2 13 2" xfId="18985"/>
    <cellStyle name="Обычный 7 2 3 2 14" xfId="10079"/>
    <cellStyle name="Обычный 7 2 3 2 14 2" xfId="19099"/>
    <cellStyle name="Обычный 7 2 3 2 15" xfId="10196"/>
    <cellStyle name="Обычный 7 2 3 2 16" xfId="19217"/>
    <cellStyle name="Обычный 7 2 3 2 17" xfId="19333"/>
    <cellStyle name="Обычный 7 2 3 2 2" xfId="697"/>
    <cellStyle name="Обычный 7 2 3 2 2 2" xfId="1018"/>
    <cellStyle name="Обычный 7 2 3 2 2 2 2" xfId="1620"/>
    <cellStyle name="Обычный 7 2 3 2 2 2 2 2" xfId="2579"/>
    <cellStyle name="Обычный 7 2 3 2 2 2 2 2 2" xfId="4851"/>
    <cellStyle name="Обычный 7 2 3 2 2 2 2 2 2 2" xfId="9140"/>
    <cellStyle name="Обычный 7 2 3 2 2 2 2 2 2 2 2" xfId="18357"/>
    <cellStyle name="Обычный 7 2 3 2 2 2 2 2 2 3" xfId="14090"/>
    <cellStyle name="Обычный 7 2 3 2 2 2 2 2 3" xfId="7006"/>
    <cellStyle name="Обычный 7 2 3 2 2 2 2 2 3 2" xfId="16223"/>
    <cellStyle name="Обычный 7 2 3 2 2 2 2 2 4" xfId="11959"/>
    <cellStyle name="Обычный 7 2 3 2 2 2 2 3" xfId="3901"/>
    <cellStyle name="Обычный 7 2 3 2 2 2 2 3 2" xfId="8192"/>
    <cellStyle name="Обычный 7 2 3 2 2 2 2 3 2 2" xfId="17409"/>
    <cellStyle name="Обычный 7 2 3 2 2 2 2 3 3" xfId="13142"/>
    <cellStyle name="Обычный 7 2 3 2 2 2 2 4" xfId="6058"/>
    <cellStyle name="Обычный 7 2 3 2 2 2 2 4 2" xfId="15275"/>
    <cellStyle name="Обычный 7 2 3 2 2 2 2 5" xfId="11011"/>
    <cellStyle name="Обычный 7 2 3 2 2 2 3" xfId="2107"/>
    <cellStyle name="Обычный 7 2 3 2 2 2 3 2" xfId="4379"/>
    <cellStyle name="Обычный 7 2 3 2 2 2 3 2 2" xfId="8668"/>
    <cellStyle name="Обычный 7 2 3 2 2 2 3 2 2 2" xfId="17885"/>
    <cellStyle name="Обычный 7 2 3 2 2 2 3 2 3" xfId="13618"/>
    <cellStyle name="Обычный 7 2 3 2 2 2 3 3" xfId="6534"/>
    <cellStyle name="Обычный 7 2 3 2 2 2 3 3 2" xfId="15751"/>
    <cellStyle name="Обычный 7 2 3 2 2 2 3 4" xfId="11487"/>
    <cellStyle name="Обычный 7 2 3 2 2 2 4" xfId="3429"/>
    <cellStyle name="Обычный 7 2 3 2 2 2 4 2" xfId="7720"/>
    <cellStyle name="Обычный 7 2 3 2 2 2 4 2 2" xfId="16937"/>
    <cellStyle name="Обычный 7 2 3 2 2 2 4 3" xfId="12670"/>
    <cellStyle name="Обычный 7 2 3 2 2 2 5" xfId="5583"/>
    <cellStyle name="Обычный 7 2 3 2 2 2 5 2" xfId="14803"/>
    <cellStyle name="Обычный 7 2 3 2 2 2 6" xfId="10539"/>
    <cellStyle name="Обычный 7 2 3 2 2 3" xfId="1392"/>
    <cellStyle name="Обычный 7 2 3 2 2 3 2" xfId="2351"/>
    <cellStyle name="Обычный 7 2 3 2 2 3 2 2" xfId="4623"/>
    <cellStyle name="Обычный 7 2 3 2 2 3 2 2 2" xfId="8912"/>
    <cellStyle name="Обычный 7 2 3 2 2 3 2 2 2 2" xfId="18129"/>
    <cellStyle name="Обычный 7 2 3 2 2 3 2 2 3" xfId="13862"/>
    <cellStyle name="Обычный 7 2 3 2 2 3 2 3" xfId="6778"/>
    <cellStyle name="Обычный 7 2 3 2 2 3 2 3 2" xfId="15995"/>
    <cellStyle name="Обычный 7 2 3 2 2 3 2 4" xfId="11731"/>
    <cellStyle name="Обычный 7 2 3 2 2 3 3" xfId="3673"/>
    <cellStyle name="Обычный 7 2 3 2 2 3 3 2" xfId="7964"/>
    <cellStyle name="Обычный 7 2 3 2 2 3 3 2 2" xfId="17181"/>
    <cellStyle name="Обычный 7 2 3 2 2 3 3 3" xfId="12914"/>
    <cellStyle name="Обычный 7 2 3 2 2 3 4" xfId="5830"/>
    <cellStyle name="Обычный 7 2 3 2 2 3 4 2" xfId="15047"/>
    <cellStyle name="Обычный 7 2 3 2 2 3 5" xfId="10783"/>
    <cellStyle name="Обычный 7 2 3 2 2 4" xfId="1878"/>
    <cellStyle name="Обычный 7 2 3 2 2 4 2" xfId="4151"/>
    <cellStyle name="Обычный 7 2 3 2 2 4 2 2" xfId="8440"/>
    <cellStyle name="Обычный 7 2 3 2 2 4 2 2 2" xfId="17657"/>
    <cellStyle name="Обычный 7 2 3 2 2 4 2 3" xfId="13390"/>
    <cellStyle name="Обычный 7 2 3 2 2 4 3" xfId="6306"/>
    <cellStyle name="Обычный 7 2 3 2 2 4 3 2" xfId="15523"/>
    <cellStyle name="Обычный 7 2 3 2 2 4 4" xfId="11259"/>
    <cellStyle name="Обычный 7 2 3 2 2 5" xfId="3201"/>
    <cellStyle name="Обычный 7 2 3 2 2 5 2" xfId="7492"/>
    <cellStyle name="Обычный 7 2 3 2 2 5 2 2" xfId="16709"/>
    <cellStyle name="Обычный 7 2 3 2 2 5 3" xfId="12442"/>
    <cellStyle name="Обычный 7 2 3 2 2 6" xfId="5353"/>
    <cellStyle name="Обычный 7 2 3 2 2 6 2" xfId="14575"/>
    <cellStyle name="Обычный 7 2 3 2 2 7" xfId="10311"/>
    <cellStyle name="Обычный 7 2 3 2 3" xfId="903"/>
    <cellStyle name="Обычный 7 2 3 2 3 2" xfId="1506"/>
    <cellStyle name="Обычный 7 2 3 2 3 2 2" xfId="2465"/>
    <cellStyle name="Обычный 7 2 3 2 3 2 2 2" xfId="4737"/>
    <cellStyle name="Обычный 7 2 3 2 3 2 2 2 2" xfId="9026"/>
    <cellStyle name="Обычный 7 2 3 2 3 2 2 2 2 2" xfId="18243"/>
    <cellStyle name="Обычный 7 2 3 2 3 2 2 2 3" xfId="13976"/>
    <cellStyle name="Обычный 7 2 3 2 3 2 2 3" xfId="6892"/>
    <cellStyle name="Обычный 7 2 3 2 3 2 2 3 2" xfId="16109"/>
    <cellStyle name="Обычный 7 2 3 2 3 2 2 4" xfId="11845"/>
    <cellStyle name="Обычный 7 2 3 2 3 2 3" xfId="3787"/>
    <cellStyle name="Обычный 7 2 3 2 3 2 3 2" xfId="8078"/>
    <cellStyle name="Обычный 7 2 3 2 3 2 3 2 2" xfId="17295"/>
    <cellStyle name="Обычный 7 2 3 2 3 2 3 3" xfId="13028"/>
    <cellStyle name="Обычный 7 2 3 2 3 2 4" xfId="5944"/>
    <cellStyle name="Обычный 7 2 3 2 3 2 4 2" xfId="15161"/>
    <cellStyle name="Обычный 7 2 3 2 3 2 5" xfId="10897"/>
    <cellStyle name="Обычный 7 2 3 2 3 3" xfId="1993"/>
    <cellStyle name="Обычный 7 2 3 2 3 3 2" xfId="4265"/>
    <cellStyle name="Обычный 7 2 3 2 3 3 2 2" xfId="8554"/>
    <cellStyle name="Обычный 7 2 3 2 3 3 2 2 2" xfId="17771"/>
    <cellStyle name="Обычный 7 2 3 2 3 3 2 3" xfId="13504"/>
    <cellStyle name="Обычный 7 2 3 2 3 3 3" xfId="6420"/>
    <cellStyle name="Обычный 7 2 3 2 3 3 3 2" xfId="15637"/>
    <cellStyle name="Обычный 7 2 3 2 3 3 4" xfId="11373"/>
    <cellStyle name="Обычный 7 2 3 2 3 4" xfId="3315"/>
    <cellStyle name="Обычный 7 2 3 2 3 4 2" xfId="7606"/>
    <cellStyle name="Обычный 7 2 3 2 3 4 2 2" xfId="16823"/>
    <cellStyle name="Обычный 7 2 3 2 3 4 3" xfId="12556"/>
    <cellStyle name="Обычный 7 2 3 2 3 5" xfId="5469"/>
    <cellStyle name="Обычный 7 2 3 2 3 5 2" xfId="14689"/>
    <cellStyle name="Обычный 7 2 3 2 3 6" xfId="10425"/>
    <cellStyle name="Обычный 7 2 3 2 4" xfId="1277"/>
    <cellStyle name="Обычный 7 2 3 2 4 2" xfId="2237"/>
    <cellStyle name="Обычный 7 2 3 2 4 2 2" xfId="4509"/>
    <cellStyle name="Обычный 7 2 3 2 4 2 2 2" xfId="8798"/>
    <cellStyle name="Обычный 7 2 3 2 4 2 2 2 2" xfId="18015"/>
    <cellStyle name="Обычный 7 2 3 2 4 2 2 3" xfId="13748"/>
    <cellStyle name="Обычный 7 2 3 2 4 2 3" xfId="6664"/>
    <cellStyle name="Обычный 7 2 3 2 4 2 3 2" xfId="15881"/>
    <cellStyle name="Обычный 7 2 3 2 4 2 4" xfId="11617"/>
    <cellStyle name="Обычный 7 2 3 2 4 3" xfId="3559"/>
    <cellStyle name="Обычный 7 2 3 2 4 3 2" xfId="7850"/>
    <cellStyle name="Обычный 7 2 3 2 4 3 2 2" xfId="17067"/>
    <cellStyle name="Обычный 7 2 3 2 4 3 3" xfId="12800"/>
    <cellStyle name="Обычный 7 2 3 2 4 4" xfId="5716"/>
    <cellStyle name="Обычный 7 2 3 2 4 4 2" xfId="14933"/>
    <cellStyle name="Обычный 7 2 3 2 4 5" xfId="10669"/>
    <cellStyle name="Обычный 7 2 3 2 5" xfId="1762"/>
    <cellStyle name="Обычный 7 2 3 2 5 2" xfId="4037"/>
    <cellStyle name="Обычный 7 2 3 2 5 2 2" xfId="8326"/>
    <cellStyle name="Обычный 7 2 3 2 5 2 2 2" xfId="17543"/>
    <cellStyle name="Обычный 7 2 3 2 5 2 3" xfId="13276"/>
    <cellStyle name="Обычный 7 2 3 2 5 3" xfId="6192"/>
    <cellStyle name="Обычный 7 2 3 2 5 3 2" xfId="15409"/>
    <cellStyle name="Обычный 7 2 3 2 5 4" xfId="11145"/>
    <cellStyle name="Обычный 7 2 3 2 6" xfId="2852"/>
    <cellStyle name="Обычный 7 2 3 2 6 2" xfId="4995"/>
    <cellStyle name="Обычный 7 2 3 2 6 2 2" xfId="9277"/>
    <cellStyle name="Обычный 7 2 3 2 6 2 2 2" xfId="18494"/>
    <cellStyle name="Обычный 7 2 3 2 6 2 3" xfId="14227"/>
    <cellStyle name="Обычный 7 2 3 2 6 3" xfId="7145"/>
    <cellStyle name="Обычный 7 2 3 2 6 3 2" xfId="16362"/>
    <cellStyle name="Обычный 7 2 3 2 6 4" xfId="12096"/>
    <cellStyle name="Обычный 7 2 3 2 7" xfId="2973"/>
    <cellStyle name="Обычный 7 2 3 2 7 2" xfId="7264"/>
    <cellStyle name="Обычный 7 2 3 2 7 2 2" xfId="16481"/>
    <cellStyle name="Обычный 7 2 3 2 7 3" xfId="12214"/>
    <cellStyle name="Обычный 7 2 3 2 8" xfId="3087"/>
    <cellStyle name="Обычный 7 2 3 2 8 2" xfId="7378"/>
    <cellStyle name="Обычный 7 2 3 2 8 2 2" xfId="16595"/>
    <cellStyle name="Обычный 7 2 3 2 8 3" xfId="12328"/>
    <cellStyle name="Обычный 7 2 3 2 9" xfId="5115"/>
    <cellStyle name="Обычный 7 2 3 2 9 2" xfId="9396"/>
    <cellStyle name="Обычный 7 2 3 2 9 2 2" xfId="18613"/>
    <cellStyle name="Обычный 7 2 3 2 9 3" xfId="14346"/>
    <cellStyle name="Обычный 7 2 3 3" xfId="638"/>
    <cellStyle name="Обычный 7 2 3 3 2" xfId="961"/>
    <cellStyle name="Обычный 7 2 3 3 2 2" xfId="1563"/>
    <cellStyle name="Обычный 7 2 3 3 2 2 2" xfId="2522"/>
    <cellStyle name="Обычный 7 2 3 3 2 2 2 2" xfId="4794"/>
    <cellStyle name="Обычный 7 2 3 3 2 2 2 2 2" xfId="9083"/>
    <cellStyle name="Обычный 7 2 3 3 2 2 2 2 2 2" xfId="18300"/>
    <cellStyle name="Обычный 7 2 3 3 2 2 2 2 3" xfId="14033"/>
    <cellStyle name="Обычный 7 2 3 3 2 2 2 3" xfId="6949"/>
    <cellStyle name="Обычный 7 2 3 3 2 2 2 3 2" xfId="16166"/>
    <cellStyle name="Обычный 7 2 3 3 2 2 2 4" xfId="11902"/>
    <cellStyle name="Обычный 7 2 3 3 2 2 3" xfId="3844"/>
    <cellStyle name="Обычный 7 2 3 3 2 2 3 2" xfId="8135"/>
    <cellStyle name="Обычный 7 2 3 3 2 2 3 2 2" xfId="17352"/>
    <cellStyle name="Обычный 7 2 3 3 2 2 3 3" xfId="13085"/>
    <cellStyle name="Обычный 7 2 3 3 2 2 4" xfId="6001"/>
    <cellStyle name="Обычный 7 2 3 3 2 2 4 2" xfId="15218"/>
    <cellStyle name="Обычный 7 2 3 3 2 2 5" xfId="10954"/>
    <cellStyle name="Обычный 7 2 3 3 2 3" xfId="2050"/>
    <cellStyle name="Обычный 7 2 3 3 2 3 2" xfId="4322"/>
    <cellStyle name="Обычный 7 2 3 3 2 3 2 2" xfId="8611"/>
    <cellStyle name="Обычный 7 2 3 3 2 3 2 2 2" xfId="17828"/>
    <cellStyle name="Обычный 7 2 3 3 2 3 2 3" xfId="13561"/>
    <cellStyle name="Обычный 7 2 3 3 2 3 3" xfId="6477"/>
    <cellStyle name="Обычный 7 2 3 3 2 3 3 2" xfId="15694"/>
    <cellStyle name="Обычный 7 2 3 3 2 3 4" xfId="11430"/>
    <cellStyle name="Обычный 7 2 3 3 2 4" xfId="3372"/>
    <cellStyle name="Обычный 7 2 3 3 2 4 2" xfId="7663"/>
    <cellStyle name="Обычный 7 2 3 3 2 4 2 2" xfId="16880"/>
    <cellStyle name="Обычный 7 2 3 3 2 4 3" xfId="12613"/>
    <cellStyle name="Обычный 7 2 3 3 2 5" xfId="5526"/>
    <cellStyle name="Обычный 7 2 3 3 2 5 2" xfId="14746"/>
    <cellStyle name="Обычный 7 2 3 3 2 6" xfId="10482"/>
    <cellStyle name="Обычный 7 2 3 3 3" xfId="1335"/>
    <cellStyle name="Обычный 7 2 3 3 3 2" xfId="2294"/>
    <cellStyle name="Обычный 7 2 3 3 3 2 2" xfId="4566"/>
    <cellStyle name="Обычный 7 2 3 3 3 2 2 2" xfId="8855"/>
    <cellStyle name="Обычный 7 2 3 3 3 2 2 2 2" xfId="18072"/>
    <cellStyle name="Обычный 7 2 3 3 3 2 2 3" xfId="13805"/>
    <cellStyle name="Обычный 7 2 3 3 3 2 3" xfId="6721"/>
    <cellStyle name="Обычный 7 2 3 3 3 2 3 2" xfId="15938"/>
    <cellStyle name="Обычный 7 2 3 3 3 2 4" xfId="11674"/>
    <cellStyle name="Обычный 7 2 3 3 3 3" xfId="3616"/>
    <cellStyle name="Обычный 7 2 3 3 3 3 2" xfId="7907"/>
    <cellStyle name="Обычный 7 2 3 3 3 3 2 2" xfId="17124"/>
    <cellStyle name="Обычный 7 2 3 3 3 3 3" xfId="12857"/>
    <cellStyle name="Обычный 7 2 3 3 3 4" xfId="5773"/>
    <cellStyle name="Обычный 7 2 3 3 3 4 2" xfId="14990"/>
    <cellStyle name="Обычный 7 2 3 3 3 5" xfId="10726"/>
    <cellStyle name="Обычный 7 2 3 3 4" xfId="1821"/>
    <cellStyle name="Обычный 7 2 3 3 4 2" xfId="4094"/>
    <cellStyle name="Обычный 7 2 3 3 4 2 2" xfId="8383"/>
    <cellStyle name="Обычный 7 2 3 3 4 2 2 2" xfId="17600"/>
    <cellStyle name="Обычный 7 2 3 3 4 2 3" xfId="13333"/>
    <cellStyle name="Обычный 7 2 3 3 4 3" xfId="6249"/>
    <cellStyle name="Обычный 7 2 3 3 4 3 2" xfId="15466"/>
    <cellStyle name="Обычный 7 2 3 3 4 4" xfId="11202"/>
    <cellStyle name="Обычный 7 2 3 3 5" xfId="3144"/>
    <cellStyle name="Обычный 7 2 3 3 5 2" xfId="7435"/>
    <cellStyle name="Обычный 7 2 3 3 5 2 2" xfId="16652"/>
    <cellStyle name="Обычный 7 2 3 3 5 3" xfId="12385"/>
    <cellStyle name="Обычный 7 2 3 3 6" xfId="5296"/>
    <cellStyle name="Обычный 7 2 3 3 6 2" xfId="14518"/>
    <cellStyle name="Обычный 7 2 3 3 7" xfId="10254"/>
    <cellStyle name="Обычный 7 2 3 4" xfId="846"/>
    <cellStyle name="Обычный 7 2 3 4 2" xfId="1449"/>
    <cellStyle name="Обычный 7 2 3 4 2 2" xfId="2408"/>
    <cellStyle name="Обычный 7 2 3 4 2 2 2" xfId="4680"/>
    <cellStyle name="Обычный 7 2 3 4 2 2 2 2" xfId="8969"/>
    <cellStyle name="Обычный 7 2 3 4 2 2 2 2 2" xfId="18186"/>
    <cellStyle name="Обычный 7 2 3 4 2 2 2 3" xfId="13919"/>
    <cellStyle name="Обычный 7 2 3 4 2 2 3" xfId="6835"/>
    <cellStyle name="Обычный 7 2 3 4 2 2 3 2" xfId="16052"/>
    <cellStyle name="Обычный 7 2 3 4 2 2 4" xfId="11788"/>
    <cellStyle name="Обычный 7 2 3 4 2 3" xfId="3730"/>
    <cellStyle name="Обычный 7 2 3 4 2 3 2" xfId="8021"/>
    <cellStyle name="Обычный 7 2 3 4 2 3 2 2" xfId="17238"/>
    <cellStyle name="Обычный 7 2 3 4 2 3 3" xfId="12971"/>
    <cellStyle name="Обычный 7 2 3 4 2 4" xfId="5887"/>
    <cellStyle name="Обычный 7 2 3 4 2 4 2" xfId="15104"/>
    <cellStyle name="Обычный 7 2 3 4 2 5" xfId="10840"/>
    <cellStyle name="Обычный 7 2 3 4 3" xfId="1936"/>
    <cellStyle name="Обычный 7 2 3 4 3 2" xfId="4208"/>
    <cellStyle name="Обычный 7 2 3 4 3 2 2" xfId="8497"/>
    <cellStyle name="Обычный 7 2 3 4 3 2 2 2" xfId="17714"/>
    <cellStyle name="Обычный 7 2 3 4 3 2 3" xfId="13447"/>
    <cellStyle name="Обычный 7 2 3 4 3 3" xfId="6363"/>
    <cellStyle name="Обычный 7 2 3 4 3 3 2" xfId="15580"/>
    <cellStyle name="Обычный 7 2 3 4 3 4" xfId="11316"/>
    <cellStyle name="Обычный 7 2 3 4 4" xfId="3258"/>
    <cellStyle name="Обычный 7 2 3 4 4 2" xfId="7549"/>
    <cellStyle name="Обычный 7 2 3 4 4 2 2" xfId="16766"/>
    <cellStyle name="Обычный 7 2 3 4 4 3" xfId="12499"/>
    <cellStyle name="Обычный 7 2 3 4 5" xfId="5412"/>
    <cellStyle name="Обычный 7 2 3 4 5 2" xfId="14632"/>
    <cellStyle name="Обычный 7 2 3 4 6" xfId="10368"/>
    <cellStyle name="Обычный 7 2 3 5" xfId="1220"/>
    <cellStyle name="Обычный 7 2 3 5 2" xfId="2180"/>
    <cellStyle name="Обычный 7 2 3 5 2 2" xfId="4452"/>
    <cellStyle name="Обычный 7 2 3 5 2 2 2" xfId="8741"/>
    <cellStyle name="Обычный 7 2 3 5 2 2 2 2" xfId="17958"/>
    <cellStyle name="Обычный 7 2 3 5 2 2 3" xfId="13691"/>
    <cellStyle name="Обычный 7 2 3 5 2 3" xfId="6607"/>
    <cellStyle name="Обычный 7 2 3 5 2 3 2" xfId="15824"/>
    <cellStyle name="Обычный 7 2 3 5 2 4" xfId="11560"/>
    <cellStyle name="Обычный 7 2 3 5 3" xfId="3502"/>
    <cellStyle name="Обычный 7 2 3 5 3 2" xfId="7793"/>
    <cellStyle name="Обычный 7 2 3 5 3 2 2" xfId="17010"/>
    <cellStyle name="Обычный 7 2 3 5 3 3" xfId="12743"/>
    <cellStyle name="Обычный 7 2 3 5 4" xfId="5659"/>
    <cellStyle name="Обычный 7 2 3 5 4 2" xfId="14876"/>
    <cellStyle name="Обычный 7 2 3 5 5" xfId="10612"/>
    <cellStyle name="Обычный 7 2 3 6" xfId="1705"/>
    <cellStyle name="Обычный 7 2 3 6 2" xfId="3980"/>
    <cellStyle name="Обычный 7 2 3 6 2 2" xfId="8269"/>
    <cellStyle name="Обычный 7 2 3 6 2 2 2" xfId="17486"/>
    <cellStyle name="Обычный 7 2 3 6 2 3" xfId="13219"/>
    <cellStyle name="Обычный 7 2 3 6 3" xfId="6135"/>
    <cellStyle name="Обычный 7 2 3 6 3 2" xfId="15352"/>
    <cellStyle name="Обычный 7 2 3 6 4" xfId="11088"/>
    <cellStyle name="Обычный 7 2 3 7" xfId="2795"/>
    <cellStyle name="Обычный 7 2 3 7 2" xfId="4938"/>
    <cellStyle name="Обычный 7 2 3 7 2 2" xfId="9220"/>
    <cellStyle name="Обычный 7 2 3 7 2 2 2" xfId="18437"/>
    <cellStyle name="Обычный 7 2 3 7 2 3" xfId="14170"/>
    <cellStyle name="Обычный 7 2 3 7 3" xfId="7088"/>
    <cellStyle name="Обычный 7 2 3 7 3 2" xfId="16305"/>
    <cellStyle name="Обычный 7 2 3 7 4" xfId="12039"/>
    <cellStyle name="Обычный 7 2 3 8" xfId="2916"/>
    <cellStyle name="Обычный 7 2 3 8 2" xfId="7207"/>
    <cellStyle name="Обычный 7 2 3 8 2 2" xfId="16424"/>
    <cellStyle name="Обычный 7 2 3 8 3" xfId="12157"/>
    <cellStyle name="Обычный 7 2 3 9" xfId="3030"/>
    <cellStyle name="Обычный 7 2 3 9 2" xfId="7321"/>
    <cellStyle name="Обычный 7 2 3 9 2 2" xfId="16538"/>
    <cellStyle name="Обычный 7 2 3 9 3" xfId="12271"/>
    <cellStyle name="Обычный 7 2 4" xfId="473"/>
    <cellStyle name="Обычный 7 2 4 10" xfId="5200"/>
    <cellStyle name="Обычный 7 2 4 10 2" xfId="14423"/>
    <cellStyle name="Обычный 7 2 4 11" xfId="9699"/>
    <cellStyle name="Обычный 7 2 4 11 2" xfId="18719"/>
    <cellStyle name="Обычный 7 2 4 12" xfId="9813"/>
    <cellStyle name="Обычный 7 2 4 12 2" xfId="18833"/>
    <cellStyle name="Обычный 7 2 4 13" xfId="9927"/>
    <cellStyle name="Обычный 7 2 4 13 2" xfId="18947"/>
    <cellStyle name="Обычный 7 2 4 14" xfId="10041"/>
    <cellStyle name="Обычный 7 2 4 14 2" xfId="19061"/>
    <cellStyle name="Обычный 7 2 4 15" xfId="10158"/>
    <cellStyle name="Обычный 7 2 4 16" xfId="19179"/>
    <cellStyle name="Обычный 7 2 4 17" xfId="19295"/>
    <cellStyle name="Обычный 7 2 4 2" xfId="659"/>
    <cellStyle name="Обычный 7 2 4 2 2" xfId="980"/>
    <cellStyle name="Обычный 7 2 4 2 2 2" xfId="1582"/>
    <cellStyle name="Обычный 7 2 4 2 2 2 2" xfId="2541"/>
    <cellStyle name="Обычный 7 2 4 2 2 2 2 2" xfId="4813"/>
    <cellStyle name="Обычный 7 2 4 2 2 2 2 2 2" xfId="9102"/>
    <cellStyle name="Обычный 7 2 4 2 2 2 2 2 2 2" xfId="18319"/>
    <cellStyle name="Обычный 7 2 4 2 2 2 2 2 3" xfId="14052"/>
    <cellStyle name="Обычный 7 2 4 2 2 2 2 3" xfId="6968"/>
    <cellStyle name="Обычный 7 2 4 2 2 2 2 3 2" xfId="16185"/>
    <cellStyle name="Обычный 7 2 4 2 2 2 2 4" xfId="11921"/>
    <cellStyle name="Обычный 7 2 4 2 2 2 3" xfId="3863"/>
    <cellStyle name="Обычный 7 2 4 2 2 2 3 2" xfId="8154"/>
    <cellStyle name="Обычный 7 2 4 2 2 2 3 2 2" xfId="17371"/>
    <cellStyle name="Обычный 7 2 4 2 2 2 3 3" xfId="13104"/>
    <cellStyle name="Обычный 7 2 4 2 2 2 4" xfId="6020"/>
    <cellStyle name="Обычный 7 2 4 2 2 2 4 2" xfId="15237"/>
    <cellStyle name="Обычный 7 2 4 2 2 2 5" xfId="10973"/>
    <cellStyle name="Обычный 7 2 4 2 2 3" xfId="2069"/>
    <cellStyle name="Обычный 7 2 4 2 2 3 2" xfId="4341"/>
    <cellStyle name="Обычный 7 2 4 2 2 3 2 2" xfId="8630"/>
    <cellStyle name="Обычный 7 2 4 2 2 3 2 2 2" xfId="17847"/>
    <cellStyle name="Обычный 7 2 4 2 2 3 2 3" xfId="13580"/>
    <cellStyle name="Обычный 7 2 4 2 2 3 3" xfId="6496"/>
    <cellStyle name="Обычный 7 2 4 2 2 3 3 2" xfId="15713"/>
    <cellStyle name="Обычный 7 2 4 2 2 3 4" xfId="11449"/>
    <cellStyle name="Обычный 7 2 4 2 2 4" xfId="3391"/>
    <cellStyle name="Обычный 7 2 4 2 2 4 2" xfId="7682"/>
    <cellStyle name="Обычный 7 2 4 2 2 4 2 2" xfId="16899"/>
    <cellStyle name="Обычный 7 2 4 2 2 4 3" xfId="12632"/>
    <cellStyle name="Обычный 7 2 4 2 2 5" xfId="5545"/>
    <cellStyle name="Обычный 7 2 4 2 2 5 2" xfId="14765"/>
    <cellStyle name="Обычный 7 2 4 2 2 6" xfId="10501"/>
    <cellStyle name="Обычный 7 2 4 2 3" xfId="1354"/>
    <cellStyle name="Обычный 7 2 4 2 3 2" xfId="2313"/>
    <cellStyle name="Обычный 7 2 4 2 3 2 2" xfId="4585"/>
    <cellStyle name="Обычный 7 2 4 2 3 2 2 2" xfId="8874"/>
    <cellStyle name="Обычный 7 2 4 2 3 2 2 2 2" xfId="18091"/>
    <cellStyle name="Обычный 7 2 4 2 3 2 2 3" xfId="13824"/>
    <cellStyle name="Обычный 7 2 4 2 3 2 3" xfId="6740"/>
    <cellStyle name="Обычный 7 2 4 2 3 2 3 2" xfId="15957"/>
    <cellStyle name="Обычный 7 2 4 2 3 2 4" xfId="11693"/>
    <cellStyle name="Обычный 7 2 4 2 3 3" xfId="3635"/>
    <cellStyle name="Обычный 7 2 4 2 3 3 2" xfId="7926"/>
    <cellStyle name="Обычный 7 2 4 2 3 3 2 2" xfId="17143"/>
    <cellStyle name="Обычный 7 2 4 2 3 3 3" xfId="12876"/>
    <cellStyle name="Обычный 7 2 4 2 3 4" xfId="5792"/>
    <cellStyle name="Обычный 7 2 4 2 3 4 2" xfId="15009"/>
    <cellStyle name="Обычный 7 2 4 2 3 5" xfId="10745"/>
    <cellStyle name="Обычный 7 2 4 2 4" xfId="1840"/>
    <cellStyle name="Обычный 7 2 4 2 4 2" xfId="4113"/>
    <cellStyle name="Обычный 7 2 4 2 4 2 2" xfId="8402"/>
    <cellStyle name="Обычный 7 2 4 2 4 2 2 2" xfId="17619"/>
    <cellStyle name="Обычный 7 2 4 2 4 2 3" xfId="13352"/>
    <cellStyle name="Обычный 7 2 4 2 4 3" xfId="6268"/>
    <cellStyle name="Обычный 7 2 4 2 4 3 2" xfId="15485"/>
    <cellStyle name="Обычный 7 2 4 2 4 4" xfId="11221"/>
    <cellStyle name="Обычный 7 2 4 2 5" xfId="3163"/>
    <cellStyle name="Обычный 7 2 4 2 5 2" xfId="7454"/>
    <cellStyle name="Обычный 7 2 4 2 5 2 2" xfId="16671"/>
    <cellStyle name="Обычный 7 2 4 2 5 3" xfId="12404"/>
    <cellStyle name="Обычный 7 2 4 2 6" xfId="5315"/>
    <cellStyle name="Обычный 7 2 4 2 6 2" xfId="14537"/>
    <cellStyle name="Обычный 7 2 4 2 7" xfId="10273"/>
    <cellStyle name="Обычный 7 2 4 3" xfId="865"/>
    <cellStyle name="Обычный 7 2 4 3 2" xfId="1468"/>
    <cellStyle name="Обычный 7 2 4 3 2 2" xfId="2427"/>
    <cellStyle name="Обычный 7 2 4 3 2 2 2" xfId="4699"/>
    <cellStyle name="Обычный 7 2 4 3 2 2 2 2" xfId="8988"/>
    <cellStyle name="Обычный 7 2 4 3 2 2 2 2 2" xfId="18205"/>
    <cellStyle name="Обычный 7 2 4 3 2 2 2 3" xfId="13938"/>
    <cellStyle name="Обычный 7 2 4 3 2 2 3" xfId="6854"/>
    <cellStyle name="Обычный 7 2 4 3 2 2 3 2" xfId="16071"/>
    <cellStyle name="Обычный 7 2 4 3 2 2 4" xfId="11807"/>
    <cellStyle name="Обычный 7 2 4 3 2 3" xfId="3749"/>
    <cellStyle name="Обычный 7 2 4 3 2 3 2" xfId="8040"/>
    <cellStyle name="Обычный 7 2 4 3 2 3 2 2" xfId="17257"/>
    <cellStyle name="Обычный 7 2 4 3 2 3 3" xfId="12990"/>
    <cellStyle name="Обычный 7 2 4 3 2 4" xfId="5906"/>
    <cellStyle name="Обычный 7 2 4 3 2 4 2" xfId="15123"/>
    <cellStyle name="Обычный 7 2 4 3 2 5" xfId="10859"/>
    <cellStyle name="Обычный 7 2 4 3 3" xfId="1955"/>
    <cellStyle name="Обычный 7 2 4 3 3 2" xfId="4227"/>
    <cellStyle name="Обычный 7 2 4 3 3 2 2" xfId="8516"/>
    <cellStyle name="Обычный 7 2 4 3 3 2 2 2" xfId="17733"/>
    <cellStyle name="Обычный 7 2 4 3 3 2 3" xfId="13466"/>
    <cellStyle name="Обычный 7 2 4 3 3 3" xfId="6382"/>
    <cellStyle name="Обычный 7 2 4 3 3 3 2" xfId="15599"/>
    <cellStyle name="Обычный 7 2 4 3 3 4" xfId="11335"/>
    <cellStyle name="Обычный 7 2 4 3 4" xfId="3277"/>
    <cellStyle name="Обычный 7 2 4 3 4 2" xfId="7568"/>
    <cellStyle name="Обычный 7 2 4 3 4 2 2" xfId="16785"/>
    <cellStyle name="Обычный 7 2 4 3 4 3" xfId="12518"/>
    <cellStyle name="Обычный 7 2 4 3 5" xfId="5431"/>
    <cellStyle name="Обычный 7 2 4 3 5 2" xfId="14651"/>
    <cellStyle name="Обычный 7 2 4 3 6" xfId="10387"/>
    <cellStyle name="Обычный 7 2 4 4" xfId="1239"/>
    <cellStyle name="Обычный 7 2 4 4 2" xfId="2199"/>
    <cellStyle name="Обычный 7 2 4 4 2 2" xfId="4471"/>
    <cellStyle name="Обычный 7 2 4 4 2 2 2" xfId="8760"/>
    <cellStyle name="Обычный 7 2 4 4 2 2 2 2" xfId="17977"/>
    <cellStyle name="Обычный 7 2 4 4 2 2 3" xfId="13710"/>
    <cellStyle name="Обычный 7 2 4 4 2 3" xfId="6626"/>
    <cellStyle name="Обычный 7 2 4 4 2 3 2" xfId="15843"/>
    <cellStyle name="Обычный 7 2 4 4 2 4" xfId="11579"/>
    <cellStyle name="Обычный 7 2 4 4 3" xfId="3521"/>
    <cellStyle name="Обычный 7 2 4 4 3 2" xfId="7812"/>
    <cellStyle name="Обычный 7 2 4 4 3 2 2" xfId="17029"/>
    <cellStyle name="Обычный 7 2 4 4 3 3" xfId="12762"/>
    <cellStyle name="Обычный 7 2 4 4 4" xfId="5678"/>
    <cellStyle name="Обычный 7 2 4 4 4 2" xfId="14895"/>
    <cellStyle name="Обычный 7 2 4 4 5" xfId="10631"/>
    <cellStyle name="Обычный 7 2 4 5" xfId="1724"/>
    <cellStyle name="Обычный 7 2 4 5 2" xfId="3999"/>
    <cellStyle name="Обычный 7 2 4 5 2 2" xfId="8288"/>
    <cellStyle name="Обычный 7 2 4 5 2 2 2" xfId="17505"/>
    <cellStyle name="Обычный 7 2 4 5 2 3" xfId="13238"/>
    <cellStyle name="Обычный 7 2 4 5 3" xfId="6154"/>
    <cellStyle name="Обычный 7 2 4 5 3 2" xfId="15371"/>
    <cellStyle name="Обычный 7 2 4 5 4" xfId="11107"/>
    <cellStyle name="Обычный 7 2 4 6" xfId="2814"/>
    <cellStyle name="Обычный 7 2 4 6 2" xfId="4957"/>
    <cellStyle name="Обычный 7 2 4 6 2 2" xfId="9239"/>
    <cellStyle name="Обычный 7 2 4 6 2 2 2" xfId="18456"/>
    <cellStyle name="Обычный 7 2 4 6 2 3" xfId="14189"/>
    <cellStyle name="Обычный 7 2 4 6 3" xfId="7107"/>
    <cellStyle name="Обычный 7 2 4 6 3 2" xfId="16324"/>
    <cellStyle name="Обычный 7 2 4 6 4" xfId="12058"/>
    <cellStyle name="Обычный 7 2 4 7" xfId="2935"/>
    <cellStyle name="Обычный 7 2 4 7 2" xfId="7226"/>
    <cellStyle name="Обычный 7 2 4 7 2 2" xfId="16443"/>
    <cellStyle name="Обычный 7 2 4 7 3" xfId="12176"/>
    <cellStyle name="Обычный 7 2 4 8" xfId="3049"/>
    <cellStyle name="Обычный 7 2 4 8 2" xfId="7340"/>
    <cellStyle name="Обычный 7 2 4 8 2 2" xfId="16557"/>
    <cellStyle name="Обычный 7 2 4 8 3" xfId="12290"/>
    <cellStyle name="Обычный 7 2 4 9" xfId="5077"/>
    <cellStyle name="Обычный 7 2 4 9 2" xfId="9358"/>
    <cellStyle name="Обычный 7 2 4 9 2 2" xfId="18575"/>
    <cellStyle name="Обычный 7 2 4 9 3" xfId="14308"/>
    <cellStyle name="Обычный 7 2 5" xfId="592"/>
    <cellStyle name="Обычный 7 2 5 2" xfId="923"/>
    <cellStyle name="Обычный 7 2 5 2 2" xfId="1525"/>
    <cellStyle name="Обычный 7 2 5 2 2 2" xfId="2484"/>
    <cellStyle name="Обычный 7 2 5 2 2 2 2" xfId="4756"/>
    <cellStyle name="Обычный 7 2 5 2 2 2 2 2" xfId="9045"/>
    <cellStyle name="Обычный 7 2 5 2 2 2 2 2 2" xfId="18262"/>
    <cellStyle name="Обычный 7 2 5 2 2 2 2 3" xfId="13995"/>
    <cellStyle name="Обычный 7 2 5 2 2 2 3" xfId="6911"/>
    <cellStyle name="Обычный 7 2 5 2 2 2 3 2" xfId="16128"/>
    <cellStyle name="Обычный 7 2 5 2 2 2 4" xfId="11864"/>
    <cellStyle name="Обычный 7 2 5 2 2 3" xfId="3806"/>
    <cellStyle name="Обычный 7 2 5 2 2 3 2" xfId="8097"/>
    <cellStyle name="Обычный 7 2 5 2 2 3 2 2" xfId="17314"/>
    <cellStyle name="Обычный 7 2 5 2 2 3 3" xfId="13047"/>
    <cellStyle name="Обычный 7 2 5 2 2 4" xfId="5963"/>
    <cellStyle name="Обычный 7 2 5 2 2 4 2" xfId="15180"/>
    <cellStyle name="Обычный 7 2 5 2 2 5" xfId="10916"/>
    <cellStyle name="Обычный 7 2 5 2 3" xfId="2012"/>
    <cellStyle name="Обычный 7 2 5 2 3 2" xfId="4284"/>
    <cellStyle name="Обычный 7 2 5 2 3 2 2" xfId="8573"/>
    <cellStyle name="Обычный 7 2 5 2 3 2 2 2" xfId="17790"/>
    <cellStyle name="Обычный 7 2 5 2 3 2 3" xfId="13523"/>
    <cellStyle name="Обычный 7 2 5 2 3 3" xfId="6439"/>
    <cellStyle name="Обычный 7 2 5 2 3 3 2" xfId="15656"/>
    <cellStyle name="Обычный 7 2 5 2 3 4" xfId="11392"/>
    <cellStyle name="Обычный 7 2 5 2 4" xfId="3334"/>
    <cellStyle name="Обычный 7 2 5 2 4 2" xfId="7625"/>
    <cellStyle name="Обычный 7 2 5 2 4 2 2" xfId="16842"/>
    <cellStyle name="Обычный 7 2 5 2 4 3" xfId="12575"/>
    <cellStyle name="Обычный 7 2 5 2 5" xfId="5488"/>
    <cellStyle name="Обычный 7 2 5 2 5 2" xfId="14708"/>
    <cellStyle name="Обычный 7 2 5 2 6" xfId="10444"/>
    <cellStyle name="Обычный 7 2 5 3" xfId="1297"/>
    <cellStyle name="Обычный 7 2 5 3 2" xfId="2256"/>
    <cellStyle name="Обычный 7 2 5 3 2 2" xfId="4528"/>
    <cellStyle name="Обычный 7 2 5 3 2 2 2" xfId="8817"/>
    <cellStyle name="Обычный 7 2 5 3 2 2 2 2" xfId="18034"/>
    <cellStyle name="Обычный 7 2 5 3 2 2 3" xfId="13767"/>
    <cellStyle name="Обычный 7 2 5 3 2 3" xfId="6683"/>
    <cellStyle name="Обычный 7 2 5 3 2 3 2" xfId="15900"/>
    <cellStyle name="Обычный 7 2 5 3 2 4" xfId="11636"/>
    <cellStyle name="Обычный 7 2 5 3 3" xfId="3578"/>
    <cellStyle name="Обычный 7 2 5 3 3 2" xfId="7869"/>
    <cellStyle name="Обычный 7 2 5 3 3 2 2" xfId="17086"/>
    <cellStyle name="Обычный 7 2 5 3 3 3" xfId="12819"/>
    <cellStyle name="Обычный 7 2 5 3 4" xfId="5735"/>
    <cellStyle name="Обычный 7 2 5 3 4 2" xfId="14952"/>
    <cellStyle name="Обычный 7 2 5 3 5" xfId="10688"/>
    <cellStyle name="Обычный 7 2 5 4" xfId="1783"/>
    <cellStyle name="Обычный 7 2 5 4 2" xfId="4056"/>
    <cellStyle name="Обычный 7 2 5 4 2 2" xfId="8345"/>
    <cellStyle name="Обычный 7 2 5 4 2 2 2" xfId="17562"/>
    <cellStyle name="Обычный 7 2 5 4 2 3" xfId="13295"/>
    <cellStyle name="Обычный 7 2 5 4 3" xfId="6211"/>
    <cellStyle name="Обычный 7 2 5 4 3 2" xfId="15428"/>
    <cellStyle name="Обычный 7 2 5 4 4" xfId="11164"/>
    <cellStyle name="Обычный 7 2 5 5" xfId="3106"/>
    <cellStyle name="Обычный 7 2 5 5 2" xfId="7397"/>
    <cellStyle name="Обычный 7 2 5 5 2 2" xfId="16614"/>
    <cellStyle name="Обычный 7 2 5 5 3" xfId="12347"/>
    <cellStyle name="Обычный 7 2 5 6" xfId="5258"/>
    <cellStyle name="Обычный 7 2 5 6 2" xfId="14480"/>
    <cellStyle name="Обычный 7 2 5 7" xfId="10216"/>
    <cellStyle name="Обычный 7 2 6" xfId="808"/>
    <cellStyle name="Обычный 7 2 6 2" xfId="1411"/>
    <cellStyle name="Обычный 7 2 6 2 2" xfId="2370"/>
    <cellStyle name="Обычный 7 2 6 2 2 2" xfId="4642"/>
    <cellStyle name="Обычный 7 2 6 2 2 2 2" xfId="8931"/>
    <cellStyle name="Обычный 7 2 6 2 2 2 2 2" xfId="18148"/>
    <cellStyle name="Обычный 7 2 6 2 2 2 3" xfId="13881"/>
    <cellStyle name="Обычный 7 2 6 2 2 3" xfId="6797"/>
    <cellStyle name="Обычный 7 2 6 2 2 3 2" xfId="16014"/>
    <cellStyle name="Обычный 7 2 6 2 2 4" xfId="11750"/>
    <cellStyle name="Обычный 7 2 6 2 3" xfId="3692"/>
    <cellStyle name="Обычный 7 2 6 2 3 2" xfId="7983"/>
    <cellStyle name="Обычный 7 2 6 2 3 2 2" xfId="17200"/>
    <cellStyle name="Обычный 7 2 6 2 3 3" xfId="12933"/>
    <cellStyle name="Обычный 7 2 6 2 4" xfId="5849"/>
    <cellStyle name="Обычный 7 2 6 2 4 2" xfId="15066"/>
    <cellStyle name="Обычный 7 2 6 2 5" xfId="10802"/>
    <cellStyle name="Обычный 7 2 6 3" xfId="1898"/>
    <cellStyle name="Обычный 7 2 6 3 2" xfId="4170"/>
    <cellStyle name="Обычный 7 2 6 3 2 2" xfId="8459"/>
    <cellStyle name="Обычный 7 2 6 3 2 2 2" xfId="17676"/>
    <cellStyle name="Обычный 7 2 6 3 2 3" xfId="13409"/>
    <cellStyle name="Обычный 7 2 6 3 3" xfId="6325"/>
    <cellStyle name="Обычный 7 2 6 3 3 2" xfId="15542"/>
    <cellStyle name="Обычный 7 2 6 3 4" xfId="11278"/>
    <cellStyle name="Обычный 7 2 6 4" xfId="3220"/>
    <cellStyle name="Обычный 7 2 6 4 2" xfId="7511"/>
    <cellStyle name="Обычный 7 2 6 4 2 2" xfId="16728"/>
    <cellStyle name="Обычный 7 2 6 4 3" xfId="12461"/>
    <cellStyle name="Обычный 7 2 6 5" xfId="5374"/>
    <cellStyle name="Обычный 7 2 6 5 2" xfId="14594"/>
    <cellStyle name="Обычный 7 2 6 6" xfId="10330"/>
    <cellStyle name="Обычный 7 2 7" xfId="1182"/>
    <cellStyle name="Обычный 7 2 7 2" xfId="2142"/>
    <cellStyle name="Обычный 7 2 7 2 2" xfId="4414"/>
    <cellStyle name="Обычный 7 2 7 2 2 2" xfId="8703"/>
    <cellStyle name="Обычный 7 2 7 2 2 2 2" xfId="17920"/>
    <cellStyle name="Обычный 7 2 7 2 2 3" xfId="13653"/>
    <cellStyle name="Обычный 7 2 7 2 3" xfId="6569"/>
    <cellStyle name="Обычный 7 2 7 2 3 2" xfId="15786"/>
    <cellStyle name="Обычный 7 2 7 2 4" xfId="11522"/>
    <cellStyle name="Обычный 7 2 7 3" xfId="3464"/>
    <cellStyle name="Обычный 7 2 7 3 2" xfId="7755"/>
    <cellStyle name="Обычный 7 2 7 3 2 2" xfId="16972"/>
    <cellStyle name="Обычный 7 2 7 3 3" xfId="12705"/>
    <cellStyle name="Обычный 7 2 7 4" xfId="5621"/>
    <cellStyle name="Обычный 7 2 7 4 2" xfId="14838"/>
    <cellStyle name="Обычный 7 2 7 5" xfId="10574"/>
    <cellStyle name="Обычный 7 2 8" xfId="1666"/>
    <cellStyle name="Обычный 7 2 8 2" xfId="3942"/>
    <cellStyle name="Обычный 7 2 8 2 2" xfId="8231"/>
    <cellStyle name="Обычный 7 2 8 2 2 2" xfId="17448"/>
    <cellStyle name="Обычный 7 2 8 2 3" xfId="13181"/>
    <cellStyle name="Обычный 7 2 8 3" xfId="6097"/>
    <cellStyle name="Обычный 7 2 8 3 2" xfId="15314"/>
    <cellStyle name="Обычный 7 2 8 4" xfId="11050"/>
    <cellStyle name="Обычный 7 2 9" xfId="2757"/>
    <cellStyle name="Обычный 7 2 9 2" xfId="4900"/>
    <cellStyle name="Обычный 7 2 9 2 2" xfId="9182"/>
    <cellStyle name="Обычный 7 2 9 2 2 2" xfId="18399"/>
    <cellStyle name="Обычный 7 2 9 2 3" xfId="14132"/>
    <cellStyle name="Обычный 7 2 9 3" xfId="7050"/>
    <cellStyle name="Обычный 7 2 9 3 2" xfId="16267"/>
    <cellStyle name="Обычный 7 2 9 4" xfId="12001"/>
    <cellStyle name="Обычный 7 20" xfId="19112"/>
    <cellStyle name="Обычный 7 21" xfId="19228"/>
    <cellStyle name="Обычный 7 3" xfId="372"/>
    <cellStyle name="Обычный 7 3 10" xfId="5029"/>
    <cellStyle name="Обычный 7 3 10 2" xfId="9310"/>
    <cellStyle name="Обычный 7 3 10 2 2" xfId="18527"/>
    <cellStyle name="Обычный 7 3 10 3" xfId="14260"/>
    <cellStyle name="Обычный 7 3 11" xfId="5151"/>
    <cellStyle name="Обычный 7 3 11 2" xfId="14375"/>
    <cellStyle name="Обычный 7 3 12" xfId="9421"/>
    <cellStyle name="Обычный 7 3 13" xfId="9651"/>
    <cellStyle name="Обычный 7 3 13 2" xfId="18671"/>
    <cellStyle name="Обычный 7 3 14" xfId="9765"/>
    <cellStyle name="Обычный 7 3 14 2" xfId="18785"/>
    <cellStyle name="Обычный 7 3 15" xfId="9879"/>
    <cellStyle name="Обычный 7 3 15 2" xfId="18899"/>
    <cellStyle name="Обычный 7 3 16" xfId="9993"/>
    <cellStyle name="Обычный 7 3 16 2" xfId="19013"/>
    <cellStyle name="Обычный 7 3 17" xfId="10110"/>
    <cellStyle name="Обычный 7 3 18" xfId="19131"/>
    <cellStyle name="Обычный 7 3 19" xfId="19247"/>
    <cellStyle name="Обычный 7 3 2" xfId="482"/>
    <cellStyle name="Обычный 7 3 2 10" xfId="5209"/>
    <cellStyle name="Обычный 7 3 2 10 2" xfId="14432"/>
    <cellStyle name="Обычный 7 3 2 11" xfId="9708"/>
    <cellStyle name="Обычный 7 3 2 11 2" xfId="18728"/>
    <cellStyle name="Обычный 7 3 2 12" xfId="9822"/>
    <cellStyle name="Обычный 7 3 2 12 2" xfId="18842"/>
    <cellStyle name="Обычный 7 3 2 13" xfId="9936"/>
    <cellStyle name="Обычный 7 3 2 13 2" xfId="18956"/>
    <cellStyle name="Обычный 7 3 2 14" xfId="10050"/>
    <cellStyle name="Обычный 7 3 2 14 2" xfId="19070"/>
    <cellStyle name="Обычный 7 3 2 15" xfId="10167"/>
    <cellStyle name="Обычный 7 3 2 16" xfId="19188"/>
    <cellStyle name="Обычный 7 3 2 17" xfId="19304"/>
    <cellStyle name="Обычный 7 3 2 2" xfId="668"/>
    <cellStyle name="Обычный 7 3 2 2 2" xfId="989"/>
    <cellStyle name="Обычный 7 3 2 2 2 2" xfId="1591"/>
    <cellStyle name="Обычный 7 3 2 2 2 2 2" xfId="2550"/>
    <cellStyle name="Обычный 7 3 2 2 2 2 2 2" xfId="4822"/>
    <cellStyle name="Обычный 7 3 2 2 2 2 2 2 2" xfId="9111"/>
    <cellStyle name="Обычный 7 3 2 2 2 2 2 2 2 2" xfId="18328"/>
    <cellStyle name="Обычный 7 3 2 2 2 2 2 2 3" xfId="14061"/>
    <cellStyle name="Обычный 7 3 2 2 2 2 2 3" xfId="6977"/>
    <cellStyle name="Обычный 7 3 2 2 2 2 2 3 2" xfId="16194"/>
    <cellStyle name="Обычный 7 3 2 2 2 2 2 4" xfId="11930"/>
    <cellStyle name="Обычный 7 3 2 2 2 2 3" xfId="3872"/>
    <cellStyle name="Обычный 7 3 2 2 2 2 3 2" xfId="8163"/>
    <cellStyle name="Обычный 7 3 2 2 2 2 3 2 2" xfId="17380"/>
    <cellStyle name="Обычный 7 3 2 2 2 2 3 3" xfId="13113"/>
    <cellStyle name="Обычный 7 3 2 2 2 2 4" xfId="6029"/>
    <cellStyle name="Обычный 7 3 2 2 2 2 4 2" xfId="15246"/>
    <cellStyle name="Обычный 7 3 2 2 2 2 5" xfId="10982"/>
    <cellStyle name="Обычный 7 3 2 2 2 3" xfId="2078"/>
    <cellStyle name="Обычный 7 3 2 2 2 3 2" xfId="4350"/>
    <cellStyle name="Обычный 7 3 2 2 2 3 2 2" xfId="8639"/>
    <cellStyle name="Обычный 7 3 2 2 2 3 2 2 2" xfId="17856"/>
    <cellStyle name="Обычный 7 3 2 2 2 3 2 3" xfId="13589"/>
    <cellStyle name="Обычный 7 3 2 2 2 3 3" xfId="6505"/>
    <cellStyle name="Обычный 7 3 2 2 2 3 3 2" xfId="15722"/>
    <cellStyle name="Обычный 7 3 2 2 2 3 4" xfId="11458"/>
    <cellStyle name="Обычный 7 3 2 2 2 4" xfId="3400"/>
    <cellStyle name="Обычный 7 3 2 2 2 4 2" xfId="7691"/>
    <cellStyle name="Обычный 7 3 2 2 2 4 2 2" xfId="16908"/>
    <cellStyle name="Обычный 7 3 2 2 2 4 3" xfId="12641"/>
    <cellStyle name="Обычный 7 3 2 2 2 5" xfId="5554"/>
    <cellStyle name="Обычный 7 3 2 2 2 5 2" xfId="14774"/>
    <cellStyle name="Обычный 7 3 2 2 2 6" xfId="10510"/>
    <cellStyle name="Обычный 7 3 2 2 3" xfId="1363"/>
    <cellStyle name="Обычный 7 3 2 2 3 2" xfId="2322"/>
    <cellStyle name="Обычный 7 3 2 2 3 2 2" xfId="4594"/>
    <cellStyle name="Обычный 7 3 2 2 3 2 2 2" xfId="8883"/>
    <cellStyle name="Обычный 7 3 2 2 3 2 2 2 2" xfId="18100"/>
    <cellStyle name="Обычный 7 3 2 2 3 2 2 3" xfId="13833"/>
    <cellStyle name="Обычный 7 3 2 2 3 2 3" xfId="6749"/>
    <cellStyle name="Обычный 7 3 2 2 3 2 3 2" xfId="15966"/>
    <cellStyle name="Обычный 7 3 2 2 3 2 4" xfId="11702"/>
    <cellStyle name="Обычный 7 3 2 2 3 3" xfId="3644"/>
    <cellStyle name="Обычный 7 3 2 2 3 3 2" xfId="7935"/>
    <cellStyle name="Обычный 7 3 2 2 3 3 2 2" xfId="17152"/>
    <cellStyle name="Обычный 7 3 2 2 3 3 3" xfId="12885"/>
    <cellStyle name="Обычный 7 3 2 2 3 4" xfId="5801"/>
    <cellStyle name="Обычный 7 3 2 2 3 4 2" xfId="15018"/>
    <cellStyle name="Обычный 7 3 2 2 3 5" xfId="10754"/>
    <cellStyle name="Обычный 7 3 2 2 4" xfId="1849"/>
    <cellStyle name="Обычный 7 3 2 2 4 2" xfId="4122"/>
    <cellStyle name="Обычный 7 3 2 2 4 2 2" xfId="8411"/>
    <cellStyle name="Обычный 7 3 2 2 4 2 2 2" xfId="17628"/>
    <cellStyle name="Обычный 7 3 2 2 4 2 3" xfId="13361"/>
    <cellStyle name="Обычный 7 3 2 2 4 3" xfId="6277"/>
    <cellStyle name="Обычный 7 3 2 2 4 3 2" xfId="15494"/>
    <cellStyle name="Обычный 7 3 2 2 4 4" xfId="11230"/>
    <cellStyle name="Обычный 7 3 2 2 5" xfId="3172"/>
    <cellStyle name="Обычный 7 3 2 2 5 2" xfId="7463"/>
    <cellStyle name="Обычный 7 3 2 2 5 2 2" xfId="16680"/>
    <cellStyle name="Обычный 7 3 2 2 5 3" xfId="12413"/>
    <cellStyle name="Обычный 7 3 2 2 6" xfId="5324"/>
    <cellStyle name="Обычный 7 3 2 2 6 2" xfId="14546"/>
    <cellStyle name="Обычный 7 3 2 2 7" xfId="10282"/>
    <cellStyle name="Обычный 7 3 2 3" xfId="874"/>
    <cellStyle name="Обычный 7 3 2 3 2" xfId="1477"/>
    <cellStyle name="Обычный 7 3 2 3 2 2" xfId="2436"/>
    <cellStyle name="Обычный 7 3 2 3 2 2 2" xfId="4708"/>
    <cellStyle name="Обычный 7 3 2 3 2 2 2 2" xfId="8997"/>
    <cellStyle name="Обычный 7 3 2 3 2 2 2 2 2" xfId="18214"/>
    <cellStyle name="Обычный 7 3 2 3 2 2 2 3" xfId="13947"/>
    <cellStyle name="Обычный 7 3 2 3 2 2 3" xfId="6863"/>
    <cellStyle name="Обычный 7 3 2 3 2 2 3 2" xfId="16080"/>
    <cellStyle name="Обычный 7 3 2 3 2 2 4" xfId="11816"/>
    <cellStyle name="Обычный 7 3 2 3 2 3" xfId="3758"/>
    <cellStyle name="Обычный 7 3 2 3 2 3 2" xfId="8049"/>
    <cellStyle name="Обычный 7 3 2 3 2 3 2 2" xfId="17266"/>
    <cellStyle name="Обычный 7 3 2 3 2 3 3" xfId="12999"/>
    <cellStyle name="Обычный 7 3 2 3 2 4" xfId="5915"/>
    <cellStyle name="Обычный 7 3 2 3 2 4 2" xfId="15132"/>
    <cellStyle name="Обычный 7 3 2 3 2 5" xfId="10868"/>
    <cellStyle name="Обычный 7 3 2 3 3" xfId="1964"/>
    <cellStyle name="Обычный 7 3 2 3 3 2" xfId="4236"/>
    <cellStyle name="Обычный 7 3 2 3 3 2 2" xfId="8525"/>
    <cellStyle name="Обычный 7 3 2 3 3 2 2 2" xfId="17742"/>
    <cellStyle name="Обычный 7 3 2 3 3 2 3" xfId="13475"/>
    <cellStyle name="Обычный 7 3 2 3 3 3" xfId="6391"/>
    <cellStyle name="Обычный 7 3 2 3 3 3 2" xfId="15608"/>
    <cellStyle name="Обычный 7 3 2 3 3 4" xfId="11344"/>
    <cellStyle name="Обычный 7 3 2 3 4" xfId="3286"/>
    <cellStyle name="Обычный 7 3 2 3 4 2" xfId="7577"/>
    <cellStyle name="Обычный 7 3 2 3 4 2 2" xfId="16794"/>
    <cellStyle name="Обычный 7 3 2 3 4 3" xfId="12527"/>
    <cellStyle name="Обычный 7 3 2 3 5" xfId="5440"/>
    <cellStyle name="Обычный 7 3 2 3 5 2" xfId="14660"/>
    <cellStyle name="Обычный 7 3 2 3 6" xfId="10396"/>
    <cellStyle name="Обычный 7 3 2 4" xfId="1248"/>
    <cellStyle name="Обычный 7 3 2 4 2" xfId="2208"/>
    <cellStyle name="Обычный 7 3 2 4 2 2" xfId="4480"/>
    <cellStyle name="Обычный 7 3 2 4 2 2 2" xfId="8769"/>
    <cellStyle name="Обычный 7 3 2 4 2 2 2 2" xfId="17986"/>
    <cellStyle name="Обычный 7 3 2 4 2 2 3" xfId="13719"/>
    <cellStyle name="Обычный 7 3 2 4 2 3" xfId="6635"/>
    <cellStyle name="Обычный 7 3 2 4 2 3 2" xfId="15852"/>
    <cellStyle name="Обычный 7 3 2 4 2 4" xfId="11588"/>
    <cellStyle name="Обычный 7 3 2 4 3" xfId="3530"/>
    <cellStyle name="Обычный 7 3 2 4 3 2" xfId="7821"/>
    <cellStyle name="Обычный 7 3 2 4 3 2 2" xfId="17038"/>
    <cellStyle name="Обычный 7 3 2 4 3 3" xfId="12771"/>
    <cellStyle name="Обычный 7 3 2 4 4" xfId="5687"/>
    <cellStyle name="Обычный 7 3 2 4 4 2" xfId="14904"/>
    <cellStyle name="Обычный 7 3 2 4 5" xfId="10640"/>
    <cellStyle name="Обычный 7 3 2 5" xfId="1733"/>
    <cellStyle name="Обычный 7 3 2 5 2" xfId="4008"/>
    <cellStyle name="Обычный 7 3 2 5 2 2" xfId="8297"/>
    <cellStyle name="Обычный 7 3 2 5 2 2 2" xfId="17514"/>
    <cellStyle name="Обычный 7 3 2 5 2 3" xfId="13247"/>
    <cellStyle name="Обычный 7 3 2 5 3" xfId="6163"/>
    <cellStyle name="Обычный 7 3 2 5 3 2" xfId="15380"/>
    <cellStyle name="Обычный 7 3 2 5 4" xfId="11116"/>
    <cellStyle name="Обычный 7 3 2 6" xfId="2823"/>
    <cellStyle name="Обычный 7 3 2 6 2" xfId="4966"/>
    <cellStyle name="Обычный 7 3 2 6 2 2" xfId="9248"/>
    <cellStyle name="Обычный 7 3 2 6 2 2 2" xfId="18465"/>
    <cellStyle name="Обычный 7 3 2 6 2 3" xfId="14198"/>
    <cellStyle name="Обычный 7 3 2 6 3" xfId="7116"/>
    <cellStyle name="Обычный 7 3 2 6 3 2" xfId="16333"/>
    <cellStyle name="Обычный 7 3 2 6 4" xfId="12067"/>
    <cellStyle name="Обычный 7 3 2 7" xfId="2944"/>
    <cellStyle name="Обычный 7 3 2 7 2" xfId="7235"/>
    <cellStyle name="Обычный 7 3 2 7 2 2" xfId="16452"/>
    <cellStyle name="Обычный 7 3 2 7 3" xfId="12185"/>
    <cellStyle name="Обычный 7 3 2 8" xfId="3058"/>
    <cellStyle name="Обычный 7 3 2 8 2" xfId="7349"/>
    <cellStyle name="Обычный 7 3 2 8 2 2" xfId="16566"/>
    <cellStyle name="Обычный 7 3 2 8 3" xfId="12299"/>
    <cellStyle name="Обычный 7 3 2 9" xfId="5086"/>
    <cellStyle name="Обычный 7 3 2 9 2" xfId="9367"/>
    <cellStyle name="Обычный 7 3 2 9 2 2" xfId="18584"/>
    <cellStyle name="Обычный 7 3 2 9 3" xfId="14317"/>
    <cellStyle name="Обычный 7 3 3" xfId="608"/>
    <cellStyle name="Обычный 7 3 3 2" xfId="932"/>
    <cellStyle name="Обычный 7 3 3 2 2" xfId="1534"/>
    <cellStyle name="Обычный 7 3 3 2 2 2" xfId="2493"/>
    <cellStyle name="Обычный 7 3 3 2 2 2 2" xfId="4765"/>
    <cellStyle name="Обычный 7 3 3 2 2 2 2 2" xfId="9054"/>
    <cellStyle name="Обычный 7 3 3 2 2 2 2 2 2" xfId="18271"/>
    <cellStyle name="Обычный 7 3 3 2 2 2 2 3" xfId="14004"/>
    <cellStyle name="Обычный 7 3 3 2 2 2 3" xfId="6920"/>
    <cellStyle name="Обычный 7 3 3 2 2 2 3 2" xfId="16137"/>
    <cellStyle name="Обычный 7 3 3 2 2 2 4" xfId="11873"/>
    <cellStyle name="Обычный 7 3 3 2 2 3" xfId="3815"/>
    <cellStyle name="Обычный 7 3 3 2 2 3 2" xfId="8106"/>
    <cellStyle name="Обычный 7 3 3 2 2 3 2 2" xfId="17323"/>
    <cellStyle name="Обычный 7 3 3 2 2 3 3" xfId="13056"/>
    <cellStyle name="Обычный 7 3 3 2 2 4" xfId="5972"/>
    <cellStyle name="Обычный 7 3 3 2 2 4 2" xfId="15189"/>
    <cellStyle name="Обычный 7 3 3 2 2 5" xfId="10925"/>
    <cellStyle name="Обычный 7 3 3 2 3" xfId="2021"/>
    <cellStyle name="Обычный 7 3 3 2 3 2" xfId="4293"/>
    <cellStyle name="Обычный 7 3 3 2 3 2 2" xfId="8582"/>
    <cellStyle name="Обычный 7 3 3 2 3 2 2 2" xfId="17799"/>
    <cellStyle name="Обычный 7 3 3 2 3 2 3" xfId="13532"/>
    <cellStyle name="Обычный 7 3 3 2 3 3" xfId="6448"/>
    <cellStyle name="Обычный 7 3 3 2 3 3 2" xfId="15665"/>
    <cellStyle name="Обычный 7 3 3 2 3 4" xfId="11401"/>
    <cellStyle name="Обычный 7 3 3 2 4" xfId="3343"/>
    <cellStyle name="Обычный 7 3 3 2 4 2" xfId="7634"/>
    <cellStyle name="Обычный 7 3 3 2 4 2 2" xfId="16851"/>
    <cellStyle name="Обычный 7 3 3 2 4 3" xfId="12584"/>
    <cellStyle name="Обычный 7 3 3 2 5" xfId="5497"/>
    <cellStyle name="Обычный 7 3 3 2 5 2" xfId="14717"/>
    <cellStyle name="Обычный 7 3 3 2 6" xfId="10453"/>
    <cellStyle name="Обычный 7 3 3 3" xfId="1306"/>
    <cellStyle name="Обычный 7 3 3 3 2" xfId="2265"/>
    <cellStyle name="Обычный 7 3 3 3 2 2" xfId="4537"/>
    <cellStyle name="Обычный 7 3 3 3 2 2 2" xfId="8826"/>
    <cellStyle name="Обычный 7 3 3 3 2 2 2 2" xfId="18043"/>
    <cellStyle name="Обычный 7 3 3 3 2 2 3" xfId="13776"/>
    <cellStyle name="Обычный 7 3 3 3 2 3" xfId="6692"/>
    <cellStyle name="Обычный 7 3 3 3 2 3 2" xfId="15909"/>
    <cellStyle name="Обычный 7 3 3 3 2 4" xfId="11645"/>
    <cellStyle name="Обычный 7 3 3 3 3" xfId="3587"/>
    <cellStyle name="Обычный 7 3 3 3 3 2" xfId="7878"/>
    <cellStyle name="Обычный 7 3 3 3 3 2 2" xfId="17095"/>
    <cellStyle name="Обычный 7 3 3 3 3 3" xfId="12828"/>
    <cellStyle name="Обычный 7 3 3 3 4" xfId="5744"/>
    <cellStyle name="Обычный 7 3 3 3 4 2" xfId="14961"/>
    <cellStyle name="Обычный 7 3 3 3 5" xfId="10697"/>
    <cellStyle name="Обычный 7 3 3 4" xfId="1792"/>
    <cellStyle name="Обычный 7 3 3 4 2" xfId="4065"/>
    <cellStyle name="Обычный 7 3 3 4 2 2" xfId="8354"/>
    <cellStyle name="Обычный 7 3 3 4 2 2 2" xfId="17571"/>
    <cellStyle name="Обычный 7 3 3 4 2 3" xfId="13304"/>
    <cellStyle name="Обычный 7 3 3 4 3" xfId="6220"/>
    <cellStyle name="Обычный 7 3 3 4 3 2" xfId="15437"/>
    <cellStyle name="Обычный 7 3 3 4 4" xfId="11173"/>
    <cellStyle name="Обычный 7 3 3 5" xfId="3115"/>
    <cellStyle name="Обычный 7 3 3 5 2" xfId="7406"/>
    <cellStyle name="Обычный 7 3 3 5 2 2" xfId="16623"/>
    <cellStyle name="Обычный 7 3 3 5 3" xfId="12356"/>
    <cellStyle name="Обычный 7 3 3 6" xfId="5267"/>
    <cellStyle name="Обычный 7 3 3 6 2" xfId="14489"/>
    <cellStyle name="Обычный 7 3 3 7" xfId="10225"/>
    <cellStyle name="Обычный 7 3 4" xfId="817"/>
    <cellStyle name="Обычный 7 3 4 2" xfId="1420"/>
    <cellStyle name="Обычный 7 3 4 2 2" xfId="2379"/>
    <cellStyle name="Обычный 7 3 4 2 2 2" xfId="4651"/>
    <cellStyle name="Обычный 7 3 4 2 2 2 2" xfId="8940"/>
    <cellStyle name="Обычный 7 3 4 2 2 2 2 2" xfId="18157"/>
    <cellStyle name="Обычный 7 3 4 2 2 2 3" xfId="13890"/>
    <cellStyle name="Обычный 7 3 4 2 2 3" xfId="6806"/>
    <cellStyle name="Обычный 7 3 4 2 2 3 2" xfId="16023"/>
    <cellStyle name="Обычный 7 3 4 2 2 4" xfId="11759"/>
    <cellStyle name="Обычный 7 3 4 2 3" xfId="3701"/>
    <cellStyle name="Обычный 7 3 4 2 3 2" xfId="7992"/>
    <cellStyle name="Обычный 7 3 4 2 3 2 2" xfId="17209"/>
    <cellStyle name="Обычный 7 3 4 2 3 3" xfId="12942"/>
    <cellStyle name="Обычный 7 3 4 2 4" xfId="5858"/>
    <cellStyle name="Обычный 7 3 4 2 4 2" xfId="15075"/>
    <cellStyle name="Обычный 7 3 4 2 5" xfId="10811"/>
    <cellStyle name="Обычный 7 3 4 3" xfId="1907"/>
    <cellStyle name="Обычный 7 3 4 3 2" xfId="4179"/>
    <cellStyle name="Обычный 7 3 4 3 2 2" xfId="8468"/>
    <cellStyle name="Обычный 7 3 4 3 2 2 2" xfId="17685"/>
    <cellStyle name="Обычный 7 3 4 3 2 3" xfId="13418"/>
    <cellStyle name="Обычный 7 3 4 3 3" xfId="6334"/>
    <cellStyle name="Обычный 7 3 4 3 3 2" xfId="15551"/>
    <cellStyle name="Обычный 7 3 4 3 4" xfId="11287"/>
    <cellStyle name="Обычный 7 3 4 4" xfId="3229"/>
    <cellStyle name="Обычный 7 3 4 4 2" xfId="7520"/>
    <cellStyle name="Обычный 7 3 4 4 2 2" xfId="16737"/>
    <cellStyle name="Обычный 7 3 4 4 3" xfId="12470"/>
    <cellStyle name="Обычный 7 3 4 5" xfId="5383"/>
    <cellStyle name="Обычный 7 3 4 5 2" xfId="14603"/>
    <cellStyle name="Обычный 7 3 4 6" xfId="10339"/>
    <cellStyle name="Обычный 7 3 5" xfId="1191"/>
    <cellStyle name="Обычный 7 3 5 2" xfId="2151"/>
    <cellStyle name="Обычный 7 3 5 2 2" xfId="4423"/>
    <cellStyle name="Обычный 7 3 5 2 2 2" xfId="8712"/>
    <cellStyle name="Обычный 7 3 5 2 2 2 2" xfId="17929"/>
    <cellStyle name="Обычный 7 3 5 2 2 3" xfId="13662"/>
    <cellStyle name="Обычный 7 3 5 2 3" xfId="6578"/>
    <cellStyle name="Обычный 7 3 5 2 3 2" xfId="15795"/>
    <cellStyle name="Обычный 7 3 5 2 4" xfId="11531"/>
    <cellStyle name="Обычный 7 3 5 3" xfId="3473"/>
    <cellStyle name="Обычный 7 3 5 3 2" xfId="7764"/>
    <cellStyle name="Обычный 7 3 5 3 2 2" xfId="16981"/>
    <cellStyle name="Обычный 7 3 5 3 3" xfId="12714"/>
    <cellStyle name="Обычный 7 3 5 4" xfId="5630"/>
    <cellStyle name="Обычный 7 3 5 4 2" xfId="14847"/>
    <cellStyle name="Обычный 7 3 5 5" xfId="10583"/>
    <cellStyle name="Обычный 7 3 6" xfId="1676"/>
    <cellStyle name="Обычный 7 3 6 2" xfId="3951"/>
    <cellStyle name="Обычный 7 3 6 2 2" xfId="8240"/>
    <cellStyle name="Обычный 7 3 6 2 2 2" xfId="17457"/>
    <cellStyle name="Обычный 7 3 6 2 3" xfId="13190"/>
    <cellStyle name="Обычный 7 3 6 3" xfId="6106"/>
    <cellStyle name="Обычный 7 3 6 3 2" xfId="15323"/>
    <cellStyle name="Обычный 7 3 6 4" xfId="11059"/>
    <cellStyle name="Обычный 7 3 7" xfId="2766"/>
    <cellStyle name="Обычный 7 3 7 2" xfId="4909"/>
    <cellStyle name="Обычный 7 3 7 2 2" xfId="9191"/>
    <cellStyle name="Обычный 7 3 7 2 2 2" xfId="18408"/>
    <cellStyle name="Обычный 7 3 7 2 3" xfId="14141"/>
    <cellStyle name="Обычный 7 3 7 3" xfId="7059"/>
    <cellStyle name="Обычный 7 3 7 3 2" xfId="16276"/>
    <cellStyle name="Обычный 7 3 7 4" xfId="12010"/>
    <cellStyle name="Обычный 7 3 8" xfId="2887"/>
    <cellStyle name="Обычный 7 3 8 2" xfId="7178"/>
    <cellStyle name="Обычный 7 3 8 2 2" xfId="16395"/>
    <cellStyle name="Обычный 7 3 8 3" xfId="12128"/>
    <cellStyle name="Обычный 7 3 9" xfId="3001"/>
    <cellStyle name="Обычный 7 3 9 2" xfId="7292"/>
    <cellStyle name="Обычный 7 3 9 2 2" xfId="16509"/>
    <cellStyle name="Обычный 7 3 9 3" xfId="12242"/>
    <cellStyle name="Обычный 7 4" xfId="400"/>
    <cellStyle name="Обычный 7 4 10" xfId="5048"/>
    <cellStyle name="Обычный 7 4 10 2" xfId="9329"/>
    <cellStyle name="Обычный 7 4 10 2 2" xfId="18546"/>
    <cellStyle name="Обычный 7 4 10 3" xfId="14279"/>
    <cellStyle name="Обычный 7 4 11" xfId="5170"/>
    <cellStyle name="Обычный 7 4 11 2" xfId="14394"/>
    <cellStyle name="Обычный 7 4 12" xfId="9670"/>
    <cellStyle name="Обычный 7 4 12 2" xfId="18690"/>
    <cellStyle name="Обычный 7 4 13" xfId="9784"/>
    <cellStyle name="Обычный 7 4 13 2" xfId="18804"/>
    <cellStyle name="Обычный 7 4 14" xfId="9898"/>
    <cellStyle name="Обычный 7 4 14 2" xfId="18918"/>
    <cellStyle name="Обычный 7 4 15" xfId="10012"/>
    <cellStyle name="Обычный 7 4 15 2" xfId="19032"/>
    <cellStyle name="Обычный 7 4 16" xfId="10129"/>
    <cellStyle name="Обычный 7 4 17" xfId="19150"/>
    <cellStyle name="Обычный 7 4 18" xfId="19266"/>
    <cellStyle name="Обычный 7 4 2" xfId="501"/>
    <cellStyle name="Обычный 7 4 2 10" xfId="5228"/>
    <cellStyle name="Обычный 7 4 2 10 2" xfId="14451"/>
    <cellStyle name="Обычный 7 4 2 11" xfId="9727"/>
    <cellStyle name="Обычный 7 4 2 11 2" xfId="18747"/>
    <cellStyle name="Обычный 7 4 2 12" xfId="9841"/>
    <cellStyle name="Обычный 7 4 2 12 2" xfId="18861"/>
    <cellStyle name="Обычный 7 4 2 13" xfId="9955"/>
    <cellStyle name="Обычный 7 4 2 13 2" xfId="18975"/>
    <cellStyle name="Обычный 7 4 2 14" xfId="10069"/>
    <cellStyle name="Обычный 7 4 2 14 2" xfId="19089"/>
    <cellStyle name="Обычный 7 4 2 15" xfId="10186"/>
    <cellStyle name="Обычный 7 4 2 16" xfId="19207"/>
    <cellStyle name="Обычный 7 4 2 17" xfId="19323"/>
    <cellStyle name="Обычный 7 4 2 2" xfId="687"/>
    <cellStyle name="Обычный 7 4 2 2 2" xfId="1008"/>
    <cellStyle name="Обычный 7 4 2 2 2 2" xfId="1610"/>
    <cellStyle name="Обычный 7 4 2 2 2 2 2" xfId="2569"/>
    <cellStyle name="Обычный 7 4 2 2 2 2 2 2" xfId="4841"/>
    <cellStyle name="Обычный 7 4 2 2 2 2 2 2 2" xfId="9130"/>
    <cellStyle name="Обычный 7 4 2 2 2 2 2 2 2 2" xfId="18347"/>
    <cellStyle name="Обычный 7 4 2 2 2 2 2 2 3" xfId="14080"/>
    <cellStyle name="Обычный 7 4 2 2 2 2 2 3" xfId="6996"/>
    <cellStyle name="Обычный 7 4 2 2 2 2 2 3 2" xfId="16213"/>
    <cellStyle name="Обычный 7 4 2 2 2 2 2 4" xfId="11949"/>
    <cellStyle name="Обычный 7 4 2 2 2 2 3" xfId="3891"/>
    <cellStyle name="Обычный 7 4 2 2 2 2 3 2" xfId="8182"/>
    <cellStyle name="Обычный 7 4 2 2 2 2 3 2 2" xfId="17399"/>
    <cellStyle name="Обычный 7 4 2 2 2 2 3 3" xfId="13132"/>
    <cellStyle name="Обычный 7 4 2 2 2 2 4" xfId="6048"/>
    <cellStyle name="Обычный 7 4 2 2 2 2 4 2" xfId="15265"/>
    <cellStyle name="Обычный 7 4 2 2 2 2 5" xfId="11001"/>
    <cellStyle name="Обычный 7 4 2 2 2 3" xfId="2097"/>
    <cellStyle name="Обычный 7 4 2 2 2 3 2" xfId="4369"/>
    <cellStyle name="Обычный 7 4 2 2 2 3 2 2" xfId="8658"/>
    <cellStyle name="Обычный 7 4 2 2 2 3 2 2 2" xfId="17875"/>
    <cellStyle name="Обычный 7 4 2 2 2 3 2 3" xfId="13608"/>
    <cellStyle name="Обычный 7 4 2 2 2 3 3" xfId="6524"/>
    <cellStyle name="Обычный 7 4 2 2 2 3 3 2" xfId="15741"/>
    <cellStyle name="Обычный 7 4 2 2 2 3 4" xfId="11477"/>
    <cellStyle name="Обычный 7 4 2 2 2 4" xfId="3419"/>
    <cellStyle name="Обычный 7 4 2 2 2 4 2" xfId="7710"/>
    <cellStyle name="Обычный 7 4 2 2 2 4 2 2" xfId="16927"/>
    <cellStyle name="Обычный 7 4 2 2 2 4 3" xfId="12660"/>
    <cellStyle name="Обычный 7 4 2 2 2 5" xfId="5573"/>
    <cellStyle name="Обычный 7 4 2 2 2 5 2" xfId="14793"/>
    <cellStyle name="Обычный 7 4 2 2 2 6" xfId="10529"/>
    <cellStyle name="Обычный 7 4 2 2 3" xfId="1382"/>
    <cellStyle name="Обычный 7 4 2 2 3 2" xfId="2341"/>
    <cellStyle name="Обычный 7 4 2 2 3 2 2" xfId="4613"/>
    <cellStyle name="Обычный 7 4 2 2 3 2 2 2" xfId="8902"/>
    <cellStyle name="Обычный 7 4 2 2 3 2 2 2 2" xfId="18119"/>
    <cellStyle name="Обычный 7 4 2 2 3 2 2 3" xfId="13852"/>
    <cellStyle name="Обычный 7 4 2 2 3 2 3" xfId="6768"/>
    <cellStyle name="Обычный 7 4 2 2 3 2 3 2" xfId="15985"/>
    <cellStyle name="Обычный 7 4 2 2 3 2 4" xfId="11721"/>
    <cellStyle name="Обычный 7 4 2 2 3 3" xfId="3663"/>
    <cellStyle name="Обычный 7 4 2 2 3 3 2" xfId="7954"/>
    <cellStyle name="Обычный 7 4 2 2 3 3 2 2" xfId="17171"/>
    <cellStyle name="Обычный 7 4 2 2 3 3 3" xfId="12904"/>
    <cellStyle name="Обычный 7 4 2 2 3 4" xfId="5820"/>
    <cellStyle name="Обычный 7 4 2 2 3 4 2" xfId="15037"/>
    <cellStyle name="Обычный 7 4 2 2 3 5" xfId="10773"/>
    <cellStyle name="Обычный 7 4 2 2 4" xfId="1868"/>
    <cellStyle name="Обычный 7 4 2 2 4 2" xfId="4141"/>
    <cellStyle name="Обычный 7 4 2 2 4 2 2" xfId="8430"/>
    <cellStyle name="Обычный 7 4 2 2 4 2 2 2" xfId="17647"/>
    <cellStyle name="Обычный 7 4 2 2 4 2 3" xfId="13380"/>
    <cellStyle name="Обычный 7 4 2 2 4 3" xfId="6296"/>
    <cellStyle name="Обычный 7 4 2 2 4 3 2" xfId="15513"/>
    <cellStyle name="Обычный 7 4 2 2 4 4" xfId="11249"/>
    <cellStyle name="Обычный 7 4 2 2 5" xfId="3191"/>
    <cellStyle name="Обычный 7 4 2 2 5 2" xfId="7482"/>
    <cellStyle name="Обычный 7 4 2 2 5 2 2" xfId="16699"/>
    <cellStyle name="Обычный 7 4 2 2 5 3" xfId="12432"/>
    <cellStyle name="Обычный 7 4 2 2 6" xfId="5343"/>
    <cellStyle name="Обычный 7 4 2 2 6 2" xfId="14565"/>
    <cellStyle name="Обычный 7 4 2 2 7" xfId="10301"/>
    <cellStyle name="Обычный 7 4 2 3" xfId="893"/>
    <cellStyle name="Обычный 7 4 2 3 2" xfId="1496"/>
    <cellStyle name="Обычный 7 4 2 3 2 2" xfId="2455"/>
    <cellStyle name="Обычный 7 4 2 3 2 2 2" xfId="4727"/>
    <cellStyle name="Обычный 7 4 2 3 2 2 2 2" xfId="9016"/>
    <cellStyle name="Обычный 7 4 2 3 2 2 2 2 2" xfId="18233"/>
    <cellStyle name="Обычный 7 4 2 3 2 2 2 3" xfId="13966"/>
    <cellStyle name="Обычный 7 4 2 3 2 2 3" xfId="6882"/>
    <cellStyle name="Обычный 7 4 2 3 2 2 3 2" xfId="16099"/>
    <cellStyle name="Обычный 7 4 2 3 2 2 4" xfId="11835"/>
    <cellStyle name="Обычный 7 4 2 3 2 3" xfId="3777"/>
    <cellStyle name="Обычный 7 4 2 3 2 3 2" xfId="8068"/>
    <cellStyle name="Обычный 7 4 2 3 2 3 2 2" xfId="17285"/>
    <cellStyle name="Обычный 7 4 2 3 2 3 3" xfId="13018"/>
    <cellStyle name="Обычный 7 4 2 3 2 4" xfId="5934"/>
    <cellStyle name="Обычный 7 4 2 3 2 4 2" xfId="15151"/>
    <cellStyle name="Обычный 7 4 2 3 2 5" xfId="10887"/>
    <cellStyle name="Обычный 7 4 2 3 3" xfId="1983"/>
    <cellStyle name="Обычный 7 4 2 3 3 2" xfId="4255"/>
    <cellStyle name="Обычный 7 4 2 3 3 2 2" xfId="8544"/>
    <cellStyle name="Обычный 7 4 2 3 3 2 2 2" xfId="17761"/>
    <cellStyle name="Обычный 7 4 2 3 3 2 3" xfId="13494"/>
    <cellStyle name="Обычный 7 4 2 3 3 3" xfId="6410"/>
    <cellStyle name="Обычный 7 4 2 3 3 3 2" xfId="15627"/>
    <cellStyle name="Обычный 7 4 2 3 3 4" xfId="11363"/>
    <cellStyle name="Обычный 7 4 2 3 4" xfId="3305"/>
    <cellStyle name="Обычный 7 4 2 3 4 2" xfId="7596"/>
    <cellStyle name="Обычный 7 4 2 3 4 2 2" xfId="16813"/>
    <cellStyle name="Обычный 7 4 2 3 4 3" xfId="12546"/>
    <cellStyle name="Обычный 7 4 2 3 5" xfId="5459"/>
    <cellStyle name="Обычный 7 4 2 3 5 2" xfId="14679"/>
    <cellStyle name="Обычный 7 4 2 3 6" xfId="10415"/>
    <cellStyle name="Обычный 7 4 2 4" xfId="1267"/>
    <cellStyle name="Обычный 7 4 2 4 2" xfId="2227"/>
    <cellStyle name="Обычный 7 4 2 4 2 2" xfId="4499"/>
    <cellStyle name="Обычный 7 4 2 4 2 2 2" xfId="8788"/>
    <cellStyle name="Обычный 7 4 2 4 2 2 2 2" xfId="18005"/>
    <cellStyle name="Обычный 7 4 2 4 2 2 3" xfId="13738"/>
    <cellStyle name="Обычный 7 4 2 4 2 3" xfId="6654"/>
    <cellStyle name="Обычный 7 4 2 4 2 3 2" xfId="15871"/>
    <cellStyle name="Обычный 7 4 2 4 2 4" xfId="11607"/>
    <cellStyle name="Обычный 7 4 2 4 3" xfId="3549"/>
    <cellStyle name="Обычный 7 4 2 4 3 2" xfId="7840"/>
    <cellStyle name="Обычный 7 4 2 4 3 2 2" xfId="17057"/>
    <cellStyle name="Обычный 7 4 2 4 3 3" xfId="12790"/>
    <cellStyle name="Обычный 7 4 2 4 4" xfId="5706"/>
    <cellStyle name="Обычный 7 4 2 4 4 2" xfId="14923"/>
    <cellStyle name="Обычный 7 4 2 4 5" xfId="10659"/>
    <cellStyle name="Обычный 7 4 2 5" xfId="1752"/>
    <cellStyle name="Обычный 7 4 2 5 2" xfId="4027"/>
    <cellStyle name="Обычный 7 4 2 5 2 2" xfId="8316"/>
    <cellStyle name="Обычный 7 4 2 5 2 2 2" xfId="17533"/>
    <cellStyle name="Обычный 7 4 2 5 2 3" xfId="13266"/>
    <cellStyle name="Обычный 7 4 2 5 3" xfId="6182"/>
    <cellStyle name="Обычный 7 4 2 5 3 2" xfId="15399"/>
    <cellStyle name="Обычный 7 4 2 5 4" xfId="11135"/>
    <cellStyle name="Обычный 7 4 2 6" xfId="2842"/>
    <cellStyle name="Обычный 7 4 2 6 2" xfId="4985"/>
    <cellStyle name="Обычный 7 4 2 6 2 2" xfId="9267"/>
    <cellStyle name="Обычный 7 4 2 6 2 2 2" xfId="18484"/>
    <cellStyle name="Обычный 7 4 2 6 2 3" xfId="14217"/>
    <cellStyle name="Обычный 7 4 2 6 3" xfId="7135"/>
    <cellStyle name="Обычный 7 4 2 6 3 2" xfId="16352"/>
    <cellStyle name="Обычный 7 4 2 6 4" xfId="12086"/>
    <cellStyle name="Обычный 7 4 2 7" xfId="2963"/>
    <cellStyle name="Обычный 7 4 2 7 2" xfId="7254"/>
    <cellStyle name="Обычный 7 4 2 7 2 2" xfId="16471"/>
    <cellStyle name="Обычный 7 4 2 7 3" xfId="12204"/>
    <cellStyle name="Обычный 7 4 2 8" xfId="3077"/>
    <cellStyle name="Обычный 7 4 2 8 2" xfId="7368"/>
    <cellStyle name="Обычный 7 4 2 8 2 2" xfId="16585"/>
    <cellStyle name="Обычный 7 4 2 8 3" xfId="12318"/>
    <cellStyle name="Обычный 7 4 2 9" xfId="5105"/>
    <cellStyle name="Обычный 7 4 2 9 2" xfId="9386"/>
    <cellStyle name="Обычный 7 4 2 9 2 2" xfId="18603"/>
    <cellStyle name="Обычный 7 4 2 9 3" xfId="14336"/>
    <cellStyle name="Обычный 7 4 3" xfId="628"/>
    <cellStyle name="Обычный 7 4 3 2" xfId="951"/>
    <cellStyle name="Обычный 7 4 3 2 2" xfId="1553"/>
    <cellStyle name="Обычный 7 4 3 2 2 2" xfId="2512"/>
    <cellStyle name="Обычный 7 4 3 2 2 2 2" xfId="4784"/>
    <cellStyle name="Обычный 7 4 3 2 2 2 2 2" xfId="9073"/>
    <cellStyle name="Обычный 7 4 3 2 2 2 2 2 2" xfId="18290"/>
    <cellStyle name="Обычный 7 4 3 2 2 2 2 3" xfId="14023"/>
    <cellStyle name="Обычный 7 4 3 2 2 2 3" xfId="6939"/>
    <cellStyle name="Обычный 7 4 3 2 2 2 3 2" xfId="16156"/>
    <cellStyle name="Обычный 7 4 3 2 2 2 4" xfId="11892"/>
    <cellStyle name="Обычный 7 4 3 2 2 3" xfId="3834"/>
    <cellStyle name="Обычный 7 4 3 2 2 3 2" xfId="8125"/>
    <cellStyle name="Обычный 7 4 3 2 2 3 2 2" xfId="17342"/>
    <cellStyle name="Обычный 7 4 3 2 2 3 3" xfId="13075"/>
    <cellStyle name="Обычный 7 4 3 2 2 4" xfId="5991"/>
    <cellStyle name="Обычный 7 4 3 2 2 4 2" xfId="15208"/>
    <cellStyle name="Обычный 7 4 3 2 2 5" xfId="10944"/>
    <cellStyle name="Обычный 7 4 3 2 3" xfId="2040"/>
    <cellStyle name="Обычный 7 4 3 2 3 2" xfId="4312"/>
    <cellStyle name="Обычный 7 4 3 2 3 2 2" xfId="8601"/>
    <cellStyle name="Обычный 7 4 3 2 3 2 2 2" xfId="17818"/>
    <cellStyle name="Обычный 7 4 3 2 3 2 3" xfId="13551"/>
    <cellStyle name="Обычный 7 4 3 2 3 3" xfId="6467"/>
    <cellStyle name="Обычный 7 4 3 2 3 3 2" xfId="15684"/>
    <cellStyle name="Обычный 7 4 3 2 3 4" xfId="11420"/>
    <cellStyle name="Обычный 7 4 3 2 4" xfId="3362"/>
    <cellStyle name="Обычный 7 4 3 2 4 2" xfId="7653"/>
    <cellStyle name="Обычный 7 4 3 2 4 2 2" xfId="16870"/>
    <cellStyle name="Обычный 7 4 3 2 4 3" xfId="12603"/>
    <cellStyle name="Обычный 7 4 3 2 5" xfId="5516"/>
    <cellStyle name="Обычный 7 4 3 2 5 2" xfId="14736"/>
    <cellStyle name="Обычный 7 4 3 2 6" xfId="10472"/>
    <cellStyle name="Обычный 7 4 3 3" xfId="1325"/>
    <cellStyle name="Обычный 7 4 3 3 2" xfId="2284"/>
    <cellStyle name="Обычный 7 4 3 3 2 2" xfId="4556"/>
    <cellStyle name="Обычный 7 4 3 3 2 2 2" xfId="8845"/>
    <cellStyle name="Обычный 7 4 3 3 2 2 2 2" xfId="18062"/>
    <cellStyle name="Обычный 7 4 3 3 2 2 3" xfId="13795"/>
    <cellStyle name="Обычный 7 4 3 3 2 3" xfId="6711"/>
    <cellStyle name="Обычный 7 4 3 3 2 3 2" xfId="15928"/>
    <cellStyle name="Обычный 7 4 3 3 2 4" xfId="11664"/>
    <cellStyle name="Обычный 7 4 3 3 3" xfId="3606"/>
    <cellStyle name="Обычный 7 4 3 3 3 2" xfId="7897"/>
    <cellStyle name="Обычный 7 4 3 3 3 2 2" xfId="17114"/>
    <cellStyle name="Обычный 7 4 3 3 3 3" xfId="12847"/>
    <cellStyle name="Обычный 7 4 3 3 4" xfId="5763"/>
    <cellStyle name="Обычный 7 4 3 3 4 2" xfId="14980"/>
    <cellStyle name="Обычный 7 4 3 3 5" xfId="10716"/>
    <cellStyle name="Обычный 7 4 3 4" xfId="1811"/>
    <cellStyle name="Обычный 7 4 3 4 2" xfId="4084"/>
    <cellStyle name="Обычный 7 4 3 4 2 2" xfId="8373"/>
    <cellStyle name="Обычный 7 4 3 4 2 2 2" xfId="17590"/>
    <cellStyle name="Обычный 7 4 3 4 2 3" xfId="13323"/>
    <cellStyle name="Обычный 7 4 3 4 3" xfId="6239"/>
    <cellStyle name="Обычный 7 4 3 4 3 2" xfId="15456"/>
    <cellStyle name="Обычный 7 4 3 4 4" xfId="11192"/>
    <cellStyle name="Обычный 7 4 3 5" xfId="3134"/>
    <cellStyle name="Обычный 7 4 3 5 2" xfId="7425"/>
    <cellStyle name="Обычный 7 4 3 5 2 2" xfId="16642"/>
    <cellStyle name="Обычный 7 4 3 5 3" xfId="12375"/>
    <cellStyle name="Обычный 7 4 3 6" xfId="5286"/>
    <cellStyle name="Обычный 7 4 3 6 2" xfId="14508"/>
    <cellStyle name="Обычный 7 4 3 7" xfId="10244"/>
    <cellStyle name="Обычный 7 4 4" xfId="836"/>
    <cellStyle name="Обычный 7 4 4 2" xfId="1439"/>
    <cellStyle name="Обычный 7 4 4 2 2" xfId="2398"/>
    <cellStyle name="Обычный 7 4 4 2 2 2" xfId="4670"/>
    <cellStyle name="Обычный 7 4 4 2 2 2 2" xfId="8959"/>
    <cellStyle name="Обычный 7 4 4 2 2 2 2 2" xfId="18176"/>
    <cellStyle name="Обычный 7 4 4 2 2 2 3" xfId="13909"/>
    <cellStyle name="Обычный 7 4 4 2 2 3" xfId="6825"/>
    <cellStyle name="Обычный 7 4 4 2 2 3 2" xfId="16042"/>
    <cellStyle name="Обычный 7 4 4 2 2 4" xfId="11778"/>
    <cellStyle name="Обычный 7 4 4 2 3" xfId="3720"/>
    <cellStyle name="Обычный 7 4 4 2 3 2" xfId="8011"/>
    <cellStyle name="Обычный 7 4 4 2 3 2 2" xfId="17228"/>
    <cellStyle name="Обычный 7 4 4 2 3 3" xfId="12961"/>
    <cellStyle name="Обычный 7 4 4 2 4" xfId="5877"/>
    <cellStyle name="Обычный 7 4 4 2 4 2" xfId="15094"/>
    <cellStyle name="Обычный 7 4 4 2 5" xfId="10830"/>
    <cellStyle name="Обычный 7 4 4 3" xfId="1926"/>
    <cellStyle name="Обычный 7 4 4 3 2" xfId="4198"/>
    <cellStyle name="Обычный 7 4 4 3 2 2" xfId="8487"/>
    <cellStyle name="Обычный 7 4 4 3 2 2 2" xfId="17704"/>
    <cellStyle name="Обычный 7 4 4 3 2 3" xfId="13437"/>
    <cellStyle name="Обычный 7 4 4 3 3" xfId="6353"/>
    <cellStyle name="Обычный 7 4 4 3 3 2" xfId="15570"/>
    <cellStyle name="Обычный 7 4 4 3 4" xfId="11306"/>
    <cellStyle name="Обычный 7 4 4 4" xfId="3248"/>
    <cellStyle name="Обычный 7 4 4 4 2" xfId="7539"/>
    <cellStyle name="Обычный 7 4 4 4 2 2" xfId="16756"/>
    <cellStyle name="Обычный 7 4 4 4 3" xfId="12489"/>
    <cellStyle name="Обычный 7 4 4 5" xfId="5402"/>
    <cellStyle name="Обычный 7 4 4 5 2" xfId="14622"/>
    <cellStyle name="Обычный 7 4 4 6" xfId="10358"/>
    <cellStyle name="Обычный 7 4 5" xfId="1210"/>
    <cellStyle name="Обычный 7 4 5 2" xfId="2170"/>
    <cellStyle name="Обычный 7 4 5 2 2" xfId="4442"/>
    <cellStyle name="Обычный 7 4 5 2 2 2" xfId="8731"/>
    <cellStyle name="Обычный 7 4 5 2 2 2 2" xfId="17948"/>
    <cellStyle name="Обычный 7 4 5 2 2 3" xfId="13681"/>
    <cellStyle name="Обычный 7 4 5 2 3" xfId="6597"/>
    <cellStyle name="Обычный 7 4 5 2 3 2" xfId="15814"/>
    <cellStyle name="Обычный 7 4 5 2 4" xfId="11550"/>
    <cellStyle name="Обычный 7 4 5 3" xfId="3492"/>
    <cellStyle name="Обычный 7 4 5 3 2" xfId="7783"/>
    <cellStyle name="Обычный 7 4 5 3 2 2" xfId="17000"/>
    <cellStyle name="Обычный 7 4 5 3 3" xfId="12733"/>
    <cellStyle name="Обычный 7 4 5 4" xfId="5649"/>
    <cellStyle name="Обычный 7 4 5 4 2" xfId="14866"/>
    <cellStyle name="Обычный 7 4 5 5" xfId="10602"/>
    <cellStyle name="Обычный 7 4 6" xfId="1695"/>
    <cellStyle name="Обычный 7 4 6 2" xfId="3970"/>
    <cellStyle name="Обычный 7 4 6 2 2" xfId="8259"/>
    <cellStyle name="Обычный 7 4 6 2 2 2" xfId="17476"/>
    <cellStyle name="Обычный 7 4 6 2 3" xfId="13209"/>
    <cellStyle name="Обычный 7 4 6 3" xfId="6125"/>
    <cellStyle name="Обычный 7 4 6 3 2" xfId="15342"/>
    <cellStyle name="Обычный 7 4 6 4" xfId="11078"/>
    <cellStyle name="Обычный 7 4 7" xfId="2785"/>
    <cellStyle name="Обычный 7 4 7 2" xfId="4928"/>
    <cellStyle name="Обычный 7 4 7 2 2" xfId="9210"/>
    <cellStyle name="Обычный 7 4 7 2 2 2" xfId="18427"/>
    <cellStyle name="Обычный 7 4 7 2 3" xfId="14160"/>
    <cellStyle name="Обычный 7 4 7 3" xfId="7078"/>
    <cellStyle name="Обычный 7 4 7 3 2" xfId="16295"/>
    <cellStyle name="Обычный 7 4 7 4" xfId="12029"/>
    <cellStyle name="Обычный 7 4 8" xfId="2906"/>
    <cellStyle name="Обычный 7 4 8 2" xfId="7197"/>
    <cellStyle name="Обычный 7 4 8 2 2" xfId="16414"/>
    <cellStyle name="Обычный 7 4 8 3" xfId="12147"/>
    <cellStyle name="Обычный 7 4 9" xfId="3020"/>
    <cellStyle name="Обычный 7 4 9 2" xfId="7311"/>
    <cellStyle name="Обычный 7 4 9 2 2" xfId="16528"/>
    <cellStyle name="Обычный 7 4 9 3" xfId="12261"/>
    <cellStyle name="Обычный 7 5" xfId="462"/>
    <cellStyle name="Обычный 7 5 10" xfId="5190"/>
    <cellStyle name="Обычный 7 5 10 2" xfId="14413"/>
    <cellStyle name="Обычный 7 5 11" xfId="9689"/>
    <cellStyle name="Обычный 7 5 11 2" xfId="18709"/>
    <cellStyle name="Обычный 7 5 12" xfId="9803"/>
    <cellStyle name="Обычный 7 5 12 2" xfId="18823"/>
    <cellStyle name="Обычный 7 5 13" xfId="9917"/>
    <cellStyle name="Обычный 7 5 13 2" xfId="18937"/>
    <cellStyle name="Обычный 7 5 14" xfId="10031"/>
    <cellStyle name="Обычный 7 5 14 2" xfId="19051"/>
    <cellStyle name="Обычный 7 5 15" xfId="10148"/>
    <cellStyle name="Обычный 7 5 16" xfId="19169"/>
    <cellStyle name="Обычный 7 5 17" xfId="19285"/>
    <cellStyle name="Обычный 7 5 2" xfId="649"/>
    <cellStyle name="Обычный 7 5 2 2" xfId="970"/>
    <cellStyle name="Обычный 7 5 2 2 2" xfId="1572"/>
    <cellStyle name="Обычный 7 5 2 2 2 2" xfId="2531"/>
    <cellStyle name="Обычный 7 5 2 2 2 2 2" xfId="4803"/>
    <cellStyle name="Обычный 7 5 2 2 2 2 2 2" xfId="9092"/>
    <cellStyle name="Обычный 7 5 2 2 2 2 2 2 2" xfId="18309"/>
    <cellStyle name="Обычный 7 5 2 2 2 2 2 3" xfId="14042"/>
    <cellStyle name="Обычный 7 5 2 2 2 2 3" xfId="6958"/>
    <cellStyle name="Обычный 7 5 2 2 2 2 3 2" xfId="16175"/>
    <cellStyle name="Обычный 7 5 2 2 2 2 4" xfId="11911"/>
    <cellStyle name="Обычный 7 5 2 2 2 3" xfId="3853"/>
    <cellStyle name="Обычный 7 5 2 2 2 3 2" xfId="8144"/>
    <cellStyle name="Обычный 7 5 2 2 2 3 2 2" xfId="17361"/>
    <cellStyle name="Обычный 7 5 2 2 2 3 3" xfId="13094"/>
    <cellStyle name="Обычный 7 5 2 2 2 4" xfId="6010"/>
    <cellStyle name="Обычный 7 5 2 2 2 4 2" xfId="15227"/>
    <cellStyle name="Обычный 7 5 2 2 2 5" xfId="10963"/>
    <cellStyle name="Обычный 7 5 2 2 3" xfId="2059"/>
    <cellStyle name="Обычный 7 5 2 2 3 2" xfId="4331"/>
    <cellStyle name="Обычный 7 5 2 2 3 2 2" xfId="8620"/>
    <cellStyle name="Обычный 7 5 2 2 3 2 2 2" xfId="17837"/>
    <cellStyle name="Обычный 7 5 2 2 3 2 3" xfId="13570"/>
    <cellStyle name="Обычный 7 5 2 2 3 3" xfId="6486"/>
    <cellStyle name="Обычный 7 5 2 2 3 3 2" xfId="15703"/>
    <cellStyle name="Обычный 7 5 2 2 3 4" xfId="11439"/>
    <cellStyle name="Обычный 7 5 2 2 4" xfId="3381"/>
    <cellStyle name="Обычный 7 5 2 2 4 2" xfId="7672"/>
    <cellStyle name="Обычный 7 5 2 2 4 2 2" xfId="16889"/>
    <cellStyle name="Обычный 7 5 2 2 4 3" xfId="12622"/>
    <cellStyle name="Обычный 7 5 2 2 5" xfId="5535"/>
    <cellStyle name="Обычный 7 5 2 2 5 2" xfId="14755"/>
    <cellStyle name="Обычный 7 5 2 2 6" xfId="10491"/>
    <cellStyle name="Обычный 7 5 2 3" xfId="1344"/>
    <cellStyle name="Обычный 7 5 2 3 2" xfId="2303"/>
    <cellStyle name="Обычный 7 5 2 3 2 2" xfId="4575"/>
    <cellStyle name="Обычный 7 5 2 3 2 2 2" xfId="8864"/>
    <cellStyle name="Обычный 7 5 2 3 2 2 2 2" xfId="18081"/>
    <cellStyle name="Обычный 7 5 2 3 2 2 3" xfId="13814"/>
    <cellStyle name="Обычный 7 5 2 3 2 3" xfId="6730"/>
    <cellStyle name="Обычный 7 5 2 3 2 3 2" xfId="15947"/>
    <cellStyle name="Обычный 7 5 2 3 2 4" xfId="11683"/>
    <cellStyle name="Обычный 7 5 2 3 3" xfId="3625"/>
    <cellStyle name="Обычный 7 5 2 3 3 2" xfId="7916"/>
    <cellStyle name="Обычный 7 5 2 3 3 2 2" xfId="17133"/>
    <cellStyle name="Обычный 7 5 2 3 3 3" xfId="12866"/>
    <cellStyle name="Обычный 7 5 2 3 4" xfId="5782"/>
    <cellStyle name="Обычный 7 5 2 3 4 2" xfId="14999"/>
    <cellStyle name="Обычный 7 5 2 3 5" xfId="10735"/>
    <cellStyle name="Обычный 7 5 2 4" xfId="1830"/>
    <cellStyle name="Обычный 7 5 2 4 2" xfId="4103"/>
    <cellStyle name="Обычный 7 5 2 4 2 2" xfId="8392"/>
    <cellStyle name="Обычный 7 5 2 4 2 2 2" xfId="17609"/>
    <cellStyle name="Обычный 7 5 2 4 2 3" xfId="13342"/>
    <cellStyle name="Обычный 7 5 2 4 3" xfId="6258"/>
    <cellStyle name="Обычный 7 5 2 4 3 2" xfId="15475"/>
    <cellStyle name="Обычный 7 5 2 4 4" xfId="11211"/>
    <cellStyle name="Обычный 7 5 2 5" xfId="3153"/>
    <cellStyle name="Обычный 7 5 2 5 2" xfId="7444"/>
    <cellStyle name="Обычный 7 5 2 5 2 2" xfId="16661"/>
    <cellStyle name="Обычный 7 5 2 5 3" xfId="12394"/>
    <cellStyle name="Обычный 7 5 2 6" xfId="5305"/>
    <cellStyle name="Обычный 7 5 2 6 2" xfId="14527"/>
    <cellStyle name="Обычный 7 5 2 7" xfId="10263"/>
    <cellStyle name="Обычный 7 5 3" xfId="855"/>
    <cellStyle name="Обычный 7 5 3 2" xfId="1458"/>
    <cellStyle name="Обычный 7 5 3 2 2" xfId="2417"/>
    <cellStyle name="Обычный 7 5 3 2 2 2" xfId="4689"/>
    <cellStyle name="Обычный 7 5 3 2 2 2 2" xfId="8978"/>
    <cellStyle name="Обычный 7 5 3 2 2 2 2 2" xfId="18195"/>
    <cellStyle name="Обычный 7 5 3 2 2 2 3" xfId="13928"/>
    <cellStyle name="Обычный 7 5 3 2 2 3" xfId="6844"/>
    <cellStyle name="Обычный 7 5 3 2 2 3 2" xfId="16061"/>
    <cellStyle name="Обычный 7 5 3 2 2 4" xfId="11797"/>
    <cellStyle name="Обычный 7 5 3 2 3" xfId="3739"/>
    <cellStyle name="Обычный 7 5 3 2 3 2" xfId="8030"/>
    <cellStyle name="Обычный 7 5 3 2 3 2 2" xfId="17247"/>
    <cellStyle name="Обычный 7 5 3 2 3 3" xfId="12980"/>
    <cellStyle name="Обычный 7 5 3 2 4" xfId="5896"/>
    <cellStyle name="Обычный 7 5 3 2 4 2" xfId="15113"/>
    <cellStyle name="Обычный 7 5 3 2 5" xfId="10849"/>
    <cellStyle name="Обычный 7 5 3 3" xfId="1945"/>
    <cellStyle name="Обычный 7 5 3 3 2" xfId="4217"/>
    <cellStyle name="Обычный 7 5 3 3 2 2" xfId="8506"/>
    <cellStyle name="Обычный 7 5 3 3 2 2 2" xfId="17723"/>
    <cellStyle name="Обычный 7 5 3 3 2 3" xfId="13456"/>
    <cellStyle name="Обычный 7 5 3 3 3" xfId="6372"/>
    <cellStyle name="Обычный 7 5 3 3 3 2" xfId="15589"/>
    <cellStyle name="Обычный 7 5 3 3 4" xfId="11325"/>
    <cellStyle name="Обычный 7 5 3 4" xfId="3267"/>
    <cellStyle name="Обычный 7 5 3 4 2" xfId="7558"/>
    <cellStyle name="Обычный 7 5 3 4 2 2" xfId="16775"/>
    <cellStyle name="Обычный 7 5 3 4 3" xfId="12508"/>
    <cellStyle name="Обычный 7 5 3 5" xfId="5421"/>
    <cellStyle name="Обычный 7 5 3 5 2" xfId="14641"/>
    <cellStyle name="Обычный 7 5 3 6" xfId="10377"/>
    <cellStyle name="Обычный 7 5 4" xfId="1229"/>
    <cellStyle name="Обычный 7 5 4 2" xfId="2189"/>
    <cellStyle name="Обычный 7 5 4 2 2" xfId="4461"/>
    <cellStyle name="Обычный 7 5 4 2 2 2" xfId="8750"/>
    <cellStyle name="Обычный 7 5 4 2 2 2 2" xfId="17967"/>
    <cellStyle name="Обычный 7 5 4 2 2 3" xfId="13700"/>
    <cellStyle name="Обычный 7 5 4 2 3" xfId="6616"/>
    <cellStyle name="Обычный 7 5 4 2 3 2" xfId="15833"/>
    <cellStyle name="Обычный 7 5 4 2 4" xfId="11569"/>
    <cellStyle name="Обычный 7 5 4 3" xfId="3511"/>
    <cellStyle name="Обычный 7 5 4 3 2" xfId="7802"/>
    <cellStyle name="Обычный 7 5 4 3 2 2" xfId="17019"/>
    <cellStyle name="Обычный 7 5 4 3 3" xfId="12752"/>
    <cellStyle name="Обычный 7 5 4 4" xfId="5668"/>
    <cellStyle name="Обычный 7 5 4 4 2" xfId="14885"/>
    <cellStyle name="Обычный 7 5 4 5" xfId="10621"/>
    <cellStyle name="Обычный 7 5 5" xfId="1714"/>
    <cellStyle name="Обычный 7 5 5 2" xfId="3989"/>
    <cellStyle name="Обычный 7 5 5 2 2" xfId="8278"/>
    <cellStyle name="Обычный 7 5 5 2 2 2" xfId="17495"/>
    <cellStyle name="Обычный 7 5 5 2 3" xfId="13228"/>
    <cellStyle name="Обычный 7 5 5 3" xfId="6144"/>
    <cellStyle name="Обычный 7 5 5 3 2" xfId="15361"/>
    <cellStyle name="Обычный 7 5 5 4" xfId="11097"/>
    <cellStyle name="Обычный 7 5 6" xfId="2804"/>
    <cellStyle name="Обычный 7 5 6 2" xfId="4947"/>
    <cellStyle name="Обычный 7 5 6 2 2" xfId="9229"/>
    <cellStyle name="Обычный 7 5 6 2 2 2" xfId="18446"/>
    <cellStyle name="Обычный 7 5 6 2 3" xfId="14179"/>
    <cellStyle name="Обычный 7 5 6 3" xfId="7097"/>
    <cellStyle name="Обычный 7 5 6 3 2" xfId="16314"/>
    <cellStyle name="Обычный 7 5 6 4" xfId="12048"/>
    <cellStyle name="Обычный 7 5 7" xfId="2925"/>
    <cellStyle name="Обычный 7 5 7 2" xfId="7216"/>
    <cellStyle name="Обычный 7 5 7 2 2" xfId="16433"/>
    <cellStyle name="Обычный 7 5 7 3" xfId="12166"/>
    <cellStyle name="Обычный 7 5 8" xfId="3039"/>
    <cellStyle name="Обычный 7 5 8 2" xfId="7330"/>
    <cellStyle name="Обычный 7 5 8 2 2" xfId="16547"/>
    <cellStyle name="Обычный 7 5 8 3" xfId="12280"/>
    <cellStyle name="Обычный 7 5 9" xfId="5067"/>
    <cellStyle name="Обычный 7 5 9 2" xfId="9348"/>
    <cellStyle name="Обычный 7 5 9 2 2" xfId="18565"/>
    <cellStyle name="Обычный 7 5 9 3" xfId="14298"/>
    <cellStyle name="Обычный 7 6" xfId="577"/>
    <cellStyle name="Обычный 7 6 2" xfId="913"/>
    <cellStyle name="Обычный 7 6 2 2" xfId="1515"/>
    <cellStyle name="Обычный 7 6 2 2 2" xfId="2474"/>
    <cellStyle name="Обычный 7 6 2 2 2 2" xfId="4746"/>
    <cellStyle name="Обычный 7 6 2 2 2 2 2" xfId="9035"/>
    <cellStyle name="Обычный 7 6 2 2 2 2 2 2" xfId="18252"/>
    <cellStyle name="Обычный 7 6 2 2 2 2 3" xfId="13985"/>
    <cellStyle name="Обычный 7 6 2 2 2 3" xfId="6901"/>
    <cellStyle name="Обычный 7 6 2 2 2 3 2" xfId="16118"/>
    <cellStyle name="Обычный 7 6 2 2 2 4" xfId="11854"/>
    <cellStyle name="Обычный 7 6 2 2 3" xfId="3796"/>
    <cellStyle name="Обычный 7 6 2 2 3 2" xfId="8087"/>
    <cellStyle name="Обычный 7 6 2 2 3 2 2" xfId="17304"/>
    <cellStyle name="Обычный 7 6 2 2 3 3" xfId="13037"/>
    <cellStyle name="Обычный 7 6 2 2 4" xfId="5953"/>
    <cellStyle name="Обычный 7 6 2 2 4 2" xfId="15170"/>
    <cellStyle name="Обычный 7 6 2 2 5" xfId="10906"/>
    <cellStyle name="Обычный 7 6 2 3" xfId="2002"/>
    <cellStyle name="Обычный 7 6 2 3 2" xfId="4274"/>
    <cellStyle name="Обычный 7 6 2 3 2 2" xfId="8563"/>
    <cellStyle name="Обычный 7 6 2 3 2 2 2" xfId="17780"/>
    <cellStyle name="Обычный 7 6 2 3 2 3" xfId="13513"/>
    <cellStyle name="Обычный 7 6 2 3 3" xfId="6429"/>
    <cellStyle name="Обычный 7 6 2 3 3 2" xfId="15646"/>
    <cellStyle name="Обычный 7 6 2 3 4" xfId="11382"/>
    <cellStyle name="Обычный 7 6 2 4" xfId="3324"/>
    <cellStyle name="Обычный 7 6 2 4 2" xfId="7615"/>
    <cellStyle name="Обычный 7 6 2 4 2 2" xfId="16832"/>
    <cellStyle name="Обычный 7 6 2 4 3" xfId="12565"/>
    <cellStyle name="Обычный 7 6 2 5" xfId="5478"/>
    <cellStyle name="Обычный 7 6 2 5 2" xfId="14698"/>
    <cellStyle name="Обычный 7 6 2 6" xfId="10434"/>
    <cellStyle name="Обычный 7 6 3" xfId="1287"/>
    <cellStyle name="Обычный 7 6 3 2" xfId="2246"/>
    <cellStyle name="Обычный 7 6 3 2 2" xfId="4518"/>
    <cellStyle name="Обычный 7 6 3 2 2 2" xfId="8807"/>
    <cellStyle name="Обычный 7 6 3 2 2 2 2" xfId="18024"/>
    <cellStyle name="Обычный 7 6 3 2 2 3" xfId="13757"/>
    <cellStyle name="Обычный 7 6 3 2 3" xfId="6673"/>
    <cellStyle name="Обычный 7 6 3 2 3 2" xfId="15890"/>
    <cellStyle name="Обычный 7 6 3 2 4" xfId="11626"/>
    <cellStyle name="Обычный 7 6 3 3" xfId="3568"/>
    <cellStyle name="Обычный 7 6 3 3 2" xfId="7859"/>
    <cellStyle name="Обычный 7 6 3 3 2 2" xfId="17076"/>
    <cellStyle name="Обычный 7 6 3 3 3" xfId="12809"/>
    <cellStyle name="Обычный 7 6 3 4" xfId="5725"/>
    <cellStyle name="Обычный 7 6 3 4 2" xfId="14942"/>
    <cellStyle name="Обычный 7 6 3 5" xfId="10678"/>
    <cellStyle name="Обычный 7 6 4" xfId="1772"/>
    <cellStyle name="Обычный 7 6 4 2" xfId="4046"/>
    <cellStyle name="Обычный 7 6 4 2 2" xfId="8335"/>
    <cellStyle name="Обычный 7 6 4 2 2 2" xfId="17552"/>
    <cellStyle name="Обычный 7 6 4 2 3" xfId="13285"/>
    <cellStyle name="Обычный 7 6 4 3" xfId="6201"/>
    <cellStyle name="Обычный 7 6 4 3 2" xfId="15418"/>
    <cellStyle name="Обычный 7 6 4 4" xfId="11154"/>
    <cellStyle name="Обычный 7 6 5" xfId="3096"/>
    <cellStyle name="Обычный 7 6 5 2" xfId="7387"/>
    <cellStyle name="Обычный 7 6 5 2 2" xfId="16604"/>
    <cellStyle name="Обычный 7 6 5 3" xfId="12337"/>
    <cellStyle name="Обычный 7 6 6" xfId="5247"/>
    <cellStyle name="Обычный 7 6 6 2" xfId="14470"/>
    <cellStyle name="Обычный 7 6 7" xfId="10206"/>
    <cellStyle name="Обычный 7 7" xfId="798"/>
    <cellStyle name="Обычный 7 7 2" xfId="1401"/>
    <cellStyle name="Обычный 7 7 2 2" xfId="2360"/>
    <cellStyle name="Обычный 7 7 2 2 2" xfId="4632"/>
    <cellStyle name="Обычный 7 7 2 2 2 2" xfId="8921"/>
    <cellStyle name="Обычный 7 7 2 2 2 2 2" xfId="18138"/>
    <cellStyle name="Обычный 7 7 2 2 2 3" xfId="13871"/>
    <cellStyle name="Обычный 7 7 2 2 3" xfId="6787"/>
    <cellStyle name="Обычный 7 7 2 2 3 2" xfId="16004"/>
    <cellStyle name="Обычный 7 7 2 2 4" xfId="11740"/>
    <cellStyle name="Обычный 7 7 2 3" xfId="3682"/>
    <cellStyle name="Обычный 7 7 2 3 2" xfId="7973"/>
    <cellStyle name="Обычный 7 7 2 3 2 2" xfId="17190"/>
    <cellStyle name="Обычный 7 7 2 3 3" xfId="12923"/>
    <cellStyle name="Обычный 7 7 2 4" xfId="5839"/>
    <cellStyle name="Обычный 7 7 2 4 2" xfId="15056"/>
    <cellStyle name="Обычный 7 7 2 5" xfId="10792"/>
    <cellStyle name="Обычный 7 7 3" xfId="1888"/>
    <cellStyle name="Обычный 7 7 3 2" xfId="4160"/>
    <cellStyle name="Обычный 7 7 3 2 2" xfId="8449"/>
    <cellStyle name="Обычный 7 7 3 2 2 2" xfId="17666"/>
    <cellStyle name="Обычный 7 7 3 2 3" xfId="13399"/>
    <cellStyle name="Обычный 7 7 3 3" xfId="6315"/>
    <cellStyle name="Обычный 7 7 3 3 2" xfId="15532"/>
    <cellStyle name="Обычный 7 7 3 4" xfId="11268"/>
    <cellStyle name="Обычный 7 7 4" xfId="3210"/>
    <cellStyle name="Обычный 7 7 4 2" xfId="7501"/>
    <cellStyle name="Обычный 7 7 4 2 2" xfId="16718"/>
    <cellStyle name="Обычный 7 7 4 3" xfId="12451"/>
    <cellStyle name="Обычный 7 7 5" xfId="5364"/>
    <cellStyle name="Обычный 7 7 5 2" xfId="14584"/>
    <cellStyle name="Обычный 7 7 6" xfId="10320"/>
    <cellStyle name="Обычный 7 8" xfId="1172"/>
    <cellStyle name="Обычный 7 8 2" xfId="2132"/>
    <cellStyle name="Обычный 7 8 2 2" xfId="4404"/>
    <cellStyle name="Обычный 7 8 2 2 2" xfId="8693"/>
    <cellStyle name="Обычный 7 8 2 2 2 2" xfId="17910"/>
    <cellStyle name="Обычный 7 8 2 2 3" xfId="13643"/>
    <cellStyle name="Обычный 7 8 2 3" xfId="6559"/>
    <cellStyle name="Обычный 7 8 2 3 2" xfId="15776"/>
    <cellStyle name="Обычный 7 8 2 4" xfId="11512"/>
    <cellStyle name="Обычный 7 8 3" xfId="3454"/>
    <cellStyle name="Обычный 7 8 3 2" xfId="7745"/>
    <cellStyle name="Обычный 7 8 3 2 2" xfId="16962"/>
    <cellStyle name="Обычный 7 8 3 3" xfId="12695"/>
    <cellStyle name="Обычный 7 8 4" xfId="5611"/>
    <cellStyle name="Обычный 7 8 4 2" xfId="14828"/>
    <cellStyle name="Обычный 7 8 5" xfId="10564"/>
    <cellStyle name="Обычный 7 9" xfId="1655"/>
    <cellStyle name="Обычный 7 9 2" xfId="3932"/>
    <cellStyle name="Обычный 7 9 2 2" xfId="8221"/>
    <cellStyle name="Обычный 7 9 2 2 2" xfId="17438"/>
    <cellStyle name="Обычный 7 9 2 3" xfId="13171"/>
    <cellStyle name="Обычный 7 9 3" xfId="6087"/>
    <cellStyle name="Обычный 7 9 3 2" xfId="15304"/>
    <cellStyle name="Обычный 7 9 4" xfId="11040"/>
    <cellStyle name="Обычный 8" xfId="202"/>
    <cellStyle name="Обычный 8 10" xfId="2748"/>
    <cellStyle name="Обычный 8 10 2" xfId="4891"/>
    <cellStyle name="Обычный 8 10 2 2" xfId="9173"/>
    <cellStyle name="Обычный 8 10 2 2 2" xfId="18390"/>
    <cellStyle name="Обычный 8 10 2 3" xfId="14123"/>
    <cellStyle name="Обычный 8 10 3" xfId="7041"/>
    <cellStyle name="Обычный 8 10 3 2" xfId="16258"/>
    <cellStyle name="Обычный 8 10 4" xfId="11992"/>
    <cellStyle name="Обычный 8 11" xfId="2869"/>
    <cellStyle name="Обычный 8 11 2" xfId="7160"/>
    <cellStyle name="Обычный 8 11 2 2" xfId="16377"/>
    <cellStyle name="Обычный 8 11 3" xfId="12110"/>
    <cellStyle name="Обычный 8 12" xfId="2983"/>
    <cellStyle name="Обычный 8 12 2" xfId="7274"/>
    <cellStyle name="Обычный 8 12 2 2" xfId="16491"/>
    <cellStyle name="Обычный 8 12 3" xfId="12224"/>
    <cellStyle name="Обычный 8 13" xfId="5011"/>
    <cellStyle name="Обычный 8 13 2" xfId="9292"/>
    <cellStyle name="Обычный 8 13 2 2" xfId="18509"/>
    <cellStyle name="Обычный 8 13 3" xfId="14242"/>
    <cellStyle name="Обычный 8 14" xfId="5129"/>
    <cellStyle name="Обычный 8 14 2" xfId="14356"/>
    <cellStyle name="Обычный 8 15" xfId="9633"/>
    <cellStyle name="Обычный 8 15 2" xfId="18653"/>
    <cellStyle name="Обычный 8 16" xfId="9747"/>
    <cellStyle name="Обычный 8 16 2" xfId="18767"/>
    <cellStyle name="Обычный 8 17" xfId="9861"/>
    <cellStyle name="Обычный 8 17 2" xfId="18881"/>
    <cellStyle name="Обычный 8 18" xfId="9975"/>
    <cellStyle name="Обычный 8 18 2" xfId="18995"/>
    <cellStyle name="Обычный 8 19" xfId="10092"/>
    <cellStyle name="Обычный 8 2" xfId="280"/>
    <cellStyle name="Обычный 8 2 10" xfId="2857"/>
    <cellStyle name="Обычный 8 2 11" xfId="2879"/>
    <cellStyle name="Обычный 8 2 11 2" xfId="7170"/>
    <cellStyle name="Обычный 8 2 11 2 2" xfId="16387"/>
    <cellStyle name="Обычный 8 2 11 3" xfId="12120"/>
    <cellStyle name="Обычный 8 2 12" xfId="2993"/>
    <cellStyle name="Обычный 8 2 12 2" xfId="7284"/>
    <cellStyle name="Обычный 8 2 12 2 2" xfId="16501"/>
    <cellStyle name="Обычный 8 2 12 3" xfId="12234"/>
    <cellStyle name="Обычный 8 2 13" xfId="5021"/>
    <cellStyle name="Обычный 8 2 13 2" xfId="9302"/>
    <cellStyle name="Обычный 8 2 13 2 2" xfId="18519"/>
    <cellStyle name="Обычный 8 2 13 3" xfId="14252"/>
    <cellStyle name="Обычный 8 2 14" xfId="5143"/>
    <cellStyle name="Обычный 8 2 14 2" xfId="14367"/>
    <cellStyle name="Обычный 8 2 15" xfId="9643"/>
    <cellStyle name="Обычный 8 2 15 2" xfId="18663"/>
    <cellStyle name="Обычный 8 2 16" xfId="9757"/>
    <cellStyle name="Обычный 8 2 16 2" xfId="18777"/>
    <cellStyle name="Обычный 8 2 17" xfId="9871"/>
    <cellStyle name="Обычный 8 2 17 2" xfId="18891"/>
    <cellStyle name="Обычный 8 2 18" xfId="9985"/>
    <cellStyle name="Обычный 8 2 18 2" xfId="19005"/>
    <cellStyle name="Обычный 8 2 19" xfId="10102"/>
    <cellStyle name="Обычный 8 2 2" xfId="387"/>
    <cellStyle name="Обычный 8 2 2 10" xfId="5040"/>
    <cellStyle name="Обычный 8 2 2 10 2" xfId="9321"/>
    <cellStyle name="Обычный 8 2 2 10 2 2" xfId="18538"/>
    <cellStyle name="Обычный 8 2 2 10 3" xfId="14271"/>
    <cellStyle name="Обычный 8 2 2 11" xfId="5162"/>
    <cellStyle name="Обычный 8 2 2 11 2" xfId="14386"/>
    <cellStyle name="Обычный 8 2 2 12" xfId="9662"/>
    <cellStyle name="Обычный 8 2 2 12 2" xfId="18682"/>
    <cellStyle name="Обычный 8 2 2 13" xfId="9776"/>
    <cellStyle name="Обычный 8 2 2 13 2" xfId="18796"/>
    <cellStyle name="Обычный 8 2 2 14" xfId="9890"/>
    <cellStyle name="Обычный 8 2 2 14 2" xfId="18910"/>
    <cellStyle name="Обычный 8 2 2 15" xfId="10004"/>
    <cellStyle name="Обычный 8 2 2 15 2" xfId="19024"/>
    <cellStyle name="Обычный 8 2 2 16" xfId="10121"/>
    <cellStyle name="Обычный 8 2 2 17" xfId="19142"/>
    <cellStyle name="Обычный 8 2 2 18" xfId="19258"/>
    <cellStyle name="Обычный 8 2 2 2" xfId="493"/>
    <cellStyle name="Обычный 8 2 2 2 10" xfId="5220"/>
    <cellStyle name="Обычный 8 2 2 2 10 2" xfId="14443"/>
    <cellStyle name="Обычный 8 2 2 2 11" xfId="9719"/>
    <cellStyle name="Обычный 8 2 2 2 11 2" xfId="18739"/>
    <cellStyle name="Обычный 8 2 2 2 12" xfId="9833"/>
    <cellStyle name="Обычный 8 2 2 2 12 2" xfId="18853"/>
    <cellStyle name="Обычный 8 2 2 2 13" xfId="9947"/>
    <cellStyle name="Обычный 8 2 2 2 13 2" xfId="18967"/>
    <cellStyle name="Обычный 8 2 2 2 14" xfId="10061"/>
    <cellStyle name="Обычный 8 2 2 2 14 2" xfId="19081"/>
    <cellStyle name="Обычный 8 2 2 2 15" xfId="10178"/>
    <cellStyle name="Обычный 8 2 2 2 16" xfId="19199"/>
    <cellStyle name="Обычный 8 2 2 2 17" xfId="19315"/>
    <cellStyle name="Обычный 8 2 2 2 2" xfId="679"/>
    <cellStyle name="Обычный 8 2 2 2 2 2" xfId="1000"/>
    <cellStyle name="Обычный 8 2 2 2 2 2 2" xfId="1602"/>
    <cellStyle name="Обычный 8 2 2 2 2 2 2 2" xfId="2561"/>
    <cellStyle name="Обычный 8 2 2 2 2 2 2 2 2" xfId="4833"/>
    <cellStyle name="Обычный 8 2 2 2 2 2 2 2 2 2" xfId="9122"/>
    <cellStyle name="Обычный 8 2 2 2 2 2 2 2 2 2 2" xfId="18339"/>
    <cellStyle name="Обычный 8 2 2 2 2 2 2 2 2 3" xfId="14072"/>
    <cellStyle name="Обычный 8 2 2 2 2 2 2 2 3" xfId="6988"/>
    <cellStyle name="Обычный 8 2 2 2 2 2 2 2 3 2" xfId="16205"/>
    <cellStyle name="Обычный 8 2 2 2 2 2 2 2 4" xfId="11941"/>
    <cellStyle name="Обычный 8 2 2 2 2 2 2 3" xfId="3883"/>
    <cellStyle name="Обычный 8 2 2 2 2 2 2 3 2" xfId="8174"/>
    <cellStyle name="Обычный 8 2 2 2 2 2 2 3 2 2" xfId="17391"/>
    <cellStyle name="Обычный 8 2 2 2 2 2 2 3 3" xfId="13124"/>
    <cellStyle name="Обычный 8 2 2 2 2 2 2 4" xfId="6040"/>
    <cellStyle name="Обычный 8 2 2 2 2 2 2 4 2" xfId="15257"/>
    <cellStyle name="Обычный 8 2 2 2 2 2 2 5" xfId="10993"/>
    <cellStyle name="Обычный 8 2 2 2 2 2 3" xfId="2089"/>
    <cellStyle name="Обычный 8 2 2 2 2 2 3 2" xfId="4361"/>
    <cellStyle name="Обычный 8 2 2 2 2 2 3 2 2" xfId="8650"/>
    <cellStyle name="Обычный 8 2 2 2 2 2 3 2 2 2" xfId="17867"/>
    <cellStyle name="Обычный 8 2 2 2 2 2 3 2 3" xfId="13600"/>
    <cellStyle name="Обычный 8 2 2 2 2 2 3 3" xfId="6516"/>
    <cellStyle name="Обычный 8 2 2 2 2 2 3 3 2" xfId="15733"/>
    <cellStyle name="Обычный 8 2 2 2 2 2 3 4" xfId="11469"/>
    <cellStyle name="Обычный 8 2 2 2 2 2 4" xfId="3411"/>
    <cellStyle name="Обычный 8 2 2 2 2 2 4 2" xfId="7702"/>
    <cellStyle name="Обычный 8 2 2 2 2 2 4 2 2" xfId="16919"/>
    <cellStyle name="Обычный 8 2 2 2 2 2 4 3" xfId="12652"/>
    <cellStyle name="Обычный 8 2 2 2 2 2 5" xfId="5565"/>
    <cellStyle name="Обычный 8 2 2 2 2 2 5 2" xfId="14785"/>
    <cellStyle name="Обычный 8 2 2 2 2 2 6" xfId="10521"/>
    <cellStyle name="Обычный 8 2 2 2 2 3" xfId="1374"/>
    <cellStyle name="Обычный 8 2 2 2 2 3 2" xfId="2333"/>
    <cellStyle name="Обычный 8 2 2 2 2 3 2 2" xfId="4605"/>
    <cellStyle name="Обычный 8 2 2 2 2 3 2 2 2" xfId="8894"/>
    <cellStyle name="Обычный 8 2 2 2 2 3 2 2 2 2" xfId="18111"/>
    <cellStyle name="Обычный 8 2 2 2 2 3 2 2 3" xfId="13844"/>
    <cellStyle name="Обычный 8 2 2 2 2 3 2 3" xfId="6760"/>
    <cellStyle name="Обычный 8 2 2 2 2 3 2 3 2" xfId="15977"/>
    <cellStyle name="Обычный 8 2 2 2 2 3 2 4" xfId="11713"/>
    <cellStyle name="Обычный 8 2 2 2 2 3 3" xfId="3655"/>
    <cellStyle name="Обычный 8 2 2 2 2 3 3 2" xfId="7946"/>
    <cellStyle name="Обычный 8 2 2 2 2 3 3 2 2" xfId="17163"/>
    <cellStyle name="Обычный 8 2 2 2 2 3 3 3" xfId="12896"/>
    <cellStyle name="Обычный 8 2 2 2 2 3 4" xfId="5812"/>
    <cellStyle name="Обычный 8 2 2 2 2 3 4 2" xfId="15029"/>
    <cellStyle name="Обычный 8 2 2 2 2 3 5" xfId="10765"/>
    <cellStyle name="Обычный 8 2 2 2 2 4" xfId="1860"/>
    <cellStyle name="Обычный 8 2 2 2 2 4 2" xfId="4133"/>
    <cellStyle name="Обычный 8 2 2 2 2 4 2 2" xfId="8422"/>
    <cellStyle name="Обычный 8 2 2 2 2 4 2 2 2" xfId="17639"/>
    <cellStyle name="Обычный 8 2 2 2 2 4 2 3" xfId="13372"/>
    <cellStyle name="Обычный 8 2 2 2 2 4 3" xfId="6288"/>
    <cellStyle name="Обычный 8 2 2 2 2 4 3 2" xfId="15505"/>
    <cellStyle name="Обычный 8 2 2 2 2 4 4" xfId="11241"/>
    <cellStyle name="Обычный 8 2 2 2 2 5" xfId="3183"/>
    <cellStyle name="Обычный 8 2 2 2 2 5 2" xfId="7474"/>
    <cellStyle name="Обычный 8 2 2 2 2 5 2 2" xfId="16691"/>
    <cellStyle name="Обычный 8 2 2 2 2 5 3" xfId="12424"/>
    <cellStyle name="Обычный 8 2 2 2 2 6" xfId="5335"/>
    <cellStyle name="Обычный 8 2 2 2 2 6 2" xfId="14557"/>
    <cellStyle name="Обычный 8 2 2 2 2 7" xfId="10293"/>
    <cellStyle name="Обычный 8 2 2 2 3" xfId="885"/>
    <cellStyle name="Обычный 8 2 2 2 3 2" xfId="1488"/>
    <cellStyle name="Обычный 8 2 2 2 3 2 2" xfId="2447"/>
    <cellStyle name="Обычный 8 2 2 2 3 2 2 2" xfId="4719"/>
    <cellStyle name="Обычный 8 2 2 2 3 2 2 2 2" xfId="9008"/>
    <cellStyle name="Обычный 8 2 2 2 3 2 2 2 2 2" xfId="18225"/>
    <cellStyle name="Обычный 8 2 2 2 3 2 2 2 3" xfId="13958"/>
    <cellStyle name="Обычный 8 2 2 2 3 2 2 3" xfId="6874"/>
    <cellStyle name="Обычный 8 2 2 2 3 2 2 3 2" xfId="16091"/>
    <cellStyle name="Обычный 8 2 2 2 3 2 2 4" xfId="11827"/>
    <cellStyle name="Обычный 8 2 2 2 3 2 3" xfId="3769"/>
    <cellStyle name="Обычный 8 2 2 2 3 2 3 2" xfId="8060"/>
    <cellStyle name="Обычный 8 2 2 2 3 2 3 2 2" xfId="17277"/>
    <cellStyle name="Обычный 8 2 2 2 3 2 3 3" xfId="13010"/>
    <cellStyle name="Обычный 8 2 2 2 3 2 4" xfId="5926"/>
    <cellStyle name="Обычный 8 2 2 2 3 2 4 2" xfId="15143"/>
    <cellStyle name="Обычный 8 2 2 2 3 2 5" xfId="10879"/>
    <cellStyle name="Обычный 8 2 2 2 3 3" xfId="1975"/>
    <cellStyle name="Обычный 8 2 2 2 3 3 2" xfId="4247"/>
    <cellStyle name="Обычный 8 2 2 2 3 3 2 2" xfId="8536"/>
    <cellStyle name="Обычный 8 2 2 2 3 3 2 2 2" xfId="17753"/>
    <cellStyle name="Обычный 8 2 2 2 3 3 2 3" xfId="13486"/>
    <cellStyle name="Обычный 8 2 2 2 3 3 3" xfId="6402"/>
    <cellStyle name="Обычный 8 2 2 2 3 3 3 2" xfId="15619"/>
    <cellStyle name="Обычный 8 2 2 2 3 3 4" xfId="11355"/>
    <cellStyle name="Обычный 8 2 2 2 3 4" xfId="3297"/>
    <cellStyle name="Обычный 8 2 2 2 3 4 2" xfId="7588"/>
    <cellStyle name="Обычный 8 2 2 2 3 4 2 2" xfId="16805"/>
    <cellStyle name="Обычный 8 2 2 2 3 4 3" xfId="12538"/>
    <cellStyle name="Обычный 8 2 2 2 3 5" xfId="5451"/>
    <cellStyle name="Обычный 8 2 2 2 3 5 2" xfId="14671"/>
    <cellStyle name="Обычный 8 2 2 2 3 6" xfId="10407"/>
    <cellStyle name="Обычный 8 2 2 2 4" xfId="1259"/>
    <cellStyle name="Обычный 8 2 2 2 4 2" xfId="2219"/>
    <cellStyle name="Обычный 8 2 2 2 4 2 2" xfId="4491"/>
    <cellStyle name="Обычный 8 2 2 2 4 2 2 2" xfId="8780"/>
    <cellStyle name="Обычный 8 2 2 2 4 2 2 2 2" xfId="17997"/>
    <cellStyle name="Обычный 8 2 2 2 4 2 2 3" xfId="13730"/>
    <cellStyle name="Обычный 8 2 2 2 4 2 3" xfId="6646"/>
    <cellStyle name="Обычный 8 2 2 2 4 2 3 2" xfId="15863"/>
    <cellStyle name="Обычный 8 2 2 2 4 2 4" xfId="11599"/>
    <cellStyle name="Обычный 8 2 2 2 4 3" xfId="3541"/>
    <cellStyle name="Обычный 8 2 2 2 4 3 2" xfId="7832"/>
    <cellStyle name="Обычный 8 2 2 2 4 3 2 2" xfId="17049"/>
    <cellStyle name="Обычный 8 2 2 2 4 3 3" xfId="12782"/>
    <cellStyle name="Обычный 8 2 2 2 4 4" xfId="5698"/>
    <cellStyle name="Обычный 8 2 2 2 4 4 2" xfId="14915"/>
    <cellStyle name="Обычный 8 2 2 2 4 5" xfId="10651"/>
    <cellStyle name="Обычный 8 2 2 2 5" xfId="1744"/>
    <cellStyle name="Обычный 8 2 2 2 5 2" xfId="4019"/>
    <cellStyle name="Обычный 8 2 2 2 5 2 2" xfId="8308"/>
    <cellStyle name="Обычный 8 2 2 2 5 2 2 2" xfId="17525"/>
    <cellStyle name="Обычный 8 2 2 2 5 2 3" xfId="13258"/>
    <cellStyle name="Обычный 8 2 2 2 5 3" xfId="6174"/>
    <cellStyle name="Обычный 8 2 2 2 5 3 2" xfId="15391"/>
    <cellStyle name="Обычный 8 2 2 2 5 4" xfId="11127"/>
    <cellStyle name="Обычный 8 2 2 2 6" xfId="2834"/>
    <cellStyle name="Обычный 8 2 2 2 6 2" xfId="4977"/>
    <cellStyle name="Обычный 8 2 2 2 6 2 2" xfId="9259"/>
    <cellStyle name="Обычный 8 2 2 2 6 2 2 2" xfId="18476"/>
    <cellStyle name="Обычный 8 2 2 2 6 2 3" xfId="14209"/>
    <cellStyle name="Обычный 8 2 2 2 6 3" xfId="7127"/>
    <cellStyle name="Обычный 8 2 2 2 6 3 2" xfId="16344"/>
    <cellStyle name="Обычный 8 2 2 2 6 4" xfId="12078"/>
    <cellStyle name="Обычный 8 2 2 2 7" xfId="2955"/>
    <cellStyle name="Обычный 8 2 2 2 7 2" xfId="7246"/>
    <cellStyle name="Обычный 8 2 2 2 7 2 2" xfId="16463"/>
    <cellStyle name="Обычный 8 2 2 2 7 3" xfId="12196"/>
    <cellStyle name="Обычный 8 2 2 2 8" xfId="3069"/>
    <cellStyle name="Обычный 8 2 2 2 8 2" xfId="7360"/>
    <cellStyle name="Обычный 8 2 2 2 8 2 2" xfId="16577"/>
    <cellStyle name="Обычный 8 2 2 2 8 3" xfId="12310"/>
    <cellStyle name="Обычный 8 2 2 2 9" xfId="5097"/>
    <cellStyle name="Обычный 8 2 2 2 9 2" xfId="9378"/>
    <cellStyle name="Обычный 8 2 2 2 9 2 2" xfId="18595"/>
    <cellStyle name="Обычный 8 2 2 2 9 3" xfId="14328"/>
    <cellStyle name="Обычный 8 2 2 3" xfId="619"/>
    <cellStyle name="Обычный 8 2 2 3 2" xfId="943"/>
    <cellStyle name="Обычный 8 2 2 3 2 2" xfId="1545"/>
    <cellStyle name="Обычный 8 2 2 3 2 2 2" xfId="2504"/>
    <cellStyle name="Обычный 8 2 2 3 2 2 2 2" xfId="4776"/>
    <cellStyle name="Обычный 8 2 2 3 2 2 2 2 2" xfId="9065"/>
    <cellStyle name="Обычный 8 2 2 3 2 2 2 2 2 2" xfId="18282"/>
    <cellStyle name="Обычный 8 2 2 3 2 2 2 2 3" xfId="14015"/>
    <cellStyle name="Обычный 8 2 2 3 2 2 2 3" xfId="6931"/>
    <cellStyle name="Обычный 8 2 2 3 2 2 2 3 2" xfId="16148"/>
    <cellStyle name="Обычный 8 2 2 3 2 2 2 4" xfId="11884"/>
    <cellStyle name="Обычный 8 2 2 3 2 2 3" xfId="3826"/>
    <cellStyle name="Обычный 8 2 2 3 2 2 3 2" xfId="8117"/>
    <cellStyle name="Обычный 8 2 2 3 2 2 3 2 2" xfId="17334"/>
    <cellStyle name="Обычный 8 2 2 3 2 2 3 3" xfId="13067"/>
    <cellStyle name="Обычный 8 2 2 3 2 2 4" xfId="5983"/>
    <cellStyle name="Обычный 8 2 2 3 2 2 4 2" xfId="15200"/>
    <cellStyle name="Обычный 8 2 2 3 2 2 5" xfId="10936"/>
    <cellStyle name="Обычный 8 2 2 3 2 3" xfId="2032"/>
    <cellStyle name="Обычный 8 2 2 3 2 3 2" xfId="4304"/>
    <cellStyle name="Обычный 8 2 2 3 2 3 2 2" xfId="8593"/>
    <cellStyle name="Обычный 8 2 2 3 2 3 2 2 2" xfId="17810"/>
    <cellStyle name="Обычный 8 2 2 3 2 3 2 3" xfId="13543"/>
    <cellStyle name="Обычный 8 2 2 3 2 3 3" xfId="6459"/>
    <cellStyle name="Обычный 8 2 2 3 2 3 3 2" xfId="15676"/>
    <cellStyle name="Обычный 8 2 2 3 2 3 4" xfId="11412"/>
    <cellStyle name="Обычный 8 2 2 3 2 4" xfId="3354"/>
    <cellStyle name="Обычный 8 2 2 3 2 4 2" xfId="7645"/>
    <cellStyle name="Обычный 8 2 2 3 2 4 2 2" xfId="16862"/>
    <cellStyle name="Обычный 8 2 2 3 2 4 3" xfId="12595"/>
    <cellStyle name="Обычный 8 2 2 3 2 5" xfId="5508"/>
    <cellStyle name="Обычный 8 2 2 3 2 5 2" xfId="14728"/>
    <cellStyle name="Обычный 8 2 2 3 2 6" xfId="10464"/>
    <cellStyle name="Обычный 8 2 2 3 3" xfId="1317"/>
    <cellStyle name="Обычный 8 2 2 3 3 2" xfId="2276"/>
    <cellStyle name="Обычный 8 2 2 3 3 2 2" xfId="4548"/>
    <cellStyle name="Обычный 8 2 2 3 3 2 2 2" xfId="8837"/>
    <cellStyle name="Обычный 8 2 2 3 3 2 2 2 2" xfId="18054"/>
    <cellStyle name="Обычный 8 2 2 3 3 2 2 3" xfId="13787"/>
    <cellStyle name="Обычный 8 2 2 3 3 2 3" xfId="6703"/>
    <cellStyle name="Обычный 8 2 2 3 3 2 3 2" xfId="15920"/>
    <cellStyle name="Обычный 8 2 2 3 3 2 4" xfId="11656"/>
    <cellStyle name="Обычный 8 2 2 3 3 3" xfId="3598"/>
    <cellStyle name="Обычный 8 2 2 3 3 3 2" xfId="7889"/>
    <cellStyle name="Обычный 8 2 2 3 3 3 2 2" xfId="17106"/>
    <cellStyle name="Обычный 8 2 2 3 3 3 3" xfId="12839"/>
    <cellStyle name="Обычный 8 2 2 3 3 4" xfId="5755"/>
    <cellStyle name="Обычный 8 2 2 3 3 4 2" xfId="14972"/>
    <cellStyle name="Обычный 8 2 2 3 3 5" xfId="10708"/>
    <cellStyle name="Обычный 8 2 2 3 4" xfId="1803"/>
    <cellStyle name="Обычный 8 2 2 3 4 2" xfId="4076"/>
    <cellStyle name="Обычный 8 2 2 3 4 2 2" xfId="8365"/>
    <cellStyle name="Обычный 8 2 2 3 4 2 2 2" xfId="17582"/>
    <cellStyle name="Обычный 8 2 2 3 4 2 3" xfId="13315"/>
    <cellStyle name="Обычный 8 2 2 3 4 3" xfId="6231"/>
    <cellStyle name="Обычный 8 2 2 3 4 3 2" xfId="15448"/>
    <cellStyle name="Обычный 8 2 2 3 4 4" xfId="11184"/>
    <cellStyle name="Обычный 8 2 2 3 5" xfId="3126"/>
    <cellStyle name="Обычный 8 2 2 3 5 2" xfId="7417"/>
    <cellStyle name="Обычный 8 2 2 3 5 2 2" xfId="16634"/>
    <cellStyle name="Обычный 8 2 2 3 5 3" xfId="12367"/>
    <cellStyle name="Обычный 8 2 2 3 6" xfId="5278"/>
    <cellStyle name="Обычный 8 2 2 3 6 2" xfId="14500"/>
    <cellStyle name="Обычный 8 2 2 3 7" xfId="10236"/>
    <cellStyle name="Обычный 8 2 2 4" xfId="828"/>
    <cellStyle name="Обычный 8 2 2 4 2" xfId="1431"/>
    <cellStyle name="Обычный 8 2 2 4 2 2" xfId="2390"/>
    <cellStyle name="Обычный 8 2 2 4 2 2 2" xfId="4662"/>
    <cellStyle name="Обычный 8 2 2 4 2 2 2 2" xfId="8951"/>
    <cellStyle name="Обычный 8 2 2 4 2 2 2 2 2" xfId="18168"/>
    <cellStyle name="Обычный 8 2 2 4 2 2 2 3" xfId="13901"/>
    <cellStyle name="Обычный 8 2 2 4 2 2 3" xfId="6817"/>
    <cellStyle name="Обычный 8 2 2 4 2 2 3 2" xfId="16034"/>
    <cellStyle name="Обычный 8 2 2 4 2 2 4" xfId="11770"/>
    <cellStyle name="Обычный 8 2 2 4 2 3" xfId="3712"/>
    <cellStyle name="Обычный 8 2 2 4 2 3 2" xfId="8003"/>
    <cellStyle name="Обычный 8 2 2 4 2 3 2 2" xfId="17220"/>
    <cellStyle name="Обычный 8 2 2 4 2 3 3" xfId="12953"/>
    <cellStyle name="Обычный 8 2 2 4 2 4" xfId="5869"/>
    <cellStyle name="Обычный 8 2 2 4 2 4 2" xfId="15086"/>
    <cellStyle name="Обычный 8 2 2 4 2 5" xfId="10822"/>
    <cellStyle name="Обычный 8 2 2 4 3" xfId="1918"/>
    <cellStyle name="Обычный 8 2 2 4 3 2" xfId="4190"/>
    <cellStyle name="Обычный 8 2 2 4 3 2 2" xfId="8479"/>
    <cellStyle name="Обычный 8 2 2 4 3 2 2 2" xfId="17696"/>
    <cellStyle name="Обычный 8 2 2 4 3 2 3" xfId="13429"/>
    <cellStyle name="Обычный 8 2 2 4 3 3" xfId="6345"/>
    <cellStyle name="Обычный 8 2 2 4 3 3 2" xfId="15562"/>
    <cellStyle name="Обычный 8 2 2 4 3 4" xfId="11298"/>
    <cellStyle name="Обычный 8 2 2 4 4" xfId="3240"/>
    <cellStyle name="Обычный 8 2 2 4 4 2" xfId="7531"/>
    <cellStyle name="Обычный 8 2 2 4 4 2 2" xfId="16748"/>
    <cellStyle name="Обычный 8 2 2 4 4 3" xfId="12481"/>
    <cellStyle name="Обычный 8 2 2 4 5" xfId="5394"/>
    <cellStyle name="Обычный 8 2 2 4 5 2" xfId="14614"/>
    <cellStyle name="Обычный 8 2 2 4 6" xfId="10350"/>
    <cellStyle name="Обычный 8 2 2 5" xfId="1202"/>
    <cellStyle name="Обычный 8 2 2 5 2" xfId="2162"/>
    <cellStyle name="Обычный 8 2 2 5 2 2" xfId="4434"/>
    <cellStyle name="Обычный 8 2 2 5 2 2 2" xfId="8723"/>
    <cellStyle name="Обычный 8 2 2 5 2 2 2 2" xfId="17940"/>
    <cellStyle name="Обычный 8 2 2 5 2 2 3" xfId="13673"/>
    <cellStyle name="Обычный 8 2 2 5 2 3" xfId="6589"/>
    <cellStyle name="Обычный 8 2 2 5 2 3 2" xfId="15806"/>
    <cellStyle name="Обычный 8 2 2 5 2 4" xfId="11542"/>
    <cellStyle name="Обычный 8 2 2 5 3" xfId="3484"/>
    <cellStyle name="Обычный 8 2 2 5 3 2" xfId="7775"/>
    <cellStyle name="Обычный 8 2 2 5 3 2 2" xfId="16992"/>
    <cellStyle name="Обычный 8 2 2 5 3 3" xfId="12725"/>
    <cellStyle name="Обычный 8 2 2 5 4" xfId="5641"/>
    <cellStyle name="Обычный 8 2 2 5 4 2" xfId="14858"/>
    <cellStyle name="Обычный 8 2 2 5 5" xfId="10594"/>
    <cellStyle name="Обычный 8 2 2 6" xfId="1687"/>
    <cellStyle name="Обычный 8 2 2 6 2" xfId="3962"/>
    <cellStyle name="Обычный 8 2 2 6 2 2" xfId="8251"/>
    <cellStyle name="Обычный 8 2 2 6 2 2 2" xfId="17468"/>
    <cellStyle name="Обычный 8 2 2 6 2 3" xfId="13201"/>
    <cellStyle name="Обычный 8 2 2 6 3" xfId="6117"/>
    <cellStyle name="Обычный 8 2 2 6 3 2" xfId="15334"/>
    <cellStyle name="Обычный 8 2 2 6 4" xfId="11070"/>
    <cellStyle name="Обычный 8 2 2 7" xfId="2777"/>
    <cellStyle name="Обычный 8 2 2 7 2" xfId="4920"/>
    <cellStyle name="Обычный 8 2 2 7 2 2" xfId="9202"/>
    <cellStyle name="Обычный 8 2 2 7 2 2 2" xfId="18419"/>
    <cellStyle name="Обычный 8 2 2 7 2 3" xfId="14152"/>
    <cellStyle name="Обычный 8 2 2 7 3" xfId="7070"/>
    <cellStyle name="Обычный 8 2 2 7 3 2" xfId="16287"/>
    <cellStyle name="Обычный 8 2 2 7 4" xfId="12021"/>
    <cellStyle name="Обычный 8 2 2 8" xfId="2898"/>
    <cellStyle name="Обычный 8 2 2 8 2" xfId="7189"/>
    <cellStyle name="Обычный 8 2 2 8 2 2" xfId="16406"/>
    <cellStyle name="Обычный 8 2 2 8 3" xfId="12139"/>
    <cellStyle name="Обычный 8 2 2 9" xfId="3012"/>
    <cellStyle name="Обычный 8 2 2 9 2" xfId="7303"/>
    <cellStyle name="Обычный 8 2 2 9 2 2" xfId="16520"/>
    <cellStyle name="Обычный 8 2 2 9 3" xfId="12253"/>
    <cellStyle name="Обычный 8 2 20" xfId="19123"/>
    <cellStyle name="Обычный 8 2 21" xfId="19239"/>
    <cellStyle name="Обычный 8 2 3" xfId="411"/>
    <cellStyle name="Обычный 8 2 3 10" xfId="5059"/>
    <cellStyle name="Обычный 8 2 3 10 2" xfId="9340"/>
    <cellStyle name="Обычный 8 2 3 10 2 2" xfId="18557"/>
    <cellStyle name="Обычный 8 2 3 10 3" xfId="14290"/>
    <cellStyle name="Обычный 8 2 3 11" xfId="5181"/>
    <cellStyle name="Обычный 8 2 3 11 2" xfId="14405"/>
    <cellStyle name="Обычный 8 2 3 12" xfId="9681"/>
    <cellStyle name="Обычный 8 2 3 12 2" xfId="18701"/>
    <cellStyle name="Обычный 8 2 3 13" xfId="9795"/>
    <cellStyle name="Обычный 8 2 3 13 2" xfId="18815"/>
    <cellStyle name="Обычный 8 2 3 14" xfId="9909"/>
    <cellStyle name="Обычный 8 2 3 14 2" xfId="18929"/>
    <cellStyle name="Обычный 8 2 3 15" xfId="10023"/>
    <cellStyle name="Обычный 8 2 3 15 2" xfId="19043"/>
    <cellStyle name="Обычный 8 2 3 16" xfId="10140"/>
    <cellStyle name="Обычный 8 2 3 17" xfId="19161"/>
    <cellStyle name="Обычный 8 2 3 18" xfId="19277"/>
    <cellStyle name="Обычный 8 2 3 2" xfId="512"/>
    <cellStyle name="Обычный 8 2 3 2 10" xfId="5239"/>
    <cellStyle name="Обычный 8 2 3 2 10 2" xfId="14462"/>
    <cellStyle name="Обычный 8 2 3 2 11" xfId="9738"/>
    <cellStyle name="Обычный 8 2 3 2 11 2" xfId="18758"/>
    <cellStyle name="Обычный 8 2 3 2 12" xfId="9852"/>
    <cellStyle name="Обычный 8 2 3 2 12 2" xfId="18872"/>
    <cellStyle name="Обычный 8 2 3 2 13" xfId="9966"/>
    <cellStyle name="Обычный 8 2 3 2 13 2" xfId="18986"/>
    <cellStyle name="Обычный 8 2 3 2 14" xfId="10080"/>
    <cellStyle name="Обычный 8 2 3 2 14 2" xfId="19100"/>
    <cellStyle name="Обычный 8 2 3 2 15" xfId="10197"/>
    <cellStyle name="Обычный 8 2 3 2 16" xfId="19218"/>
    <cellStyle name="Обычный 8 2 3 2 17" xfId="19334"/>
    <cellStyle name="Обычный 8 2 3 2 2" xfId="698"/>
    <cellStyle name="Обычный 8 2 3 2 2 2" xfId="1019"/>
    <cellStyle name="Обычный 8 2 3 2 2 2 2" xfId="1621"/>
    <cellStyle name="Обычный 8 2 3 2 2 2 2 2" xfId="2580"/>
    <cellStyle name="Обычный 8 2 3 2 2 2 2 2 2" xfId="4852"/>
    <cellStyle name="Обычный 8 2 3 2 2 2 2 2 2 2" xfId="9141"/>
    <cellStyle name="Обычный 8 2 3 2 2 2 2 2 2 2 2" xfId="18358"/>
    <cellStyle name="Обычный 8 2 3 2 2 2 2 2 2 3" xfId="14091"/>
    <cellStyle name="Обычный 8 2 3 2 2 2 2 2 3" xfId="7007"/>
    <cellStyle name="Обычный 8 2 3 2 2 2 2 2 3 2" xfId="16224"/>
    <cellStyle name="Обычный 8 2 3 2 2 2 2 2 4" xfId="11960"/>
    <cellStyle name="Обычный 8 2 3 2 2 2 2 3" xfId="3902"/>
    <cellStyle name="Обычный 8 2 3 2 2 2 2 3 2" xfId="8193"/>
    <cellStyle name="Обычный 8 2 3 2 2 2 2 3 2 2" xfId="17410"/>
    <cellStyle name="Обычный 8 2 3 2 2 2 2 3 3" xfId="13143"/>
    <cellStyle name="Обычный 8 2 3 2 2 2 2 4" xfId="6059"/>
    <cellStyle name="Обычный 8 2 3 2 2 2 2 4 2" xfId="15276"/>
    <cellStyle name="Обычный 8 2 3 2 2 2 2 5" xfId="11012"/>
    <cellStyle name="Обычный 8 2 3 2 2 2 3" xfId="2108"/>
    <cellStyle name="Обычный 8 2 3 2 2 2 3 2" xfId="4380"/>
    <cellStyle name="Обычный 8 2 3 2 2 2 3 2 2" xfId="8669"/>
    <cellStyle name="Обычный 8 2 3 2 2 2 3 2 2 2" xfId="17886"/>
    <cellStyle name="Обычный 8 2 3 2 2 2 3 2 3" xfId="13619"/>
    <cellStyle name="Обычный 8 2 3 2 2 2 3 3" xfId="6535"/>
    <cellStyle name="Обычный 8 2 3 2 2 2 3 3 2" xfId="15752"/>
    <cellStyle name="Обычный 8 2 3 2 2 2 3 4" xfId="11488"/>
    <cellStyle name="Обычный 8 2 3 2 2 2 4" xfId="3430"/>
    <cellStyle name="Обычный 8 2 3 2 2 2 4 2" xfId="7721"/>
    <cellStyle name="Обычный 8 2 3 2 2 2 4 2 2" xfId="16938"/>
    <cellStyle name="Обычный 8 2 3 2 2 2 4 3" xfId="12671"/>
    <cellStyle name="Обычный 8 2 3 2 2 2 5" xfId="5584"/>
    <cellStyle name="Обычный 8 2 3 2 2 2 5 2" xfId="14804"/>
    <cellStyle name="Обычный 8 2 3 2 2 2 6" xfId="10540"/>
    <cellStyle name="Обычный 8 2 3 2 2 3" xfId="1393"/>
    <cellStyle name="Обычный 8 2 3 2 2 3 2" xfId="2352"/>
    <cellStyle name="Обычный 8 2 3 2 2 3 2 2" xfId="4624"/>
    <cellStyle name="Обычный 8 2 3 2 2 3 2 2 2" xfId="8913"/>
    <cellStyle name="Обычный 8 2 3 2 2 3 2 2 2 2" xfId="18130"/>
    <cellStyle name="Обычный 8 2 3 2 2 3 2 2 3" xfId="13863"/>
    <cellStyle name="Обычный 8 2 3 2 2 3 2 3" xfId="6779"/>
    <cellStyle name="Обычный 8 2 3 2 2 3 2 3 2" xfId="15996"/>
    <cellStyle name="Обычный 8 2 3 2 2 3 2 4" xfId="11732"/>
    <cellStyle name="Обычный 8 2 3 2 2 3 3" xfId="3674"/>
    <cellStyle name="Обычный 8 2 3 2 2 3 3 2" xfId="7965"/>
    <cellStyle name="Обычный 8 2 3 2 2 3 3 2 2" xfId="17182"/>
    <cellStyle name="Обычный 8 2 3 2 2 3 3 3" xfId="12915"/>
    <cellStyle name="Обычный 8 2 3 2 2 3 4" xfId="5831"/>
    <cellStyle name="Обычный 8 2 3 2 2 3 4 2" xfId="15048"/>
    <cellStyle name="Обычный 8 2 3 2 2 3 5" xfId="10784"/>
    <cellStyle name="Обычный 8 2 3 2 2 4" xfId="1879"/>
    <cellStyle name="Обычный 8 2 3 2 2 4 2" xfId="4152"/>
    <cellStyle name="Обычный 8 2 3 2 2 4 2 2" xfId="8441"/>
    <cellStyle name="Обычный 8 2 3 2 2 4 2 2 2" xfId="17658"/>
    <cellStyle name="Обычный 8 2 3 2 2 4 2 3" xfId="13391"/>
    <cellStyle name="Обычный 8 2 3 2 2 4 3" xfId="6307"/>
    <cellStyle name="Обычный 8 2 3 2 2 4 3 2" xfId="15524"/>
    <cellStyle name="Обычный 8 2 3 2 2 4 4" xfId="11260"/>
    <cellStyle name="Обычный 8 2 3 2 2 5" xfId="3202"/>
    <cellStyle name="Обычный 8 2 3 2 2 5 2" xfId="7493"/>
    <cellStyle name="Обычный 8 2 3 2 2 5 2 2" xfId="16710"/>
    <cellStyle name="Обычный 8 2 3 2 2 5 3" xfId="12443"/>
    <cellStyle name="Обычный 8 2 3 2 2 6" xfId="5354"/>
    <cellStyle name="Обычный 8 2 3 2 2 6 2" xfId="14576"/>
    <cellStyle name="Обычный 8 2 3 2 2 7" xfId="10312"/>
    <cellStyle name="Обычный 8 2 3 2 3" xfId="904"/>
    <cellStyle name="Обычный 8 2 3 2 3 2" xfId="1507"/>
    <cellStyle name="Обычный 8 2 3 2 3 2 2" xfId="2466"/>
    <cellStyle name="Обычный 8 2 3 2 3 2 2 2" xfId="4738"/>
    <cellStyle name="Обычный 8 2 3 2 3 2 2 2 2" xfId="9027"/>
    <cellStyle name="Обычный 8 2 3 2 3 2 2 2 2 2" xfId="18244"/>
    <cellStyle name="Обычный 8 2 3 2 3 2 2 2 3" xfId="13977"/>
    <cellStyle name="Обычный 8 2 3 2 3 2 2 3" xfId="6893"/>
    <cellStyle name="Обычный 8 2 3 2 3 2 2 3 2" xfId="16110"/>
    <cellStyle name="Обычный 8 2 3 2 3 2 2 4" xfId="11846"/>
    <cellStyle name="Обычный 8 2 3 2 3 2 3" xfId="3788"/>
    <cellStyle name="Обычный 8 2 3 2 3 2 3 2" xfId="8079"/>
    <cellStyle name="Обычный 8 2 3 2 3 2 3 2 2" xfId="17296"/>
    <cellStyle name="Обычный 8 2 3 2 3 2 3 3" xfId="13029"/>
    <cellStyle name="Обычный 8 2 3 2 3 2 4" xfId="5945"/>
    <cellStyle name="Обычный 8 2 3 2 3 2 4 2" xfId="15162"/>
    <cellStyle name="Обычный 8 2 3 2 3 2 5" xfId="10898"/>
    <cellStyle name="Обычный 8 2 3 2 3 3" xfId="1994"/>
    <cellStyle name="Обычный 8 2 3 2 3 3 2" xfId="4266"/>
    <cellStyle name="Обычный 8 2 3 2 3 3 2 2" xfId="8555"/>
    <cellStyle name="Обычный 8 2 3 2 3 3 2 2 2" xfId="17772"/>
    <cellStyle name="Обычный 8 2 3 2 3 3 2 3" xfId="13505"/>
    <cellStyle name="Обычный 8 2 3 2 3 3 3" xfId="6421"/>
    <cellStyle name="Обычный 8 2 3 2 3 3 3 2" xfId="15638"/>
    <cellStyle name="Обычный 8 2 3 2 3 3 4" xfId="11374"/>
    <cellStyle name="Обычный 8 2 3 2 3 4" xfId="3316"/>
    <cellStyle name="Обычный 8 2 3 2 3 4 2" xfId="7607"/>
    <cellStyle name="Обычный 8 2 3 2 3 4 2 2" xfId="16824"/>
    <cellStyle name="Обычный 8 2 3 2 3 4 3" xfId="12557"/>
    <cellStyle name="Обычный 8 2 3 2 3 5" xfId="5470"/>
    <cellStyle name="Обычный 8 2 3 2 3 5 2" xfId="14690"/>
    <cellStyle name="Обычный 8 2 3 2 3 6" xfId="10426"/>
    <cellStyle name="Обычный 8 2 3 2 4" xfId="1278"/>
    <cellStyle name="Обычный 8 2 3 2 4 2" xfId="2238"/>
    <cellStyle name="Обычный 8 2 3 2 4 2 2" xfId="4510"/>
    <cellStyle name="Обычный 8 2 3 2 4 2 2 2" xfId="8799"/>
    <cellStyle name="Обычный 8 2 3 2 4 2 2 2 2" xfId="18016"/>
    <cellStyle name="Обычный 8 2 3 2 4 2 2 3" xfId="13749"/>
    <cellStyle name="Обычный 8 2 3 2 4 2 3" xfId="6665"/>
    <cellStyle name="Обычный 8 2 3 2 4 2 3 2" xfId="15882"/>
    <cellStyle name="Обычный 8 2 3 2 4 2 4" xfId="11618"/>
    <cellStyle name="Обычный 8 2 3 2 4 3" xfId="3560"/>
    <cellStyle name="Обычный 8 2 3 2 4 3 2" xfId="7851"/>
    <cellStyle name="Обычный 8 2 3 2 4 3 2 2" xfId="17068"/>
    <cellStyle name="Обычный 8 2 3 2 4 3 3" xfId="12801"/>
    <cellStyle name="Обычный 8 2 3 2 4 4" xfId="5717"/>
    <cellStyle name="Обычный 8 2 3 2 4 4 2" xfId="14934"/>
    <cellStyle name="Обычный 8 2 3 2 4 5" xfId="10670"/>
    <cellStyle name="Обычный 8 2 3 2 5" xfId="1763"/>
    <cellStyle name="Обычный 8 2 3 2 5 2" xfId="4038"/>
    <cellStyle name="Обычный 8 2 3 2 5 2 2" xfId="8327"/>
    <cellStyle name="Обычный 8 2 3 2 5 2 2 2" xfId="17544"/>
    <cellStyle name="Обычный 8 2 3 2 5 2 3" xfId="13277"/>
    <cellStyle name="Обычный 8 2 3 2 5 3" xfId="6193"/>
    <cellStyle name="Обычный 8 2 3 2 5 3 2" xfId="15410"/>
    <cellStyle name="Обычный 8 2 3 2 5 4" xfId="11146"/>
    <cellStyle name="Обычный 8 2 3 2 6" xfId="2853"/>
    <cellStyle name="Обычный 8 2 3 2 6 2" xfId="4996"/>
    <cellStyle name="Обычный 8 2 3 2 6 2 2" xfId="9278"/>
    <cellStyle name="Обычный 8 2 3 2 6 2 2 2" xfId="18495"/>
    <cellStyle name="Обычный 8 2 3 2 6 2 3" xfId="14228"/>
    <cellStyle name="Обычный 8 2 3 2 6 3" xfId="7146"/>
    <cellStyle name="Обычный 8 2 3 2 6 3 2" xfId="16363"/>
    <cellStyle name="Обычный 8 2 3 2 6 4" xfId="12097"/>
    <cellStyle name="Обычный 8 2 3 2 7" xfId="2974"/>
    <cellStyle name="Обычный 8 2 3 2 7 2" xfId="7265"/>
    <cellStyle name="Обычный 8 2 3 2 7 2 2" xfId="16482"/>
    <cellStyle name="Обычный 8 2 3 2 7 3" xfId="12215"/>
    <cellStyle name="Обычный 8 2 3 2 8" xfId="3088"/>
    <cellStyle name="Обычный 8 2 3 2 8 2" xfId="7379"/>
    <cellStyle name="Обычный 8 2 3 2 8 2 2" xfId="16596"/>
    <cellStyle name="Обычный 8 2 3 2 8 3" xfId="12329"/>
    <cellStyle name="Обычный 8 2 3 2 9" xfId="5116"/>
    <cellStyle name="Обычный 8 2 3 2 9 2" xfId="9397"/>
    <cellStyle name="Обычный 8 2 3 2 9 2 2" xfId="18614"/>
    <cellStyle name="Обычный 8 2 3 2 9 3" xfId="14347"/>
    <cellStyle name="Обычный 8 2 3 3" xfId="639"/>
    <cellStyle name="Обычный 8 2 3 3 2" xfId="962"/>
    <cellStyle name="Обычный 8 2 3 3 2 2" xfId="1564"/>
    <cellStyle name="Обычный 8 2 3 3 2 2 2" xfId="2523"/>
    <cellStyle name="Обычный 8 2 3 3 2 2 2 2" xfId="4795"/>
    <cellStyle name="Обычный 8 2 3 3 2 2 2 2 2" xfId="9084"/>
    <cellStyle name="Обычный 8 2 3 3 2 2 2 2 2 2" xfId="18301"/>
    <cellStyle name="Обычный 8 2 3 3 2 2 2 2 3" xfId="14034"/>
    <cellStyle name="Обычный 8 2 3 3 2 2 2 3" xfId="6950"/>
    <cellStyle name="Обычный 8 2 3 3 2 2 2 3 2" xfId="16167"/>
    <cellStyle name="Обычный 8 2 3 3 2 2 2 4" xfId="11903"/>
    <cellStyle name="Обычный 8 2 3 3 2 2 3" xfId="3845"/>
    <cellStyle name="Обычный 8 2 3 3 2 2 3 2" xfId="8136"/>
    <cellStyle name="Обычный 8 2 3 3 2 2 3 2 2" xfId="17353"/>
    <cellStyle name="Обычный 8 2 3 3 2 2 3 3" xfId="13086"/>
    <cellStyle name="Обычный 8 2 3 3 2 2 4" xfId="6002"/>
    <cellStyle name="Обычный 8 2 3 3 2 2 4 2" xfId="15219"/>
    <cellStyle name="Обычный 8 2 3 3 2 2 5" xfId="10955"/>
    <cellStyle name="Обычный 8 2 3 3 2 3" xfId="2051"/>
    <cellStyle name="Обычный 8 2 3 3 2 3 2" xfId="4323"/>
    <cellStyle name="Обычный 8 2 3 3 2 3 2 2" xfId="8612"/>
    <cellStyle name="Обычный 8 2 3 3 2 3 2 2 2" xfId="17829"/>
    <cellStyle name="Обычный 8 2 3 3 2 3 2 3" xfId="13562"/>
    <cellStyle name="Обычный 8 2 3 3 2 3 3" xfId="6478"/>
    <cellStyle name="Обычный 8 2 3 3 2 3 3 2" xfId="15695"/>
    <cellStyle name="Обычный 8 2 3 3 2 3 4" xfId="11431"/>
    <cellStyle name="Обычный 8 2 3 3 2 4" xfId="3373"/>
    <cellStyle name="Обычный 8 2 3 3 2 4 2" xfId="7664"/>
    <cellStyle name="Обычный 8 2 3 3 2 4 2 2" xfId="16881"/>
    <cellStyle name="Обычный 8 2 3 3 2 4 3" xfId="12614"/>
    <cellStyle name="Обычный 8 2 3 3 2 5" xfId="5527"/>
    <cellStyle name="Обычный 8 2 3 3 2 5 2" xfId="14747"/>
    <cellStyle name="Обычный 8 2 3 3 2 6" xfId="10483"/>
    <cellStyle name="Обычный 8 2 3 3 3" xfId="1336"/>
    <cellStyle name="Обычный 8 2 3 3 3 2" xfId="2295"/>
    <cellStyle name="Обычный 8 2 3 3 3 2 2" xfId="4567"/>
    <cellStyle name="Обычный 8 2 3 3 3 2 2 2" xfId="8856"/>
    <cellStyle name="Обычный 8 2 3 3 3 2 2 2 2" xfId="18073"/>
    <cellStyle name="Обычный 8 2 3 3 3 2 2 3" xfId="13806"/>
    <cellStyle name="Обычный 8 2 3 3 3 2 3" xfId="6722"/>
    <cellStyle name="Обычный 8 2 3 3 3 2 3 2" xfId="15939"/>
    <cellStyle name="Обычный 8 2 3 3 3 2 4" xfId="11675"/>
    <cellStyle name="Обычный 8 2 3 3 3 3" xfId="3617"/>
    <cellStyle name="Обычный 8 2 3 3 3 3 2" xfId="7908"/>
    <cellStyle name="Обычный 8 2 3 3 3 3 2 2" xfId="17125"/>
    <cellStyle name="Обычный 8 2 3 3 3 3 3" xfId="12858"/>
    <cellStyle name="Обычный 8 2 3 3 3 4" xfId="5774"/>
    <cellStyle name="Обычный 8 2 3 3 3 4 2" xfId="14991"/>
    <cellStyle name="Обычный 8 2 3 3 3 5" xfId="10727"/>
    <cellStyle name="Обычный 8 2 3 3 4" xfId="1822"/>
    <cellStyle name="Обычный 8 2 3 3 4 2" xfId="4095"/>
    <cellStyle name="Обычный 8 2 3 3 4 2 2" xfId="8384"/>
    <cellStyle name="Обычный 8 2 3 3 4 2 2 2" xfId="17601"/>
    <cellStyle name="Обычный 8 2 3 3 4 2 3" xfId="13334"/>
    <cellStyle name="Обычный 8 2 3 3 4 3" xfId="6250"/>
    <cellStyle name="Обычный 8 2 3 3 4 3 2" xfId="15467"/>
    <cellStyle name="Обычный 8 2 3 3 4 4" xfId="11203"/>
    <cellStyle name="Обычный 8 2 3 3 5" xfId="3145"/>
    <cellStyle name="Обычный 8 2 3 3 5 2" xfId="7436"/>
    <cellStyle name="Обычный 8 2 3 3 5 2 2" xfId="16653"/>
    <cellStyle name="Обычный 8 2 3 3 5 3" xfId="12386"/>
    <cellStyle name="Обычный 8 2 3 3 6" xfId="5297"/>
    <cellStyle name="Обычный 8 2 3 3 6 2" xfId="14519"/>
    <cellStyle name="Обычный 8 2 3 3 7" xfId="10255"/>
    <cellStyle name="Обычный 8 2 3 4" xfId="847"/>
    <cellStyle name="Обычный 8 2 3 4 2" xfId="1450"/>
    <cellStyle name="Обычный 8 2 3 4 2 2" xfId="2409"/>
    <cellStyle name="Обычный 8 2 3 4 2 2 2" xfId="4681"/>
    <cellStyle name="Обычный 8 2 3 4 2 2 2 2" xfId="8970"/>
    <cellStyle name="Обычный 8 2 3 4 2 2 2 2 2" xfId="18187"/>
    <cellStyle name="Обычный 8 2 3 4 2 2 2 3" xfId="13920"/>
    <cellStyle name="Обычный 8 2 3 4 2 2 3" xfId="6836"/>
    <cellStyle name="Обычный 8 2 3 4 2 2 3 2" xfId="16053"/>
    <cellStyle name="Обычный 8 2 3 4 2 2 4" xfId="11789"/>
    <cellStyle name="Обычный 8 2 3 4 2 3" xfId="3731"/>
    <cellStyle name="Обычный 8 2 3 4 2 3 2" xfId="8022"/>
    <cellStyle name="Обычный 8 2 3 4 2 3 2 2" xfId="17239"/>
    <cellStyle name="Обычный 8 2 3 4 2 3 3" xfId="12972"/>
    <cellStyle name="Обычный 8 2 3 4 2 4" xfId="5888"/>
    <cellStyle name="Обычный 8 2 3 4 2 4 2" xfId="15105"/>
    <cellStyle name="Обычный 8 2 3 4 2 5" xfId="10841"/>
    <cellStyle name="Обычный 8 2 3 4 3" xfId="1937"/>
    <cellStyle name="Обычный 8 2 3 4 3 2" xfId="4209"/>
    <cellStyle name="Обычный 8 2 3 4 3 2 2" xfId="8498"/>
    <cellStyle name="Обычный 8 2 3 4 3 2 2 2" xfId="17715"/>
    <cellStyle name="Обычный 8 2 3 4 3 2 3" xfId="13448"/>
    <cellStyle name="Обычный 8 2 3 4 3 3" xfId="6364"/>
    <cellStyle name="Обычный 8 2 3 4 3 3 2" xfId="15581"/>
    <cellStyle name="Обычный 8 2 3 4 3 4" xfId="11317"/>
    <cellStyle name="Обычный 8 2 3 4 4" xfId="3259"/>
    <cellStyle name="Обычный 8 2 3 4 4 2" xfId="7550"/>
    <cellStyle name="Обычный 8 2 3 4 4 2 2" xfId="16767"/>
    <cellStyle name="Обычный 8 2 3 4 4 3" xfId="12500"/>
    <cellStyle name="Обычный 8 2 3 4 5" xfId="5413"/>
    <cellStyle name="Обычный 8 2 3 4 5 2" xfId="14633"/>
    <cellStyle name="Обычный 8 2 3 4 6" xfId="10369"/>
    <cellStyle name="Обычный 8 2 3 5" xfId="1221"/>
    <cellStyle name="Обычный 8 2 3 5 2" xfId="2181"/>
    <cellStyle name="Обычный 8 2 3 5 2 2" xfId="4453"/>
    <cellStyle name="Обычный 8 2 3 5 2 2 2" xfId="8742"/>
    <cellStyle name="Обычный 8 2 3 5 2 2 2 2" xfId="17959"/>
    <cellStyle name="Обычный 8 2 3 5 2 2 3" xfId="13692"/>
    <cellStyle name="Обычный 8 2 3 5 2 3" xfId="6608"/>
    <cellStyle name="Обычный 8 2 3 5 2 3 2" xfId="15825"/>
    <cellStyle name="Обычный 8 2 3 5 2 4" xfId="11561"/>
    <cellStyle name="Обычный 8 2 3 5 3" xfId="3503"/>
    <cellStyle name="Обычный 8 2 3 5 3 2" xfId="7794"/>
    <cellStyle name="Обычный 8 2 3 5 3 2 2" xfId="17011"/>
    <cellStyle name="Обычный 8 2 3 5 3 3" xfId="12744"/>
    <cellStyle name="Обычный 8 2 3 5 4" xfId="5660"/>
    <cellStyle name="Обычный 8 2 3 5 4 2" xfId="14877"/>
    <cellStyle name="Обычный 8 2 3 5 5" xfId="10613"/>
    <cellStyle name="Обычный 8 2 3 6" xfId="1706"/>
    <cellStyle name="Обычный 8 2 3 6 2" xfId="3981"/>
    <cellStyle name="Обычный 8 2 3 6 2 2" xfId="8270"/>
    <cellStyle name="Обычный 8 2 3 6 2 2 2" xfId="17487"/>
    <cellStyle name="Обычный 8 2 3 6 2 3" xfId="13220"/>
    <cellStyle name="Обычный 8 2 3 6 3" xfId="6136"/>
    <cellStyle name="Обычный 8 2 3 6 3 2" xfId="15353"/>
    <cellStyle name="Обычный 8 2 3 6 4" xfId="11089"/>
    <cellStyle name="Обычный 8 2 3 7" xfId="2796"/>
    <cellStyle name="Обычный 8 2 3 7 2" xfId="4939"/>
    <cellStyle name="Обычный 8 2 3 7 2 2" xfId="9221"/>
    <cellStyle name="Обычный 8 2 3 7 2 2 2" xfId="18438"/>
    <cellStyle name="Обычный 8 2 3 7 2 3" xfId="14171"/>
    <cellStyle name="Обычный 8 2 3 7 3" xfId="7089"/>
    <cellStyle name="Обычный 8 2 3 7 3 2" xfId="16306"/>
    <cellStyle name="Обычный 8 2 3 7 4" xfId="12040"/>
    <cellStyle name="Обычный 8 2 3 8" xfId="2917"/>
    <cellStyle name="Обычный 8 2 3 8 2" xfId="7208"/>
    <cellStyle name="Обычный 8 2 3 8 2 2" xfId="16425"/>
    <cellStyle name="Обычный 8 2 3 8 3" xfId="12158"/>
    <cellStyle name="Обычный 8 2 3 9" xfId="3031"/>
    <cellStyle name="Обычный 8 2 3 9 2" xfId="7322"/>
    <cellStyle name="Обычный 8 2 3 9 2 2" xfId="16539"/>
    <cellStyle name="Обычный 8 2 3 9 3" xfId="12272"/>
    <cellStyle name="Обычный 8 2 4" xfId="474"/>
    <cellStyle name="Обычный 8 2 4 10" xfId="5201"/>
    <cellStyle name="Обычный 8 2 4 10 2" xfId="14424"/>
    <cellStyle name="Обычный 8 2 4 11" xfId="9700"/>
    <cellStyle name="Обычный 8 2 4 11 2" xfId="18720"/>
    <cellStyle name="Обычный 8 2 4 12" xfId="9814"/>
    <cellStyle name="Обычный 8 2 4 12 2" xfId="18834"/>
    <cellStyle name="Обычный 8 2 4 13" xfId="9928"/>
    <cellStyle name="Обычный 8 2 4 13 2" xfId="18948"/>
    <cellStyle name="Обычный 8 2 4 14" xfId="10042"/>
    <cellStyle name="Обычный 8 2 4 14 2" xfId="19062"/>
    <cellStyle name="Обычный 8 2 4 15" xfId="10159"/>
    <cellStyle name="Обычный 8 2 4 16" xfId="19180"/>
    <cellStyle name="Обычный 8 2 4 17" xfId="19296"/>
    <cellStyle name="Обычный 8 2 4 2" xfId="660"/>
    <cellStyle name="Обычный 8 2 4 2 2" xfId="981"/>
    <cellStyle name="Обычный 8 2 4 2 2 2" xfId="1583"/>
    <cellStyle name="Обычный 8 2 4 2 2 2 2" xfId="2542"/>
    <cellStyle name="Обычный 8 2 4 2 2 2 2 2" xfId="4814"/>
    <cellStyle name="Обычный 8 2 4 2 2 2 2 2 2" xfId="9103"/>
    <cellStyle name="Обычный 8 2 4 2 2 2 2 2 2 2" xfId="18320"/>
    <cellStyle name="Обычный 8 2 4 2 2 2 2 2 3" xfId="14053"/>
    <cellStyle name="Обычный 8 2 4 2 2 2 2 3" xfId="6969"/>
    <cellStyle name="Обычный 8 2 4 2 2 2 2 3 2" xfId="16186"/>
    <cellStyle name="Обычный 8 2 4 2 2 2 2 4" xfId="11922"/>
    <cellStyle name="Обычный 8 2 4 2 2 2 3" xfId="3864"/>
    <cellStyle name="Обычный 8 2 4 2 2 2 3 2" xfId="8155"/>
    <cellStyle name="Обычный 8 2 4 2 2 2 3 2 2" xfId="17372"/>
    <cellStyle name="Обычный 8 2 4 2 2 2 3 3" xfId="13105"/>
    <cellStyle name="Обычный 8 2 4 2 2 2 4" xfId="6021"/>
    <cellStyle name="Обычный 8 2 4 2 2 2 4 2" xfId="15238"/>
    <cellStyle name="Обычный 8 2 4 2 2 2 5" xfId="10974"/>
    <cellStyle name="Обычный 8 2 4 2 2 3" xfId="2070"/>
    <cellStyle name="Обычный 8 2 4 2 2 3 2" xfId="4342"/>
    <cellStyle name="Обычный 8 2 4 2 2 3 2 2" xfId="8631"/>
    <cellStyle name="Обычный 8 2 4 2 2 3 2 2 2" xfId="17848"/>
    <cellStyle name="Обычный 8 2 4 2 2 3 2 3" xfId="13581"/>
    <cellStyle name="Обычный 8 2 4 2 2 3 3" xfId="6497"/>
    <cellStyle name="Обычный 8 2 4 2 2 3 3 2" xfId="15714"/>
    <cellStyle name="Обычный 8 2 4 2 2 3 4" xfId="11450"/>
    <cellStyle name="Обычный 8 2 4 2 2 4" xfId="3392"/>
    <cellStyle name="Обычный 8 2 4 2 2 4 2" xfId="7683"/>
    <cellStyle name="Обычный 8 2 4 2 2 4 2 2" xfId="16900"/>
    <cellStyle name="Обычный 8 2 4 2 2 4 3" xfId="12633"/>
    <cellStyle name="Обычный 8 2 4 2 2 5" xfId="5546"/>
    <cellStyle name="Обычный 8 2 4 2 2 5 2" xfId="14766"/>
    <cellStyle name="Обычный 8 2 4 2 2 6" xfId="10502"/>
    <cellStyle name="Обычный 8 2 4 2 3" xfId="1355"/>
    <cellStyle name="Обычный 8 2 4 2 3 2" xfId="2314"/>
    <cellStyle name="Обычный 8 2 4 2 3 2 2" xfId="4586"/>
    <cellStyle name="Обычный 8 2 4 2 3 2 2 2" xfId="8875"/>
    <cellStyle name="Обычный 8 2 4 2 3 2 2 2 2" xfId="18092"/>
    <cellStyle name="Обычный 8 2 4 2 3 2 2 3" xfId="13825"/>
    <cellStyle name="Обычный 8 2 4 2 3 2 3" xfId="6741"/>
    <cellStyle name="Обычный 8 2 4 2 3 2 3 2" xfId="15958"/>
    <cellStyle name="Обычный 8 2 4 2 3 2 4" xfId="11694"/>
    <cellStyle name="Обычный 8 2 4 2 3 3" xfId="3636"/>
    <cellStyle name="Обычный 8 2 4 2 3 3 2" xfId="7927"/>
    <cellStyle name="Обычный 8 2 4 2 3 3 2 2" xfId="17144"/>
    <cellStyle name="Обычный 8 2 4 2 3 3 3" xfId="12877"/>
    <cellStyle name="Обычный 8 2 4 2 3 4" xfId="5793"/>
    <cellStyle name="Обычный 8 2 4 2 3 4 2" xfId="15010"/>
    <cellStyle name="Обычный 8 2 4 2 3 5" xfId="10746"/>
    <cellStyle name="Обычный 8 2 4 2 4" xfId="1841"/>
    <cellStyle name="Обычный 8 2 4 2 4 2" xfId="4114"/>
    <cellStyle name="Обычный 8 2 4 2 4 2 2" xfId="8403"/>
    <cellStyle name="Обычный 8 2 4 2 4 2 2 2" xfId="17620"/>
    <cellStyle name="Обычный 8 2 4 2 4 2 3" xfId="13353"/>
    <cellStyle name="Обычный 8 2 4 2 4 3" xfId="6269"/>
    <cellStyle name="Обычный 8 2 4 2 4 3 2" xfId="15486"/>
    <cellStyle name="Обычный 8 2 4 2 4 4" xfId="11222"/>
    <cellStyle name="Обычный 8 2 4 2 5" xfId="3164"/>
    <cellStyle name="Обычный 8 2 4 2 5 2" xfId="7455"/>
    <cellStyle name="Обычный 8 2 4 2 5 2 2" xfId="16672"/>
    <cellStyle name="Обычный 8 2 4 2 5 3" xfId="12405"/>
    <cellStyle name="Обычный 8 2 4 2 6" xfId="5316"/>
    <cellStyle name="Обычный 8 2 4 2 6 2" xfId="14538"/>
    <cellStyle name="Обычный 8 2 4 2 7" xfId="10274"/>
    <cellStyle name="Обычный 8 2 4 3" xfId="866"/>
    <cellStyle name="Обычный 8 2 4 3 2" xfId="1469"/>
    <cellStyle name="Обычный 8 2 4 3 2 2" xfId="2428"/>
    <cellStyle name="Обычный 8 2 4 3 2 2 2" xfId="4700"/>
    <cellStyle name="Обычный 8 2 4 3 2 2 2 2" xfId="8989"/>
    <cellStyle name="Обычный 8 2 4 3 2 2 2 2 2" xfId="18206"/>
    <cellStyle name="Обычный 8 2 4 3 2 2 2 3" xfId="13939"/>
    <cellStyle name="Обычный 8 2 4 3 2 2 3" xfId="6855"/>
    <cellStyle name="Обычный 8 2 4 3 2 2 3 2" xfId="16072"/>
    <cellStyle name="Обычный 8 2 4 3 2 2 4" xfId="11808"/>
    <cellStyle name="Обычный 8 2 4 3 2 3" xfId="3750"/>
    <cellStyle name="Обычный 8 2 4 3 2 3 2" xfId="8041"/>
    <cellStyle name="Обычный 8 2 4 3 2 3 2 2" xfId="17258"/>
    <cellStyle name="Обычный 8 2 4 3 2 3 3" xfId="12991"/>
    <cellStyle name="Обычный 8 2 4 3 2 4" xfId="5907"/>
    <cellStyle name="Обычный 8 2 4 3 2 4 2" xfId="15124"/>
    <cellStyle name="Обычный 8 2 4 3 2 5" xfId="10860"/>
    <cellStyle name="Обычный 8 2 4 3 3" xfId="1956"/>
    <cellStyle name="Обычный 8 2 4 3 3 2" xfId="4228"/>
    <cellStyle name="Обычный 8 2 4 3 3 2 2" xfId="8517"/>
    <cellStyle name="Обычный 8 2 4 3 3 2 2 2" xfId="17734"/>
    <cellStyle name="Обычный 8 2 4 3 3 2 3" xfId="13467"/>
    <cellStyle name="Обычный 8 2 4 3 3 3" xfId="6383"/>
    <cellStyle name="Обычный 8 2 4 3 3 3 2" xfId="15600"/>
    <cellStyle name="Обычный 8 2 4 3 3 4" xfId="11336"/>
    <cellStyle name="Обычный 8 2 4 3 4" xfId="3278"/>
    <cellStyle name="Обычный 8 2 4 3 4 2" xfId="7569"/>
    <cellStyle name="Обычный 8 2 4 3 4 2 2" xfId="16786"/>
    <cellStyle name="Обычный 8 2 4 3 4 3" xfId="12519"/>
    <cellStyle name="Обычный 8 2 4 3 5" xfId="5432"/>
    <cellStyle name="Обычный 8 2 4 3 5 2" xfId="14652"/>
    <cellStyle name="Обычный 8 2 4 3 6" xfId="10388"/>
    <cellStyle name="Обычный 8 2 4 4" xfId="1240"/>
    <cellStyle name="Обычный 8 2 4 4 2" xfId="2200"/>
    <cellStyle name="Обычный 8 2 4 4 2 2" xfId="4472"/>
    <cellStyle name="Обычный 8 2 4 4 2 2 2" xfId="8761"/>
    <cellStyle name="Обычный 8 2 4 4 2 2 2 2" xfId="17978"/>
    <cellStyle name="Обычный 8 2 4 4 2 2 3" xfId="13711"/>
    <cellStyle name="Обычный 8 2 4 4 2 3" xfId="6627"/>
    <cellStyle name="Обычный 8 2 4 4 2 3 2" xfId="15844"/>
    <cellStyle name="Обычный 8 2 4 4 2 4" xfId="11580"/>
    <cellStyle name="Обычный 8 2 4 4 3" xfId="3522"/>
    <cellStyle name="Обычный 8 2 4 4 3 2" xfId="7813"/>
    <cellStyle name="Обычный 8 2 4 4 3 2 2" xfId="17030"/>
    <cellStyle name="Обычный 8 2 4 4 3 3" xfId="12763"/>
    <cellStyle name="Обычный 8 2 4 4 4" xfId="5679"/>
    <cellStyle name="Обычный 8 2 4 4 4 2" xfId="14896"/>
    <cellStyle name="Обычный 8 2 4 4 5" xfId="10632"/>
    <cellStyle name="Обычный 8 2 4 5" xfId="1725"/>
    <cellStyle name="Обычный 8 2 4 5 2" xfId="4000"/>
    <cellStyle name="Обычный 8 2 4 5 2 2" xfId="8289"/>
    <cellStyle name="Обычный 8 2 4 5 2 2 2" xfId="17506"/>
    <cellStyle name="Обычный 8 2 4 5 2 3" xfId="13239"/>
    <cellStyle name="Обычный 8 2 4 5 3" xfId="6155"/>
    <cellStyle name="Обычный 8 2 4 5 3 2" xfId="15372"/>
    <cellStyle name="Обычный 8 2 4 5 4" xfId="11108"/>
    <cellStyle name="Обычный 8 2 4 6" xfId="2815"/>
    <cellStyle name="Обычный 8 2 4 6 2" xfId="4958"/>
    <cellStyle name="Обычный 8 2 4 6 2 2" xfId="9240"/>
    <cellStyle name="Обычный 8 2 4 6 2 2 2" xfId="18457"/>
    <cellStyle name="Обычный 8 2 4 6 2 3" xfId="14190"/>
    <cellStyle name="Обычный 8 2 4 6 3" xfId="7108"/>
    <cellStyle name="Обычный 8 2 4 6 3 2" xfId="16325"/>
    <cellStyle name="Обычный 8 2 4 6 4" xfId="12059"/>
    <cellStyle name="Обычный 8 2 4 7" xfId="2936"/>
    <cellStyle name="Обычный 8 2 4 7 2" xfId="7227"/>
    <cellStyle name="Обычный 8 2 4 7 2 2" xfId="16444"/>
    <cellStyle name="Обычный 8 2 4 7 3" xfId="12177"/>
    <cellStyle name="Обычный 8 2 4 8" xfId="3050"/>
    <cellStyle name="Обычный 8 2 4 8 2" xfId="7341"/>
    <cellStyle name="Обычный 8 2 4 8 2 2" xfId="16558"/>
    <cellStyle name="Обычный 8 2 4 8 3" xfId="12291"/>
    <cellStyle name="Обычный 8 2 4 9" xfId="5078"/>
    <cellStyle name="Обычный 8 2 4 9 2" xfId="9359"/>
    <cellStyle name="Обычный 8 2 4 9 2 2" xfId="18576"/>
    <cellStyle name="Обычный 8 2 4 9 3" xfId="14309"/>
    <cellStyle name="Обычный 8 2 5" xfId="593"/>
    <cellStyle name="Обычный 8 2 5 2" xfId="924"/>
    <cellStyle name="Обычный 8 2 5 2 2" xfId="1526"/>
    <cellStyle name="Обычный 8 2 5 2 2 2" xfId="2485"/>
    <cellStyle name="Обычный 8 2 5 2 2 2 2" xfId="4757"/>
    <cellStyle name="Обычный 8 2 5 2 2 2 2 2" xfId="9046"/>
    <cellStyle name="Обычный 8 2 5 2 2 2 2 2 2" xfId="18263"/>
    <cellStyle name="Обычный 8 2 5 2 2 2 2 3" xfId="13996"/>
    <cellStyle name="Обычный 8 2 5 2 2 2 3" xfId="6912"/>
    <cellStyle name="Обычный 8 2 5 2 2 2 3 2" xfId="16129"/>
    <cellStyle name="Обычный 8 2 5 2 2 2 4" xfId="11865"/>
    <cellStyle name="Обычный 8 2 5 2 2 3" xfId="3807"/>
    <cellStyle name="Обычный 8 2 5 2 2 3 2" xfId="8098"/>
    <cellStyle name="Обычный 8 2 5 2 2 3 2 2" xfId="17315"/>
    <cellStyle name="Обычный 8 2 5 2 2 3 3" xfId="13048"/>
    <cellStyle name="Обычный 8 2 5 2 2 4" xfId="5964"/>
    <cellStyle name="Обычный 8 2 5 2 2 4 2" xfId="15181"/>
    <cellStyle name="Обычный 8 2 5 2 2 5" xfId="10917"/>
    <cellStyle name="Обычный 8 2 5 2 3" xfId="2013"/>
    <cellStyle name="Обычный 8 2 5 2 3 2" xfId="4285"/>
    <cellStyle name="Обычный 8 2 5 2 3 2 2" xfId="8574"/>
    <cellStyle name="Обычный 8 2 5 2 3 2 2 2" xfId="17791"/>
    <cellStyle name="Обычный 8 2 5 2 3 2 3" xfId="13524"/>
    <cellStyle name="Обычный 8 2 5 2 3 3" xfId="6440"/>
    <cellStyle name="Обычный 8 2 5 2 3 3 2" xfId="15657"/>
    <cellStyle name="Обычный 8 2 5 2 3 4" xfId="11393"/>
    <cellStyle name="Обычный 8 2 5 2 4" xfId="3335"/>
    <cellStyle name="Обычный 8 2 5 2 4 2" xfId="7626"/>
    <cellStyle name="Обычный 8 2 5 2 4 2 2" xfId="16843"/>
    <cellStyle name="Обычный 8 2 5 2 4 3" xfId="12576"/>
    <cellStyle name="Обычный 8 2 5 2 5" xfId="5489"/>
    <cellStyle name="Обычный 8 2 5 2 5 2" xfId="14709"/>
    <cellStyle name="Обычный 8 2 5 2 6" xfId="10445"/>
    <cellStyle name="Обычный 8 2 5 3" xfId="1298"/>
    <cellStyle name="Обычный 8 2 5 3 2" xfId="2257"/>
    <cellStyle name="Обычный 8 2 5 3 2 2" xfId="4529"/>
    <cellStyle name="Обычный 8 2 5 3 2 2 2" xfId="8818"/>
    <cellStyle name="Обычный 8 2 5 3 2 2 2 2" xfId="18035"/>
    <cellStyle name="Обычный 8 2 5 3 2 2 3" xfId="13768"/>
    <cellStyle name="Обычный 8 2 5 3 2 3" xfId="6684"/>
    <cellStyle name="Обычный 8 2 5 3 2 3 2" xfId="15901"/>
    <cellStyle name="Обычный 8 2 5 3 2 4" xfId="11637"/>
    <cellStyle name="Обычный 8 2 5 3 3" xfId="3579"/>
    <cellStyle name="Обычный 8 2 5 3 3 2" xfId="7870"/>
    <cellStyle name="Обычный 8 2 5 3 3 2 2" xfId="17087"/>
    <cellStyle name="Обычный 8 2 5 3 3 3" xfId="12820"/>
    <cellStyle name="Обычный 8 2 5 3 4" xfId="5736"/>
    <cellStyle name="Обычный 8 2 5 3 4 2" xfId="14953"/>
    <cellStyle name="Обычный 8 2 5 3 5" xfId="10689"/>
    <cellStyle name="Обычный 8 2 5 4" xfId="1784"/>
    <cellStyle name="Обычный 8 2 5 4 2" xfId="4057"/>
    <cellStyle name="Обычный 8 2 5 4 2 2" xfId="8346"/>
    <cellStyle name="Обычный 8 2 5 4 2 2 2" xfId="17563"/>
    <cellStyle name="Обычный 8 2 5 4 2 3" xfId="13296"/>
    <cellStyle name="Обычный 8 2 5 4 3" xfId="6212"/>
    <cellStyle name="Обычный 8 2 5 4 3 2" xfId="15429"/>
    <cellStyle name="Обычный 8 2 5 4 4" xfId="11165"/>
    <cellStyle name="Обычный 8 2 5 5" xfId="3107"/>
    <cellStyle name="Обычный 8 2 5 5 2" xfId="7398"/>
    <cellStyle name="Обычный 8 2 5 5 2 2" xfId="16615"/>
    <cellStyle name="Обычный 8 2 5 5 3" xfId="12348"/>
    <cellStyle name="Обычный 8 2 5 6" xfId="5259"/>
    <cellStyle name="Обычный 8 2 5 6 2" xfId="14481"/>
    <cellStyle name="Обычный 8 2 5 7" xfId="10217"/>
    <cellStyle name="Обычный 8 2 6" xfId="809"/>
    <cellStyle name="Обычный 8 2 6 2" xfId="1412"/>
    <cellStyle name="Обычный 8 2 6 2 2" xfId="2371"/>
    <cellStyle name="Обычный 8 2 6 2 2 2" xfId="4643"/>
    <cellStyle name="Обычный 8 2 6 2 2 2 2" xfId="8932"/>
    <cellStyle name="Обычный 8 2 6 2 2 2 2 2" xfId="18149"/>
    <cellStyle name="Обычный 8 2 6 2 2 2 3" xfId="13882"/>
    <cellStyle name="Обычный 8 2 6 2 2 3" xfId="6798"/>
    <cellStyle name="Обычный 8 2 6 2 2 3 2" xfId="16015"/>
    <cellStyle name="Обычный 8 2 6 2 2 4" xfId="11751"/>
    <cellStyle name="Обычный 8 2 6 2 3" xfId="3693"/>
    <cellStyle name="Обычный 8 2 6 2 3 2" xfId="7984"/>
    <cellStyle name="Обычный 8 2 6 2 3 2 2" xfId="17201"/>
    <cellStyle name="Обычный 8 2 6 2 3 3" xfId="12934"/>
    <cellStyle name="Обычный 8 2 6 2 4" xfId="5850"/>
    <cellStyle name="Обычный 8 2 6 2 4 2" xfId="15067"/>
    <cellStyle name="Обычный 8 2 6 2 5" xfId="10803"/>
    <cellStyle name="Обычный 8 2 6 3" xfId="1899"/>
    <cellStyle name="Обычный 8 2 6 3 2" xfId="4171"/>
    <cellStyle name="Обычный 8 2 6 3 2 2" xfId="8460"/>
    <cellStyle name="Обычный 8 2 6 3 2 2 2" xfId="17677"/>
    <cellStyle name="Обычный 8 2 6 3 2 3" xfId="13410"/>
    <cellStyle name="Обычный 8 2 6 3 3" xfId="6326"/>
    <cellStyle name="Обычный 8 2 6 3 3 2" xfId="15543"/>
    <cellStyle name="Обычный 8 2 6 3 4" xfId="11279"/>
    <cellStyle name="Обычный 8 2 6 4" xfId="3221"/>
    <cellStyle name="Обычный 8 2 6 4 2" xfId="7512"/>
    <cellStyle name="Обычный 8 2 6 4 2 2" xfId="16729"/>
    <cellStyle name="Обычный 8 2 6 4 3" xfId="12462"/>
    <cellStyle name="Обычный 8 2 6 5" xfId="5375"/>
    <cellStyle name="Обычный 8 2 6 5 2" xfId="14595"/>
    <cellStyle name="Обычный 8 2 6 6" xfId="10331"/>
    <cellStyle name="Обычный 8 2 7" xfId="1183"/>
    <cellStyle name="Обычный 8 2 7 2" xfId="2143"/>
    <cellStyle name="Обычный 8 2 7 2 2" xfId="4415"/>
    <cellStyle name="Обычный 8 2 7 2 2 2" xfId="8704"/>
    <cellStyle name="Обычный 8 2 7 2 2 2 2" xfId="17921"/>
    <cellStyle name="Обычный 8 2 7 2 2 3" xfId="13654"/>
    <cellStyle name="Обычный 8 2 7 2 3" xfId="6570"/>
    <cellStyle name="Обычный 8 2 7 2 3 2" xfId="15787"/>
    <cellStyle name="Обычный 8 2 7 2 4" xfId="11523"/>
    <cellStyle name="Обычный 8 2 7 3" xfId="3465"/>
    <cellStyle name="Обычный 8 2 7 3 2" xfId="7756"/>
    <cellStyle name="Обычный 8 2 7 3 2 2" xfId="16973"/>
    <cellStyle name="Обычный 8 2 7 3 3" xfId="12706"/>
    <cellStyle name="Обычный 8 2 7 4" xfId="5622"/>
    <cellStyle name="Обычный 8 2 7 4 2" xfId="14839"/>
    <cellStyle name="Обычный 8 2 7 5" xfId="10575"/>
    <cellStyle name="Обычный 8 2 8" xfId="1667"/>
    <cellStyle name="Обычный 8 2 8 2" xfId="3943"/>
    <cellStyle name="Обычный 8 2 8 2 2" xfId="8232"/>
    <cellStyle name="Обычный 8 2 8 2 2 2" xfId="17449"/>
    <cellStyle name="Обычный 8 2 8 2 3" xfId="13182"/>
    <cellStyle name="Обычный 8 2 8 3" xfId="6098"/>
    <cellStyle name="Обычный 8 2 8 3 2" xfId="15315"/>
    <cellStyle name="Обычный 8 2 8 4" xfId="11051"/>
    <cellStyle name="Обычный 8 2 9" xfId="2758"/>
    <cellStyle name="Обычный 8 2 9 2" xfId="4901"/>
    <cellStyle name="Обычный 8 2 9 2 2" xfId="9183"/>
    <cellStyle name="Обычный 8 2 9 2 2 2" xfId="18400"/>
    <cellStyle name="Обычный 8 2 9 2 3" xfId="14133"/>
    <cellStyle name="Обычный 8 2 9 3" xfId="7051"/>
    <cellStyle name="Обычный 8 2 9 3 2" xfId="16268"/>
    <cellStyle name="Обычный 8 2 9 4" xfId="12002"/>
    <cellStyle name="Обычный 8 20" xfId="19113"/>
    <cellStyle name="Обычный 8 21" xfId="19229"/>
    <cellStyle name="Обычный 8 3" xfId="373"/>
    <cellStyle name="Обычный 8 3 10" xfId="5030"/>
    <cellStyle name="Обычный 8 3 10 2" xfId="9311"/>
    <cellStyle name="Обычный 8 3 10 2 2" xfId="18528"/>
    <cellStyle name="Обычный 8 3 10 3" xfId="14261"/>
    <cellStyle name="Обычный 8 3 11" xfId="5152"/>
    <cellStyle name="Обычный 8 3 11 2" xfId="14376"/>
    <cellStyle name="Обычный 8 3 12" xfId="9652"/>
    <cellStyle name="Обычный 8 3 12 2" xfId="18672"/>
    <cellStyle name="Обычный 8 3 13" xfId="9766"/>
    <cellStyle name="Обычный 8 3 13 2" xfId="18786"/>
    <cellStyle name="Обычный 8 3 14" xfId="9880"/>
    <cellStyle name="Обычный 8 3 14 2" xfId="18900"/>
    <cellStyle name="Обычный 8 3 15" xfId="9994"/>
    <cellStyle name="Обычный 8 3 15 2" xfId="19014"/>
    <cellStyle name="Обычный 8 3 16" xfId="10111"/>
    <cellStyle name="Обычный 8 3 17" xfId="19132"/>
    <cellStyle name="Обычный 8 3 18" xfId="19248"/>
    <cellStyle name="Обычный 8 3 2" xfId="483"/>
    <cellStyle name="Обычный 8 3 2 10" xfId="5210"/>
    <cellStyle name="Обычный 8 3 2 10 2" xfId="14433"/>
    <cellStyle name="Обычный 8 3 2 11" xfId="9709"/>
    <cellStyle name="Обычный 8 3 2 11 2" xfId="18729"/>
    <cellStyle name="Обычный 8 3 2 12" xfId="9823"/>
    <cellStyle name="Обычный 8 3 2 12 2" xfId="18843"/>
    <cellStyle name="Обычный 8 3 2 13" xfId="9937"/>
    <cellStyle name="Обычный 8 3 2 13 2" xfId="18957"/>
    <cellStyle name="Обычный 8 3 2 14" xfId="10051"/>
    <cellStyle name="Обычный 8 3 2 14 2" xfId="19071"/>
    <cellStyle name="Обычный 8 3 2 15" xfId="10168"/>
    <cellStyle name="Обычный 8 3 2 16" xfId="19189"/>
    <cellStyle name="Обычный 8 3 2 17" xfId="19305"/>
    <cellStyle name="Обычный 8 3 2 2" xfId="669"/>
    <cellStyle name="Обычный 8 3 2 2 2" xfId="990"/>
    <cellStyle name="Обычный 8 3 2 2 2 2" xfId="1592"/>
    <cellStyle name="Обычный 8 3 2 2 2 2 2" xfId="2551"/>
    <cellStyle name="Обычный 8 3 2 2 2 2 2 2" xfId="4823"/>
    <cellStyle name="Обычный 8 3 2 2 2 2 2 2 2" xfId="9112"/>
    <cellStyle name="Обычный 8 3 2 2 2 2 2 2 2 2" xfId="18329"/>
    <cellStyle name="Обычный 8 3 2 2 2 2 2 2 3" xfId="14062"/>
    <cellStyle name="Обычный 8 3 2 2 2 2 2 3" xfId="6978"/>
    <cellStyle name="Обычный 8 3 2 2 2 2 2 3 2" xfId="16195"/>
    <cellStyle name="Обычный 8 3 2 2 2 2 2 4" xfId="11931"/>
    <cellStyle name="Обычный 8 3 2 2 2 2 3" xfId="3873"/>
    <cellStyle name="Обычный 8 3 2 2 2 2 3 2" xfId="8164"/>
    <cellStyle name="Обычный 8 3 2 2 2 2 3 2 2" xfId="17381"/>
    <cellStyle name="Обычный 8 3 2 2 2 2 3 3" xfId="13114"/>
    <cellStyle name="Обычный 8 3 2 2 2 2 4" xfId="6030"/>
    <cellStyle name="Обычный 8 3 2 2 2 2 4 2" xfId="15247"/>
    <cellStyle name="Обычный 8 3 2 2 2 2 5" xfId="10983"/>
    <cellStyle name="Обычный 8 3 2 2 2 3" xfId="2079"/>
    <cellStyle name="Обычный 8 3 2 2 2 3 2" xfId="4351"/>
    <cellStyle name="Обычный 8 3 2 2 2 3 2 2" xfId="8640"/>
    <cellStyle name="Обычный 8 3 2 2 2 3 2 2 2" xfId="17857"/>
    <cellStyle name="Обычный 8 3 2 2 2 3 2 3" xfId="13590"/>
    <cellStyle name="Обычный 8 3 2 2 2 3 3" xfId="6506"/>
    <cellStyle name="Обычный 8 3 2 2 2 3 3 2" xfId="15723"/>
    <cellStyle name="Обычный 8 3 2 2 2 3 4" xfId="11459"/>
    <cellStyle name="Обычный 8 3 2 2 2 4" xfId="3401"/>
    <cellStyle name="Обычный 8 3 2 2 2 4 2" xfId="7692"/>
    <cellStyle name="Обычный 8 3 2 2 2 4 2 2" xfId="16909"/>
    <cellStyle name="Обычный 8 3 2 2 2 4 3" xfId="12642"/>
    <cellStyle name="Обычный 8 3 2 2 2 5" xfId="5555"/>
    <cellStyle name="Обычный 8 3 2 2 2 5 2" xfId="14775"/>
    <cellStyle name="Обычный 8 3 2 2 2 6" xfId="10511"/>
    <cellStyle name="Обычный 8 3 2 2 3" xfId="1364"/>
    <cellStyle name="Обычный 8 3 2 2 3 2" xfId="2323"/>
    <cellStyle name="Обычный 8 3 2 2 3 2 2" xfId="4595"/>
    <cellStyle name="Обычный 8 3 2 2 3 2 2 2" xfId="8884"/>
    <cellStyle name="Обычный 8 3 2 2 3 2 2 2 2" xfId="18101"/>
    <cellStyle name="Обычный 8 3 2 2 3 2 2 3" xfId="13834"/>
    <cellStyle name="Обычный 8 3 2 2 3 2 3" xfId="6750"/>
    <cellStyle name="Обычный 8 3 2 2 3 2 3 2" xfId="15967"/>
    <cellStyle name="Обычный 8 3 2 2 3 2 4" xfId="11703"/>
    <cellStyle name="Обычный 8 3 2 2 3 3" xfId="3645"/>
    <cellStyle name="Обычный 8 3 2 2 3 3 2" xfId="7936"/>
    <cellStyle name="Обычный 8 3 2 2 3 3 2 2" xfId="17153"/>
    <cellStyle name="Обычный 8 3 2 2 3 3 3" xfId="12886"/>
    <cellStyle name="Обычный 8 3 2 2 3 4" xfId="5802"/>
    <cellStyle name="Обычный 8 3 2 2 3 4 2" xfId="15019"/>
    <cellStyle name="Обычный 8 3 2 2 3 5" xfId="10755"/>
    <cellStyle name="Обычный 8 3 2 2 4" xfId="1850"/>
    <cellStyle name="Обычный 8 3 2 2 4 2" xfId="4123"/>
    <cellStyle name="Обычный 8 3 2 2 4 2 2" xfId="8412"/>
    <cellStyle name="Обычный 8 3 2 2 4 2 2 2" xfId="17629"/>
    <cellStyle name="Обычный 8 3 2 2 4 2 3" xfId="13362"/>
    <cellStyle name="Обычный 8 3 2 2 4 3" xfId="6278"/>
    <cellStyle name="Обычный 8 3 2 2 4 3 2" xfId="15495"/>
    <cellStyle name="Обычный 8 3 2 2 4 4" xfId="11231"/>
    <cellStyle name="Обычный 8 3 2 2 5" xfId="3173"/>
    <cellStyle name="Обычный 8 3 2 2 5 2" xfId="7464"/>
    <cellStyle name="Обычный 8 3 2 2 5 2 2" xfId="16681"/>
    <cellStyle name="Обычный 8 3 2 2 5 3" xfId="12414"/>
    <cellStyle name="Обычный 8 3 2 2 6" xfId="5325"/>
    <cellStyle name="Обычный 8 3 2 2 6 2" xfId="14547"/>
    <cellStyle name="Обычный 8 3 2 2 7" xfId="10283"/>
    <cellStyle name="Обычный 8 3 2 3" xfId="875"/>
    <cellStyle name="Обычный 8 3 2 3 2" xfId="1478"/>
    <cellStyle name="Обычный 8 3 2 3 2 2" xfId="2437"/>
    <cellStyle name="Обычный 8 3 2 3 2 2 2" xfId="4709"/>
    <cellStyle name="Обычный 8 3 2 3 2 2 2 2" xfId="8998"/>
    <cellStyle name="Обычный 8 3 2 3 2 2 2 2 2" xfId="18215"/>
    <cellStyle name="Обычный 8 3 2 3 2 2 2 3" xfId="13948"/>
    <cellStyle name="Обычный 8 3 2 3 2 2 3" xfId="6864"/>
    <cellStyle name="Обычный 8 3 2 3 2 2 3 2" xfId="16081"/>
    <cellStyle name="Обычный 8 3 2 3 2 2 4" xfId="11817"/>
    <cellStyle name="Обычный 8 3 2 3 2 3" xfId="3759"/>
    <cellStyle name="Обычный 8 3 2 3 2 3 2" xfId="8050"/>
    <cellStyle name="Обычный 8 3 2 3 2 3 2 2" xfId="17267"/>
    <cellStyle name="Обычный 8 3 2 3 2 3 3" xfId="13000"/>
    <cellStyle name="Обычный 8 3 2 3 2 4" xfId="5916"/>
    <cellStyle name="Обычный 8 3 2 3 2 4 2" xfId="15133"/>
    <cellStyle name="Обычный 8 3 2 3 2 5" xfId="10869"/>
    <cellStyle name="Обычный 8 3 2 3 3" xfId="1965"/>
    <cellStyle name="Обычный 8 3 2 3 3 2" xfId="4237"/>
    <cellStyle name="Обычный 8 3 2 3 3 2 2" xfId="8526"/>
    <cellStyle name="Обычный 8 3 2 3 3 2 2 2" xfId="17743"/>
    <cellStyle name="Обычный 8 3 2 3 3 2 3" xfId="13476"/>
    <cellStyle name="Обычный 8 3 2 3 3 3" xfId="6392"/>
    <cellStyle name="Обычный 8 3 2 3 3 3 2" xfId="15609"/>
    <cellStyle name="Обычный 8 3 2 3 3 4" xfId="11345"/>
    <cellStyle name="Обычный 8 3 2 3 4" xfId="3287"/>
    <cellStyle name="Обычный 8 3 2 3 4 2" xfId="7578"/>
    <cellStyle name="Обычный 8 3 2 3 4 2 2" xfId="16795"/>
    <cellStyle name="Обычный 8 3 2 3 4 3" xfId="12528"/>
    <cellStyle name="Обычный 8 3 2 3 5" xfId="5441"/>
    <cellStyle name="Обычный 8 3 2 3 5 2" xfId="14661"/>
    <cellStyle name="Обычный 8 3 2 3 6" xfId="10397"/>
    <cellStyle name="Обычный 8 3 2 4" xfId="1249"/>
    <cellStyle name="Обычный 8 3 2 4 2" xfId="2209"/>
    <cellStyle name="Обычный 8 3 2 4 2 2" xfId="4481"/>
    <cellStyle name="Обычный 8 3 2 4 2 2 2" xfId="8770"/>
    <cellStyle name="Обычный 8 3 2 4 2 2 2 2" xfId="17987"/>
    <cellStyle name="Обычный 8 3 2 4 2 2 3" xfId="13720"/>
    <cellStyle name="Обычный 8 3 2 4 2 3" xfId="6636"/>
    <cellStyle name="Обычный 8 3 2 4 2 3 2" xfId="15853"/>
    <cellStyle name="Обычный 8 3 2 4 2 4" xfId="11589"/>
    <cellStyle name="Обычный 8 3 2 4 3" xfId="3531"/>
    <cellStyle name="Обычный 8 3 2 4 3 2" xfId="7822"/>
    <cellStyle name="Обычный 8 3 2 4 3 2 2" xfId="17039"/>
    <cellStyle name="Обычный 8 3 2 4 3 3" xfId="12772"/>
    <cellStyle name="Обычный 8 3 2 4 4" xfId="5688"/>
    <cellStyle name="Обычный 8 3 2 4 4 2" xfId="14905"/>
    <cellStyle name="Обычный 8 3 2 4 5" xfId="10641"/>
    <cellStyle name="Обычный 8 3 2 5" xfId="1734"/>
    <cellStyle name="Обычный 8 3 2 5 2" xfId="4009"/>
    <cellStyle name="Обычный 8 3 2 5 2 2" xfId="8298"/>
    <cellStyle name="Обычный 8 3 2 5 2 2 2" xfId="17515"/>
    <cellStyle name="Обычный 8 3 2 5 2 3" xfId="13248"/>
    <cellStyle name="Обычный 8 3 2 5 3" xfId="6164"/>
    <cellStyle name="Обычный 8 3 2 5 3 2" xfId="15381"/>
    <cellStyle name="Обычный 8 3 2 5 4" xfId="11117"/>
    <cellStyle name="Обычный 8 3 2 6" xfId="2824"/>
    <cellStyle name="Обычный 8 3 2 6 2" xfId="4967"/>
    <cellStyle name="Обычный 8 3 2 6 2 2" xfId="9249"/>
    <cellStyle name="Обычный 8 3 2 6 2 2 2" xfId="18466"/>
    <cellStyle name="Обычный 8 3 2 6 2 3" xfId="14199"/>
    <cellStyle name="Обычный 8 3 2 6 3" xfId="7117"/>
    <cellStyle name="Обычный 8 3 2 6 3 2" xfId="16334"/>
    <cellStyle name="Обычный 8 3 2 6 4" xfId="12068"/>
    <cellStyle name="Обычный 8 3 2 7" xfId="2945"/>
    <cellStyle name="Обычный 8 3 2 7 2" xfId="7236"/>
    <cellStyle name="Обычный 8 3 2 7 2 2" xfId="16453"/>
    <cellStyle name="Обычный 8 3 2 7 3" xfId="12186"/>
    <cellStyle name="Обычный 8 3 2 8" xfId="3059"/>
    <cellStyle name="Обычный 8 3 2 8 2" xfId="7350"/>
    <cellStyle name="Обычный 8 3 2 8 2 2" xfId="16567"/>
    <cellStyle name="Обычный 8 3 2 8 3" xfId="12300"/>
    <cellStyle name="Обычный 8 3 2 9" xfId="5087"/>
    <cellStyle name="Обычный 8 3 2 9 2" xfId="9368"/>
    <cellStyle name="Обычный 8 3 2 9 2 2" xfId="18585"/>
    <cellStyle name="Обычный 8 3 2 9 3" xfId="14318"/>
    <cellStyle name="Обычный 8 3 3" xfId="609"/>
    <cellStyle name="Обычный 8 3 3 2" xfId="933"/>
    <cellStyle name="Обычный 8 3 3 2 2" xfId="1535"/>
    <cellStyle name="Обычный 8 3 3 2 2 2" xfId="2494"/>
    <cellStyle name="Обычный 8 3 3 2 2 2 2" xfId="4766"/>
    <cellStyle name="Обычный 8 3 3 2 2 2 2 2" xfId="9055"/>
    <cellStyle name="Обычный 8 3 3 2 2 2 2 2 2" xfId="18272"/>
    <cellStyle name="Обычный 8 3 3 2 2 2 2 3" xfId="14005"/>
    <cellStyle name="Обычный 8 3 3 2 2 2 3" xfId="6921"/>
    <cellStyle name="Обычный 8 3 3 2 2 2 3 2" xfId="16138"/>
    <cellStyle name="Обычный 8 3 3 2 2 2 4" xfId="11874"/>
    <cellStyle name="Обычный 8 3 3 2 2 3" xfId="3816"/>
    <cellStyle name="Обычный 8 3 3 2 2 3 2" xfId="8107"/>
    <cellStyle name="Обычный 8 3 3 2 2 3 2 2" xfId="17324"/>
    <cellStyle name="Обычный 8 3 3 2 2 3 3" xfId="13057"/>
    <cellStyle name="Обычный 8 3 3 2 2 4" xfId="5973"/>
    <cellStyle name="Обычный 8 3 3 2 2 4 2" xfId="15190"/>
    <cellStyle name="Обычный 8 3 3 2 2 5" xfId="10926"/>
    <cellStyle name="Обычный 8 3 3 2 3" xfId="2022"/>
    <cellStyle name="Обычный 8 3 3 2 3 2" xfId="4294"/>
    <cellStyle name="Обычный 8 3 3 2 3 2 2" xfId="8583"/>
    <cellStyle name="Обычный 8 3 3 2 3 2 2 2" xfId="17800"/>
    <cellStyle name="Обычный 8 3 3 2 3 2 3" xfId="13533"/>
    <cellStyle name="Обычный 8 3 3 2 3 3" xfId="6449"/>
    <cellStyle name="Обычный 8 3 3 2 3 3 2" xfId="15666"/>
    <cellStyle name="Обычный 8 3 3 2 3 4" xfId="11402"/>
    <cellStyle name="Обычный 8 3 3 2 4" xfId="3344"/>
    <cellStyle name="Обычный 8 3 3 2 4 2" xfId="7635"/>
    <cellStyle name="Обычный 8 3 3 2 4 2 2" xfId="16852"/>
    <cellStyle name="Обычный 8 3 3 2 4 3" xfId="12585"/>
    <cellStyle name="Обычный 8 3 3 2 5" xfId="5498"/>
    <cellStyle name="Обычный 8 3 3 2 5 2" xfId="14718"/>
    <cellStyle name="Обычный 8 3 3 2 6" xfId="10454"/>
    <cellStyle name="Обычный 8 3 3 3" xfId="1307"/>
    <cellStyle name="Обычный 8 3 3 3 2" xfId="2266"/>
    <cellStyle name="Обычный 8 3 3 3 2 2" xfId="4538"/>
    <cellStyle name="Обычный 8 3 3 3 2 2 2" xfId="8827"/>
    <cellStyle name="Обычный 8 3 3 3 2 2 2 2" xfId="18044"/>
    <cellStyle name="Обычный 8 3 3 3 2 2 3" xfId="13777"/>
    <cellStyle name="Обычный 8 3 3 3 2 3" xfId="6693"/>
    <cellStyle name="Обычный 8 3 3 3 2 3 2" xfId="15910"/>
    <cellStyle name="Обычный 8 3 3 3 2 4" xfId="11646"/>
    <cellStyle name="Обычный 8 3 3 3 3" xfId="3588"/>
    <cellStyle name="Обычный 8 3 3 3 3 2" xfId="7879"/>
    <cellStyle name="Обычный 8 3 3 3 3 2 2" xfId="17096"/>
    <cellStyle name="Обычный 8 3 3 3 3 3" xfId="12829"/>
    <cellStyle name="Обычный 8 3 3 3 4" xfId="5745"/>
    <cellStyle name="Обычный 8 3 3 3 4 2" xfId="14962"/>
    <cellStyle name="Обычный 8 3 3 3 5" xfId="10698"/>
    <cellStyle name="Обычный 8 3 3 4" xfId="1793"/>
    <cellStyle name="Обычный 8 3 3 4 2" xfId="4066"/>
    <cellStyle name="Обычный 8 3 3 4 2 2" xfId="8355"/>
    <cellStyle name="Обычный 8 3 3 4 2 2 2" xfId="17572"/>
    <cellStyle name="Обычный 8 3 3 4 2 3" xfId="13305"/>
    <cellStyle name="Обычный 8 3 3 4 3" xfId="6221"/>
    <cellStyle name="Обычный 8 3 3 4 3 2" xfId="15438"/>
    <cellStyle name="Обычный 8 3 3 4 4" xfId="11174"/>
    <cellStyle name="Обычный 8 3 3 5" xfId="3116"/>
    <cellStyle name="Обычный 8 3 3 5 2" xfId="7407"/>
    <cellStyle name="Обычный 8 3 3 5 2 2" xfId="16624"/>
    <cellStyle name="Обычный 8 3 3 5 3" xfId="12357"/>
    <cellStyle name="Обычный 8 3 3 6" xfId="5268"/>
    <cellStyle name="Обычный 8 3 3 6 2" xfId="14490"/>
    <cellStyle name="Обычный 8 3 3 7" xfId="10226"/>
    <cellStyle name="Обычный 8 3 4" xfId="818"/>
    <cellStyle name="Обычный 8 3 4 2" xfId="1421"/>
    <cellStyle name="Обычный 8 3 4 2 2" xfId="2380"/>
    <cellStyle name="Обычный 8 3 4 2 2 2" xfId="4652"/>
    <cellStyle name="Обычный 8 3 4 2 2 2 2" xfId="8941"/>
    <cellStyle name="Обычный 8 3 4 2 2 2 2 2" xfId="18158"/>
    <cellStyle name="Обычный 8 3 4 2 2 2 3" xfId="13891"/>
    <cellStyle name="Обычный 8 3 4 2 2 3" xfId="6807"/>
    <cellStyle name="Обычный 8 3 4 2 2 3 2" xfId="16024"/>
    <cellStyle name="Обычный 8 3 4 2 2 4" xfId="11760"/>
    <cellStyle name="Обычный 8 3 4 2 3" xfId="3702"/>
    <cellStyle name="Обычный 8 3 4 2 3 2" xfId="7993"/>
    <cellStyle name="Обычный 8 3 4 2 3 2 2" xfId="17210"/>
    <cellStyle name="Обычный 8 3 4 2 3 3" xfId="12943"/>
    <cellStyle name="Обычный 8 3 4 2 4" xfId="5859"/>
    <cellStyle name="Обычный 8 3 4 2 4 2" xfId="15076"/>
    <cellStyle name="Обычный 8 3 4 2 5" xfId="10812"/>
    <cellStyle name="Обычный 8 3 4 3" xfId="1908"/>
    <cellStyle name="Обычный 8 3 4 3 2" xfId="4180"/>
    <cellStyle name="Обычный 8 3 4 3 2 2" xfId="8469"/>
    <cellStyle name="Обычный 8 3 4 3 2 2 2" xfId="17686"/>
    <cellStyle name="Обычный 8 3 4 3 2 3" xfId="13419"/>
    <cellStyle name="Обычный 8 3 4 3 3" xfId="6335"/>
    <cellStyle name="Обычный 8 3 4 3 3 2" xfId="15552"/>
    <cellStyle name="Обычный 8 3 4 3 4" xfId="11288"/>
    <cellStyle name="Обычный 8 3 4 4" xfId="3230"/>
    <cellStyle name="Обычный 8 3 4 4 2" xfId="7521"/>
    <cellStyle name="Обычный 8 3 4 4 2 2" xfId="16738"/>
    <cellStyle name="Обычный 8 3 4 4 3" xfId="12471"/>
    <cellStyle name="Обычный 8 3 4 5" xfId="5384"/>
    <cellStyle name="Обычный 8 3 4 5 2" xfId="14604"/>
    <cellStyle name="Обычный 8 3 4 6" xfId="10340"/>
    <cellStyle name="Обычный 8 3 5" xfId="1192"/>
    <cellStyle name="Обычный 8 3 5 2" xfId="2152"/>
    <cellStyle name="Обычный 8 3 5 2 2" xfId="4424"/>
    <cellStyle name="Обычный 8 3 5 2 2 2" xfId="8713"/>
    <cellStyle name="Обычный 8 3 5 2 2 2 2" xfId="17930"/>
    <cellStyle name="Обычный 8 3 5 2 2 3" xfId="13663"/>
    <cellStyle name="Обычный 8 3 5 2 3" xfId="6579"/>
    <cellStyle name="Обычный 8 3 5 2 3 2" xfId="15796"/>
    <cellStyle name="Обычный 8 3 5 2 4" xfId="11532"/>
    <cellStyle name="Обычный 8 3 5 3" xfId="3474"/>
    <cellStyle name="Обычный 8 3 5 3 2" xfId="7765"/>
    <cellStyle name="Обычный 8 3 5 3 2 2" xfId="16982"/>
    <cellStyle name="Обычный 8 3 5 3 3" xfId="12715"/>
    <cellStyle name="Обычный 8 3 5 4" xfId="5631"/>
    <cellStyle name="Обычный 8 3 5 4 2" xfId="14848"/>
    <cellStyle name="Обычный 8 3 5 5" xfId="10584"/>
    <cellStyle name="Обычный 8 3 6" xfId="1677"/>
    <cellStyle name="Обычный 8 3 6 2" xfId="3952"/>
    <cellStyle name="Обычный 8 3 6 2 2" xfId="8241"/>
    <cellStyle name="Обычный 8 3 6 2 2 2" xfId="17458"/>
    <cellStyle name="Обычный 8 3 6 2 3" xfId="13191"/>
    <cellStyle name="Обычный 8 3 6 3" xfId="6107"/>
    <cellStyle name="Обычный 8 3 6 3 2" xfId="15324"/>
    <cellStyle name="Обычный 8 3 6 4" xfId="11060"/>
    <cellStyle name="Обычный 8 3 7" xfId="2767"/>
    <cellStyle name="Обычный 8 3 7 2" xfId="4910"/>
    <cellStyle name="Обычный 8 3 7 2 2" xfId="9192"/>
    <cellStyle name="Обычный 8 3 7 2 2 2" xfId="18409"/>
    <cellStyle name="Обычный 8 3 7 2 3" xfId="14142"/>
    <cellStyle name="Обычный 8 3 7 3" xfId="7060"/>
    <cellStyle name="Обычный 8 3 7 3 2" xfId="16277"/>
    <cellStyle name="Обычный 8 3 7 4" xfId="12011"/>
    <cellStyle name="Обычный 8 3 8" xfId="2888"/>
    <cellStyle name="Обычный 8 3 8 2" xfId="7179"/>
    <cellStyle name="Обычный 8 3 8 2 2" xfId="16396"/>
    <cellStyle name="Обычный 8 3 8 3" xfId="12129"/>
    <cellStyle name="Обычный 8 3 9" xfId="3002"/>
    <cellStyle name="Обычный 8 3 9 2" xfId="7293"/>
    <cellStyle name="Обычный 8 3 9 2 2" xfId="16510"/>
    <cellStyle name="Обычный 8 3 9 3" xfId="12243"/>
    <cellStyle name="Обычный 8 4" xfId="401"/>
    <cellStyle name="Обычный 8 4 10" xfId="5049"/>
    <cellStyle name="Обычный 8 4 10 2" xfId="9330"/>
    <cellStyle name="Обычный 8 4 10 2 2" xfId="18547"/>
    <cellStyle name="Обычный 8 4 10 3" xfId="14280"/>
    <cellStyle name="Обычный 8 4 11" xfId="5171"/>
    <cellStyle name="Обычный 8 4 11 2" xfId="14395"/>
    <cellStyle name="Обычный 8 4 12" xfId="9671"/>
    <cellStyle name="Обычный 8 4 12 2" xfId="18691"/>
    <cellStyle name="Обычный 8 4 13" xfId="9785"/>
    <cellStyle name="Обычный 8 4 13 2" xfId="18805"/>
    <cellStyle name="Обычный 8 4 14" xfId="9899"/>
    <cellStyle name="Обычный 8 4 14 2" xfId="18919"/>
    <cellStyle name="Обычный 8 4 15" xfId="10013"/>
    <cellStyle name="Обычный 8 4 15 2" xfId="19033"/>
    <cellStyle name="Обычный 8 4 16" xfId="10130"/>
    <cellStyle name="Обычный 8 4 17" xfId="19151"/>
    <cellStyle name="Обычный 8 4 18" xfId="19267"/>
    <cellStyle name="Обычный 8 4 2" xfId="502"/>
    <cellStyle name="Обычный 8 4 2 10" xfId="5229"/>
    <cellStyle name="Обычный 8 4 2 10 2" xfId="14452"/>
    <cellStyle name="Обычный 8 4 2 11" xfId="9728"/>
    <cellStyle name="Обычный 8 4 2 11 2" xfId="18748"/>
    <cellStyle name="Обычный 8 4 2 12" xfId="9842"/>
    <cellStyle name="Обычный 8 4 2 12 2" xfId="18862"/>
    <cellStyle name="Обычный 8 4 2 13" xfId="9956"/>
    <cellStyle name="Обычный 8 4 2 13 2" xfId="18976"/>
    <cellStyle name="Обычный 8 4 2 14" xfId="10070"/>
    <cellStyle name="Обычный 8 4 2 14 2" xfId="19090"/>
    <cellStyle name="Обычный 8 4 2 15" xfId="10187"/>
    <cellStyle name="Обычный 8 4 2 16" xfId="19208"/>
    <cellStyle name="Обычный 8 4 2 17" xfId="19324"/>
    <cellStyle name="Обычный 8 4 2 2" xfId="688"/>
    <cellStyle name="Обычный 8 4 2 2 2" xfId="1009"/>
    <cellStyle name="Обычный 8 4 2 2 2 2" xfId="1611"/>
    <cellStyle name="Обычный 8 4 2 2 2 2 2" xfId="2570"/>
    <cellStyle name="Обычный 8 4 2 2 2 2 2 2" xfId="4842"/>
    <cellStyle name="Обычный 8 4 2 2 2 2 2 2 2" xfId="9131"/>
    <cellStyle name="Обычный 8 4 2 2 2 2 2 2 2 2" xfId="18348"/>
    <cellStyle name="Обычный 8 4 2 2 2 2 2 2 3" xfId="14081"/>
    <cellStyle name="Обычный 8 4 2 2 2 2 2 3" xfId="6997"/>
    <cellStyle name="Обычный 8 4 2 2 2 2 2 3 2" xfId="16214"/>
    <cellStyle name="Обычный 8 4 2 2 2 2 2 4" xfId="11950"/>
    <cellStyle name="Обычный 8 4 2 2 2 2 3" xfId="3892"/>
    <cellStyle name="Обычный 8 4 2 2 2 2 3 2" xfId="8183"/>
    <cellStyle name="Обычный 8 4 2 2 2 2 3 2 2" xfId="17400"/>
    <cellStyle name="Обычный 8 4 2 2 2 2 3 3" xfId="13133"/>
    <cellStyle name="Обычный 8 4 2 2 2 2 4" xfId="6049"/>
    <cellStyle name="Обычный 8 4 2 2 2 2 4 2" xfId="15266"/>
    <cellStyle name="Обычный 8 4 2 2 2 2 5" xfId="11002"/>
    <cellStyle name="Обычный 8 4 2 2 2 3" xfId="2098"/>
    <cellStyle name="Обычный 8 4 2 2 2 3 2" xfId="4370"/>
    <cellStyle name="Обычный 8 4 2 2 2 3 2 2" xfId="8659"/>
    <cellStyle name="Обычный 8 4 2 2 2 3 2 2 2" xfId="17876"/>
    <cellStyle name="Обычный 8 4 2 2 2 3 2 3" xfId="13609"/>
    <cellStyle name="Обычный 8 4 2 2 2 3 3" xfId="6525"/>
    <cellStyle name="Обычный 8 4 2 2 2 3 3 2" xfId="15742"/>
    <cellStyle name="Обычный 8 4 2 2 2 3 4" xfId="11478"/>
    <cellStyle name="Обычный 8 4 2 2 2 4" xfId="3420"/>
    <cellStyle name="Обычный 8 4 2 2 2 4 2" xfId="7711"/>
    <cellStyle name="Обычный 8 4 2 2 2 4 2 2" xfId="16928"/>
    <cellStyle name="Обычный 8 4 2 2 2 4 3" xfId="12661"/>
    <cellStyle name="Обычный 8 4 2 2 2 5" xfId="5574"/>
    <cellStyle name="Обычный 8 4 2 2 2 5 2" xfId="14794"/>
    <cellStyle name="Обычный 8 4 2 2 2 6" xfId="10530"/>
    <cellStyle name="Обычный 8 4 2 2 3" xfId="1383"/>
    <cellStyle name="Обычный 8 4 2 2 3 2" xfId="2342"/>
    <cellStyle name="Обычный 8 4 2 2 3 2 2" xfId="4614"/>
    <cellStyle name="Обычный 8 4 2 2 3 2 2 2" xfId="8903"/>
    <cellStyle name="Обычный 8 4 2 2 3 2 2 2 2" xfId="18120"/>
    <cellStyle name="Обычный 8 4 2 2 3 2 2 3" xfId="13853"/>
    <cellStyle name="Обычный 8 4 2 2 3 2 3" xfId="6769"/>
    <cellStyle name="Обычный 8 4 2 2 3 2 3 2" xfId="15986"/>
    <cellStyle name="Обычный 8 4 2 2 3 2 4" xfId="11722"/>
    <cellStyle name="Обычный 8 4 2 2 3 3" xfId="3664"/>
    <cellStyle name="Обычный 8 4 2 2 3 3 2" xfId="7955"/>
    <cellStyle name="Обычный 8 4 2 2 3 3 2 2" xfId="17172"/>
    <cellStyle name="Обычный 8 4 2 2 3 3 3" xfId="12905"/>
    <cellStyle name="Обычный 8 4 2 2 3 4" xfId="5821"/>
    <cellStyle name="Обычный 8 4 2 2 3 4 2" xfId="15038"/>
    <cellStyle name="Обычный 8 4 2 2 3 5" xfId="10774"/>
    <cellStyle name="Обычный 8 4 2 2 4" xfId="1869"/>
    <cellStyle name="Обычный 8 4 2 2 4 2" xfId="4142"/>
    <cellStyle name="Обычный 8 4 2 2 4 2 2" xfId="8431"/>
    <cellStyle name="Обычный 8 4 2 2 4 2 2 2" xfId="17648"/>
    <cellStyle name="Обычный 8 4 2 2 4 2 3" xfId="13381"/>
    <cellStyle name="Обычный 8 4 2 2 4 3" xfId="6297"/>
    <cellStyle name="Обычный 8 4 2 2 4 3 2" xfId="15514"/>
    <cellStyle name="Обычный 8 4 2 2 4 4" xfId="11250"/>
    <cellStyle name="Обычный 8 4 2 2 5" xfId="3192"/>
    <cellStyle name="Обычный 8 4 2 2 5 2" xfId="7483"/>
    <cellStyle name="Обычный 8 4 2 2 5 2 2" xfId="16700"/>
    <cellStyle name="Обычный 8 4 2 2 5 3" xfId="12433"/>
    <cellStyle name="Обычный 8 4 2 2 6" xfId="5344"/>
    <cellStyle name="Обычный 8 4 2 2 6 2" xfId="14566"/>
    <cellStyle name="Обычный 8 4 2 2 7" xfId="10302"/>
    <cellStyle name="Обычный 8 4 2 3" xfId="894"/>
    <cellStyle name="Обычный 8 4 2 3 2" xfId="1497"/>
    <cellStyle name="Обычный 8 4 2 3 2 2" xfId="2456"/>
    <cellStyle name="Обычный 8 4 2 3 2 2 2" xfId="4728"/>
    <cellStyle name="Обычный 8 4 2 3 2 2 2 2" xfId="9017"/>
    <cellStyle name="Обычный 8 4 2 3 2 2 2 2 2" xfId="18234"/>
    <cellStyle name="Обычный 8 4 2 3 2 2 2 3" xfId="13967"/>
    <cellStyle name="Обычный 8 4 2 3 2 2 3" xfId="6883"/>
    <cellStyle name="Обычный 8 4 2 3 2 2 3 2" xfId="16100"/>
    <cellStyle name="Обычный 8 4 2 3 2 2 4" xfId="11836"/>
    <cellStyle name="Обычный 8 4 2 3 2 3" xfId="3778"/>
    <cellStyle name="Обычный 8 4 2 3 2 3 2" xfId="8069"/>
    <cellStyle name="Обычный 8 4 2 3 2 3 2 2" xfId="17286"/>
    <cellStyle name="Обычный 8 4 2 3 2 3 3" xfId="13019"/>
    <cellStyle name="Обычный 8 4 2 3 2 4" xfId="5935"/>
    <cellStyle name="Обычный 8 4 2 3 2 4 2" xfId="15152"/>
    <cellStyle name="Обычный 8 4 2 3 2 5" xfId="10888"/>
    <cellStyle name="Обычный 8 4 2 3 3" xfId="1984"/>
    <cellStyle name="Обычный 8 4 2 3 3 2" xfId="4256"/>
    <cellStyle name="Обычный 8 4 2 3 3 2 2" xfId="8545"/>
    <cellStyle name="Обычный 8 4 2 3 3 2 2 2" xfId="17762"/>
    <cellStyle name="Обычный 8 4 2 3 3 2 3" xfId="13495"/>
    <cellStyle name="Обычный 8 4 2 3 3 3" xfId="6411"/>
    <cellStyle name="Обычный 8 4 2 3 3 3 2" xfId="15628"/>
    <cellStyle name="Обычный 8 4 2 3 3 4" xfId="11364"/>
    <cellStyle name="Обычный 8 4 2 3 4" xfId="3306"/>
    <cellStyle name="Обычный 8 4 2 3 4 2" xfId="7597"/>
    <cellStyle name="Обычный 8 4 2 3 4 2 2" xfId="16814"/>
    <cellStyle name="Обычный 8 4 2 3 4 3" xfId="12547"/>
    <cellStyle name="Обычный 8 4 2 3 5" xfId="5460"/>
    <cellStyle name="Обычный 8 4 2 3 5 2" xfId="14680"/>
    <cellStyle name="Обычный 8 4 2 3 6" xfId="10416"/>
    <cellStyle name="Обычный 8 4 2 4" xfId="1268"/>
    <cellStyle name="Обычный 8 4 2 4 2" xfId="2228"/>
    <cellStyle name="Обычный 8 4 2 4 2 2" xfId="4500"/>
    <cellStyle name="Обычный 8 4 2 4 2 2 2" xfId="8789"/>
    <cellStyle name="Обычный 8 4 2 4 2 2 2 2" xfId="18006"/>
    <cellStyle name="Обычный 8 4 2 4 2 2 3" xfId="13739"/>
    <cellStyle name="Обычный 8 4 2 4 2 3" xfId="6655"/>
    <cellStyle name="Обычный 8 4 2 4 2 3 2" xfId="15872"/>
    <cellStyle name="Обычный 8 4 2 4 2 4" xfId="11608"/>
    <cellStyle name="Обычный 8 4 2 4 3" xfId="3550"/>
    <cellStyle name="Обычный 8 4 2 4 3 2" xfId="7841"/>
    <cellStyle name="Обычный 8 4 2 4 3 2 2" xfId="17058"/>
    <cellStyle name="Обычный 8 4 2 4 3 3" xfId="12791"/>
    <cellStyle name="Обычный 8 4 2 4 4" xfId="5707"/>
    <cellStyle name="Обычный 8 4 2 4 4 2" xfId="14924"/>
    <cellStyle name="Обычный 8 4 2 4 5" xfId="10660"/>
    <cellStyle name="Обычный 8 4 2 5" xfId="1753"/>
    <cellStyle name="Обычный 8 4 2 5 2" xfId="4028"/>
    <cellStyle name="Обычный 8 4 2 5 2 2" xfId="8317"/>
    <cellStyle name="Обычный 8 4 2 5 2 2 2" xfId="17534"/>
    <cellStyle name="Обычный 8 4 2 5 2 3" xfId="13267"/>
    <cellStyle name="Обычный 8 4 2 5 3" xfId="6183"/>
    <cellStyle name="Обычный 8 4 2 5 3 2" xfId="15400"/>
    <cellStyle name="Обычный 8 4 2 5 4" xfId="11136"/>
    <cellStyle name="Обычный 8 4 2 6" xfId="2843"/>
    <cellStyle name="Обычный 8 4 2 6 2" xfId="4986"/>
    <cellStyle name="Обычный 8 4 2 6 2 2" xfId="9268"/>
    <cellStyle name="Обычный 8 4 2 6 2 2 2" xfId="18485"/>
    <cellStyle name="Обычный 8 4 2 6 2 3" xfId="14218"/>
    <cellStyle name="Обычный 8 4 2 6 3" xfId="7136"/>
    <cellStyle name="Обычный 8 4 2 6 3 2" xfId="16353"/>
    <cellStyle name="Обычный 8 4 2 6 4" xfId="12087"/>
    <cellStyle name="Обычный 8 4 2 7" xfId="2964"/>
    <cellStyle name="Обычный 8 4 2 7 2" xfId="7255"/>
    <cellStyle name="Обычный 8 4 2 7 2 2" xfId="16472"/>
    <cellStyle name="Обычный 8 4 2 7 3" xfId="12205"/>
    <cellStyle name="Обычный 8 4 2 8" xfId="3078"/>
    <cellStyle name="Обычный 8 4 2 8 2" xfId="7369"/>
    <cellStyle name="Обычный 8 4 2 8 2 2" xfId="16586"/>
    <cellStyle name="Обычный 8 4 2 8 3" xfId="12319"/>
    <cellStyle name="Обычный 8 4 2 9" xfId="5106"/>
    <cellStyle name="Обычный 8 4 2 9 2" xfId="9387"/>
    <cellStyle name="Обычный 8 4 2 9 2 2" xfId="18604"/>
    <cellStyle name="Обычный 8 4 2 9 3" xfId="14337"/>
    <cellStyle name="Обычный 8 4 3" xfId="629"/>
    <cellStyle name="Обычный 8 4 3 2" xfId="952"/>
    <cellStyle name="Обычный 8 4 3 2 2" xfId="1554"/>
    <cellStyle name="Обычный 8 4 3 2 2 2" xfId="2513"/>
    <cellStyle name="Обычный 8 4 3 2 2 2 2" xfId="4785"/>
    <cellStyle name="Обычный 8 4 3 2 2 2 2 2" xfId="9074"/>
    <cellStyle name="Обычный 8 4 3 2 2 2 2 2 2" xfId="18291"/>
    <cellStyle name="Обычный 8 4 3 2 2 2 2 3" xfId="14024"/>
    <cellStyle name="Обычный 8 4 3 2 2 2 3" xfId="6940"/>
    <cellStyle name="Обычный 8 4 3 2 2 2 3 2" xfId="16157"/>
    <cellStyle name="Обычный 8 4 3 2 2 2 4" xfId="11893"/>
    <cellStyle name="Обычный 8 4 3 2 2 3" xfId="3835"/>
    <cellStyle name="Обычный 8 4 3 2 2 3 2" xfId="8126"/>
    <cellStyle name="Обычный 8 4 3 2 2 3 2 2" xfId="17343"/>
    <cellStyle name="Обычный 8 4 3 2 2 3 3" xfId="13076"/>
    <cellStyle name="Обычный 8 4 3 2 2 4" xfId="5992"/>
    <cellStyle name="Обычный 8 4 3 2 2 4 2" xfId="15209"/>
    <cellStyle name="Обычный 8 4 3 2 2 5" xfId="10945"/>
    <cellStyle name="Обычный 8 4 3 2 3" xfId="2041"/>
    <cellStyle name="Обычный 8 4 3 2 3 2" xfId="4313"/>
    <cellStyle name="Обычный 8 4 3 2 3 2 2" xfId="8602"/>
    <cellStyle name="Обычный 8 4 3 2 3 2 2 2" xfId="17819"/>
    <cellStyle name="Обычный 8 4 3 2 3 2 3" xfId="13552"/>
    <cellStyle name="Обычный 8 4 3 2 3 3" xfId="6468"/>
    <cellStyle name="Обычный 8 4 3 2 3 3 2" xfId="15685"/>
    <cellStyle name="Обычный 8 4 3 2 3 4" xfId="11421"/>
    <cellStyle name="Обычный 8 4 3 2 4" xfId="3363"/>
    <cellStyle name="Обычный 8 4 3 2 4 2" xfId="7654"/>
    <cellStyle name="Обычный 8 4 3 2 4 2 2" xfId="16871"/>
    <cellStyle name="Обычный 8 4 3 2 4 3" xfId="12604"/>
    <cellStyle name="Обычный 8 4 3 2 5" xfId="5517"/>
    <cellStyle name="Обычный 8 4 3 2 5 2" xfId="14737"/>
    <cellStyle name="Обычный 8 4 3 2 6" xfId="10473"/>
    <cellStyle name="Обычный 8 4 3 3" xfId="1326"/>
    <cellStyle name="Обычный 8 4 3 3 2" xfId="2285"/>
    <cellStyle name="Обычный 8 4 3 3 2 2" xfId="4557"/>
    <cellStyle name="Обычный 8 4 3 3 2 2 2" xfId="8846"/>
    <cellStyle name="Обычный 8 4 3 3 2 2 2 2" xfId="18063"/>
    <cellStyle name="Обычный 8 4 3 3 2 2 3" xfId="13796"/>
    <cellStyle name="Обычный 8 4 3 3 2 3" xfId="6712"/>
    <cellStyle name="Обычный 8 4 3 3 2 3 2" xfId="15929"/>
    <cellStyle name="Обычный 8 4 3 3 2 4" xfId="11665"/>
    <cellStyle name="Обычный 8 4 3 3 3" xfId="3607"/>
    <cellStyle name="Обычный 8 4 3 3 3 2" xfId="7898"/>
    <cellStyle name="Обычный 8 4 3 3 3 2 2" xfId="17115"/>
    <cellStyle name="Обычный 8 4 3 3 3 3" xfId="12848"/>
    <cellStyle name="Обычный 8 4 3 3 4" xfId="5764"/>
    <cellStyle name="Обычный 8 4 3 3 4 2" xfId="14981"/>
    <cellStyle name="Обычный 8 4 3 3 5" xfId="10717"/>
    <cellStyle name="Обычный 8 4 3 4" xfId="1812"/>
    <cellStyle name="Обычный 8 4 3 4 2" xfId="4085"/>
    <cellStyle name="Обычный 8 4 3 4 2 2" xfId="8374"/>
    <cellStyle name="Обычный 8 4 3 4 2 2 2" xfId="17591"/>
    <cellStyle name="Обычный 8 4 3 4 2 3" xfId="13324"/>
    <cellStyle name="Обычный 8 4 3 4 3" xfId="6240"/>
    <cellStyle name="Обычный 8 4 3 4 3 2" xfId="15457"/>
    <cellStyle name="Обычный 8 4 3 4 4" xfId="11193"/>
    <cellStyle name="Обычный 8 4 3 5" xfId="3135"/>
    <cellStyle name="Обычный 8 4 3 5 2" xfId="7426"/>
    <cellStyle name="Обычный 8 4 3 5 2 2" xfId="16643"/>
    <cellStyle name="Обычный 8 4 3 5 3" xfId="12376"/>
    <cellStyle name="Обычный 8 4 3 6" xfId="5287"/>
    <cellStyle name="Обычный 8 4 3 6 2" xfId="14509"/>
    <cellStyle name="Обычный 8 4 3 7" xfId="10245"/>
    <cellStyle name="Обычный 8 4 4" xfId="837"/>
    <cellStyle name="Обычный 8 4 4 2" xfId="1440"/>
    <cellStyle name="Обычный 8 4 4 2 2" xfId="2399"/>
    <cellStyle name="Обычный 8 4 4 2 2 2" xfId="4671"/>
    <cellStyle name="Обычный 8 4 4 2 2 2 2" xfId="8960"/>
    <cellStyle name="Обычный 8 4 4 2 2 2 2 2" xfId="18177"/>
    <cellStyle name="Обычный 8 4 4 2 2 2 3" xfId="13910"/>
    <cellStyle name="Обычный 8 4 4 2 2 3" xfId="6826"/>
    <cellStyle name="Обычный 8 4 4 2 2 3 2" xfId="16043"/>
    <cellStyle name="Обычный 8 4 4 2 2 4" xfId="11779"/>
    <cellStyle name="Обычный 8 4 4 2 3" xfId="3721"/>
    <cellStyle name="Обычный 8 4 4 2 3 2" xfId="8012"/>
    <cellStyle name="Обычный 8 4 4 2 3 2 2" xfId="17229"/>
    <cellStyle name="Обычный 8 4 4 2 3 3" xfId="12962"/>
    <cellStyle name="Обычный 8 4 4 2 4" xfId="5878"/>
    <cellStyle name="Обычный 8 4 4 2 4 2" xfId="15095"/>
    <cellStyle name="Обычный 8 4 4 2 5" xfId="10831"/>
    <cellStyle name="Обычный 8 4 4 3" xfId="1927"/>
    <cellStyle name="Обычный 8 4 4 3 2" xfId="4199"/>
    <cellStyle name="Обычный 8 4 4 3 2 2" xfId="8488"/>
    <cellStyle name="Обычный 8 4 4 3 2 2 2" xfId="17705"/>
    <cellStyle name="Обычный 8 4 4 3 2 3" xfId="13438"/>
    <cellStyle name="Обычный 8 4 4 3 3" xfId="6354"/>
    <cellStyle name="Обычный 8 4 4 3 3 2" xfId="15571"/>
    <cellStyle name="Обычный 8 4 4 3 4" xfId="11307"/>
    <cellStyle name="Обычный 8 4 4 4" xfId="3249"/>
    <cellStyle name="Обычный 8 4 4 4 2" xfId="7540"/>
    <cellStyle name="Обычный 8 4 4 4 2 2" xfId="16757"/>
    <cellStyle name="Обычный 8 4 4 4 3" xfId="12490"/>
    <cellStyle name="Обычный 8 4 4 5" xfId="5403"/>
    <cellStyle name="Обычный 8 4 4 5 2" xfId="14623"/>
    <cellStyle name="Обычный 8 4 4 6" xfId="10359"/>
    <cellStyle name="Обычный 8 4 5" xfId="1211"/>
    <cellStyle name="Обычный 8 4 5 2" xfId="2171"/>
    <cellStyle name="Обычный 8 4 5 2 2" xfId="4443"/>
    <cellStyle name="Обычный 8 4 5 2 2 2" xfId="8732"/>
    <cellStyle name="Обычный 8 4 5 2 2 2 2" xfId="17949"/>
    <cellStyle name="Обычный 8 4 5 2 2 3" xfId="13682"/>
    <cellStyle name="Обычный 8 4 5 2 3" xfId="6598"/>
    <cellStyle name="Обычный 8 4 5 2 3 2" xfId="15815"/>
    <cellStyle name="Обычный 8 4 5 2 4" xfId="11551"/>
    <cellStyle name="Обычный 8 4 5 3" xfId="3493"/>
    <cellStyle name="Обычный 8 4 5 3 2" xfId="7784"/>
    <cellStyle name="Обычный 8 4 5 3 2 2" xfId="17001"/>
    <cellStyle name="Обычный 8 4 5 3 3" xfId="12734"/>
    <cellStyle name="Обычный 8 4 5 4" xfId="5650"/>
    <cellStyle name="Обычный 8 4 5 4 2" xfId="14867"/>
    <cellStyle name="Обычный 8 4 5 5" xfId="10603"/>
    <cellStyle name="Обычный 8 4 6" xfId="1696"/>
    <cellStyle name="Обычный 8 4 6 2" xfId="3971"/>
    <cellStyle name="Обычный 8 4 6 2 2" xfId="8260"/>
    <cellStyle name="Обычный 8 4 6 2 2 2" xfId="17477"/>
    <cellStyle name="Обычный 8 4 6 2 3" xfId="13210"/>
    <cellStyle name="Обычный 8 4 6 3" xfId="6126"/>
    <cellStyle name="Обычный 8 4 6 3 2" xfId="15343"/>
    <cellStyle name="Обычный 8 4 6 4" xfId="11079"/>
    <cellStyle name="Обычный 8 4 7" xfId="2786"/>
    <cellStyle name="Обычный 8 4 7 2" xfId="4929"/>
    <cellStyle name="Обычный 8 4 7 2 2" xfId="9211"/>
    <cellStyle name="Обычный 8 4 7 2 2 2" xfId="18428"/>
    <cellStyle name="Обычный 8 4 7 2 3" xfId="14161"/>
    <cellStyle name="Обычный 8 4 7 3" xfId="7079"/>
    <cellStyle name="Обычный 8 4 7 3 2" xfId="16296"/>
    <cellStyle name="Обычный 8 4 7 4" xfId="12030"/>
    <cellStyle name="Обычный 8 4 8" xfId="2907"/>
    <cellStyle name="Обычный 8 4 8 2" xfId="7198"/>
    <cellStyle name="Обычный 8 4 8 2 2" xfId="16415"/>
    <cellStyle name="Обычный 8 4 8 3" xfId="12148"/>
    <cellStyle name="Обычный 8 4 9" xfId="3021"/>
    <cellStyle name="Обычный 8 4 9 2" xfId="7312"/>
    <cellStyle name="Обычный 8 4 9 2 2" xfId="16529"/>
    <cellStyle name="Обычный 8 4 9 3" xfId="12262"/>
    <cellStyle name="Обычный 8 5" xfId="463"/>
    <cellStyle name="Обычный 8 5 10" xfId="5191"/>
    <cellStyle name="Обычный 8 5 10 2" xfId="14414"/>
    <cellStyle name="Обычный 8 5 11" xfId="9690"/>
    <cellStyle name="Обычный 8 5 11 2" xfId="18710"/>
    <cellStyle name="Обычный 8 5 12" xfId="9804"/>
    <cellStyle name="Обычный 8 5 12 2" xfId="18824"/>
    <cellStyle name="Обычный 8 5 13" xfId="9918"/>
    <cellStyle name="Обычный 8 5 13 2" xfId="18938"/>
    <cellStyle name="Обычный 8 5 14" xfId="10032"/>
    <cellStyle name="Обычный 8 5 14 2" xfId="19052"/>
    <cellStyle name="Обычный 8 5 15" xfId="10149"/>
    <cellStyle name="Обычный 8 5 16" xfId="19170"/>
    <cellStyle name="Обычный 8 5 17" xfId="19286"/>
    <cellStyle name="Обычный 8 5 2" xfId="650"/>
    <cellStyle name="Обычный 8 5 2 2" xfId="971"/>
    <cellStyle name="Обычный 8 5 2 2 2" xfId="1573"/>
    <cellStyle name="Обычный 8 5 2 2 2 2" xfId="2532"/>
    <cellStyle name="Обычный 8 5 2 2 2 2 2" xfId="4804"/>
    <cellStyle name="Обычный 8 5 2 2 2 2 2 2" xfId="9093"/>
    <cellStyle name="Обычный 8 5 2 2 2 2 2 2 2" xfId="18310"/>
    <cellStyle name="Обычный 8 5 2 2 2 2 2 3" xfId="14043"/>
    <cellStyle name="Обычный 8 5 2 2 2 2 3" xfId="6959"/>
    <cellStyle name="Обычный 8 5 2 2 2 2 3 2" xfId="16176"/>
    <cellStyle name="Обычный 8 5 2 2 2 2 4" xfId="11912"/>
    <cellStyle name="Обычный 8 5 2 2 2 3" xfId="3854"/>
    <cellStyle name="Обычный 8 5 2 2 2 3 2" xfId="8145"/>
    <cellStyle name="Обычный 8 5 2 2 2 3 2 2" xfId="17362"/>
    <cellStyle name="Обычный 8 5 2 2 2 3 3" xfId="13095"/>
    <cellStyle name="Обычный 8 5 2 2 2 4" xfId="6011"/>
    <cellStyle name="Обычный 8 5 2 2 2 4 2" xfId="15228"/>
    <cellStyle name="Обычный 8 5 2 2 2 5" xfId="10964"/>
    <cellStyle name="Обычный 8 5 2 2 3" xfId="2060"/>
    <cellStyle name="Обычный 8 5 2 2 3 2" xfId="4332"/>
    <cellStyle name="Обычный 8 5 2 2 3 2 2" xfId="8621"/>
    <cellStyle name="Обычный 8 5 2 2 3 2 2 2" xfId="17838"/>
    <cellStyle name="Обычный 8 5 2 2 3 2 3" xfId="13571"/>
    <cellStyle name="Обычный 8 5 2 2 3 3" xfId="6487"/>
    <cellStyle name="Обычный 8 5 2 2 3 3 2" xfId="15704"/>
    <cellStyle name="Обычный 8 5 2 2 3 4" xfId="11440"/>
    <cellStyle name="Обычный 8 5 2 2 4" xfId="3382"/>
    <cellStyle name="Обычный 8 5 2 2 4 2" xfId="7673"/>
    <cellStyle name="Обычный 8 5 2 2 4 2 2" xfId="16890"/>
    <cellStyle name="Обычный 8 5 2 2 4 3" xfId="12623"/>
    <cellStyle name="Обычный 8 5 2 2 5" xfId="5536"/>
    <cellStyle name="Обычный 8 5 2 2 5 2" xfId="14756"/>
    <cellStyle name="Обычный 8 5 2 2 6" xfId="10492"/>
    <cellStyle name="Обычный 8 5 2 3" xfId="1345"/>
    <cellStyle name="Обычный 8 5 2 3 2" xfId="2304"/>
    <cellStyle name="Обычный 8 5 2 3 2 2" xfId="4576"/>
    <cellStyle name="Обычный 8 5 2 3 2 2 2" xfId="8865"/>
    <cellStyle name="Обычный 8 5 2 3 2 2 2 2" xfId="18082"/>
    <cellStyle name="Обычный 8 5 2 3 2 2 3" xfId="13815"/>
    <cellStyle name="Обычный 8 5 2 3 2 3" xfId="6731"/>
    <cellStyle name="Обычный 8 5 2 3 2 3 2" xfId="15948"/>
    <cellStyle name="Обычный 8 5 2 3 2 4" xfId="11684"/>
    <cellStyle name="Обычный 8 5 2 3 3" xfId="3626"/>
    <cellStyle name="Обычный 8 5 2 3 3 2" xfId="7917"/>
    <cellStyle name="Обычный 8 5 2 3 3 2 2" xfId="17134"/>
    <cellStyle name="Обычный 8 5 2 3 3 3" xfId="12867"/>
    <cellStyle name="Обычный 8 5 2 3 4" xfId="5783"/>
    <cellStyle name="Обычный 8 5 2 3 4 2" xfId="15000"/>
    <cellStyle name="Обычный 8 5 2 3 5" xfId="10736"/>
    <cellStyle name="Обычный 8 5 2 4" xfId="1831"/>
    <cellStyle name="Обычный 8 5 2 4 2" xfId="4104"/>
    <cellStyle name="Обычный 8 5 2 4 2 2" xfId="8393"/>
    <cellStyle name="Обычный 8 5 2 4 2 2 2" xfId="17610"/>
    <cellStyle name="Обычный 8 5 2 4 2 3" xfId="13343"/>
    <cellStyle name="Обычный 8 5 2 4 3" xfId="6259"/>
    <cellStyle name="Обычный 8 5 2 4 3 2" xfId="15476"/>
    <cellStyle name="Обычный 8 5 2 4 4" xfId="11212"/>
    <cellStyle name="Обычный 8 5 2 5" xfId="3154"/>
    <cellStyle name="Обычный 8 5 2 5 2" xfId="7445"/>
    <cellStyle name="Обычный 8 5 2 5 2 2" xfId="16662"/>
    <cellStyle name="Обычный 8 5 2 5 3" xfId="12395"/>
    <cellStyle name="Обычный 8 5 2 6" xfId="5306"/>
    <cellStyle name="Обычный 8 5 2 6 2" xfId="14528"/>
    <cellStyle name="Обычный 8 5 2 7" xfId="10264"/>
    <cellStyle name="Обычный 8 5 3" xfId="856"/>
    <cellStyle name="Обычный 8 5 3 2" xfId="1459"/>
    <cellStyle name="Обычный 8 5 3 2 2" xfId="2418"/>
    <cellStyle name="Обычный 8 5 3 2 2 2" xfId="4690"/>
    <cellStyle name="Обычный 8 5 3 2 2 2 2" xfId="8979"/>
    <cellStyle name="Обычный 8 5 3 2 2 2 2 2" xfId="18196"/>
    <cellStyle name="Обычный 8 5 3 2 2 2 3" xfId="13929"/>
    <cellStyle name="Обычный 8 5 3 2 2 3" xfId="6845"/>
    <cellStyle name="Обычный 8 5 3 2 2 3 2" xfId="16062"/>
    <cellStyle name="Обычный 8 5 3 2 2 4" xfId="11798"/>
    <cellStyle name="Обычный 8 5 3 2 3" xfId="3740"/>
    <cellStyle name="Обычный 8 5 3 2 3 2" xfId="8031"/>
    <cellStyle name="Обычный 8 5 3 2 3 2 2" xfId="17248"/>
    <cellStyle name="Обычный 8 5 3 2 3 3" xfId="12981"/>
    <cellStyle name="Обычный 8 5 3 2 4" xfId="5897"/>
    <cellStyle name="Обычный 8 5 3 2 4 2" xfId="15114"/>
    <cellStyle name="Обычный 8 5 3 2 5" xfId="10850"/>
    <cellStyle name="Обычный 8 5 3 3" xfId="1946"/>
    <cellStyle name="Обычный 8 5 3 3 2" xfId="4218"/>
    <cellStyle name="Обычный 8 5 3 3 2 2" xfId="8507"/>
    <cellStyle name="Обычный 8 5 3 3 2 2 2" xfId="17724"/>
    <cellStyle name="Обычный 8 5 3 3 2 3" xfId="13457"/>
    <cellStyle name="Обычный 8 5 3 3 3" xfId="6373"/>
    <cellStyle name="Обычный 8 5 3 3 3 2" xfId="15590"/>
    <cellStyle name="Обычный 8 5 3 3 4" xfId="11326"/>
    <cellStyle name="Обычный 8 5 3 4" xfId="3268"/>
    <cellStyle name="Обычный 8 5 3 4 2" xfId="7559"/>
    <cellStyle name="Обычный 8 5 3 4 2 2" xfId="16776"/>
    <cellStyle name="Обычный 8 5 3 4 3" xfId="12509"/>
    <cellStyle name="Обычный 8 5 3 5" xfId="5422"/>
    <cellStyle name="Обычный 8 5 3 5 2" xfId="14642"/>
    <cellStyle name="Обычный 8 5 3 6" xfId="10378"/>
    <cellStyle name="Обычный 8 5 4" xfId="1230"/>
    <cellStyle name="Обычный 8 5 4 2" xfId="2190"/>
    <cellStyle name="Обычный 8 5 4 2 2" xfId="4462"/>
    <cellStyle name="Обычный 8 5 4 2 2 2" xfId="8751"/>
    <cellStyle name="Обычный 8 5 4 2 2 2 2" xfId="17968"/>
    <cellStyle name="Обычный 8 5 4 2 2 3" xfId="13701"/>
    <cellStyle name="Обычный 8 5 4 2 3" xfId="6617"/>
    <cellStyle name="Обычный 8 5 4 2 3 2" xfId="15834"/>
    <cellStyle name="Обычный 8 5 4 2 4" xfId="11570"/>
    <cellStyle name="Обычный 8 5 4 3" xfId="3512"/>
    <cellStyle name="Обычный 8 5 4 3 2" xfId="7803"/>
    <cellStyle name="Обычный 8 5 4 3 2 2" xfId="17020"/>
    <cellStyle name="Обычный 8 5 4 3 3" xfId="12753"/>
    <cellStyle name="Обычный 8 5 4 4" xfId="5669"/>
    <cellStyle name="Обычный 8 5 4 4 2" xfId="14886"/>
    <cellStyle name="Обычный 8 5 4 5" xfId="10622"/>
    <cellStyle name="Обычный 8 5 5" xfId="1715"/>
    <cellStyle name="Обычный 8 5 5 2" xfId="3990"/>
    <cellStyle name="Обычный 8 5 5 2 2" xfId="8279"/>
    <cellStyle name="Обычный 8 5 5 2 2 2" xfId="17496"/>
    <cellStyle name="Обычный 8 5 5 2 3" xfId="13229"/>
    <cellStyle name="Обычный 8 5 5 3" xfId="6145"/>
    <cellStyle name="Обычный 8 5 5 3 2" xfId="15362"/>
    <cellStyle name="Обычный 8 5 5 4" xfId="11098"/>
    <cellStyle name="Обычный 8 5 6" xfId="2805"/>
    <cellStyle name="Обычный 8 5 6 2" xfId="4948"/>
    <cellStyle name="Обычный 8 5 6 2 2" xfId="9230"/>
    <cellStyle name="Обычный 8 5 6 2 2 2" xfId="18447"/>
    <cellStyle name="Обычный 8 5 6 2 3" xfId="14180"/>
    <cellStyle name="Обычный 8 5 6 3" xfId="7098"/>
    <cellStyle name="Обычный 8 5 6 3 2" xfId="16315"/>
    <cellStyle name="Обычный 8 5 6 4" xfId="12049"/>
    <cellStyle name="Обычный 8 5 7" xfId="2926"/>
    <cellStyle name="Обычный 8 5 7 2" xfId="7217"/>
    <cellStyle name="Обычный 8 5 7 2 2" xfId="16434"/>
    <cellStyle name="Обычный 8 5 7 3" xfId="12167"/>
    <cellStyle name="Обычный 8 5 8" xfId="3040"/>
    <cellStyle name="Обычный 8 5 8 2" xfId="7331"/>
    <cellStyle name="Обычный 8 5 8 2 2" xfId="16548"/>
    <cellStyle name="Обычный 8 5 8 3" xfId="12281"/>
    <cellStyle name="Обычный 8 5 9" xfId="5068"/>
    <cellStyle name="Обычный 8 5 9 2" xfId="9349"/>
    <cellStyle name="Обычный 8 5 9 2 2" xfId="18566"/>
    <cellStyle name="Обычный 8 5 9 3" xfId="14299"/>
    <cellStyle name="Обычный 8 6" xfId="578"/>
    <cellStyle name="Обычный 8 6 2" xfId="914"/>
    <cellStyle name="Обычный 8 6 2 2" xfId="1516"/>
    <cellStyle name="Обычный 8 6 2 2 2" xfId="2475"/>
    <cellStyle name="Обычный 8 6 2 2 2 2" xfId="4747"/>
    <cellStyle name="Обычный 8 6 2 2 2 2 2" xfId="9036"/>
    <cellStyle name="Обычный 8 6 2 2 2 2 2 2" xfId="18253"/>
    <cellStyle name="Обычный 8 6 2 2 2 2 3" xfId="13986"/>
    <cellStyle name="Обычный 8 6 2 2 2 3" xfId="6902"/>
    <cellStyle name="Обычный 8 6 2 2 2 3 2" xfId="16119"/>
    <cellStyle name="Обычный 8 6 2 2 2 4" xfId="11855"/>
    <cellStyle name="Обычный 8 6 2 2 3" xfId="3797"/>
    <cellStyle name="Обычный 8 6 2 2 3 2" xfId="8088"/>
    <cellStyle name="Обычный 8 6 2 2 3 2 2" xfId="17305"/>
    <cellStyle name="Обычный 8 6 2 2 3 3" xfId="13038"/>
    <cellStyle name="Обычный 8 6 2 2 4" xfId="5954"/>
    <cellStyle name="Обычный 8 6 2 2 4 2" xfId="15171"/>
    <cellStyle name="Обычный 8 6 2 2 5" xfId="10907"/>
    <cellStyle name="Обычный 8 6 2 3" xfId="2003"/>
    <cellStyle name="Обычный 8 6 2 3 2" xfId="4275"/>
    <cellStyle name="Обычный 8 6 2 3 2 2" xfId="8564"/>
    <cellStyle name="Обычный 8 6 2 3 2 2 2" xfId="17781"/>
    <cellStyle name="Обычный 8 6 2 3 2 3" xfId="13514"/>
    <cellStyle name="Обычный 8 6 2 3 3" xfId="6430"/>
    <cellStyle name="Обычный 8 6 2 3 3 2" xfId="15647"/>
    <cellStyle name="Обычный 8 6 2 3 4" xfId="11383"/>
    <cellStyle name="Обычный 8 6 2 4" xfId="3325"/>
    <cellStyle name="Обычный 8 6 2 4 2" xfId="7616"/>
    <cellStyle name="Обычный 8 6 2 4 2 2" xfId="16833"/>
    <cellStyle name="Обычный 8 6 2 4 3" xfId="12566"/>
    <cellStyle name="Обычный 8 6 2 5" xfId="5479"/>
    <cellStyle name="Обычный 8 6 2 5 2" xfId="14699"/>
    <cellStyle name="Обычный 8 6 2 6" xfId="10435"/>
    <cellStyle name="Обычный 8 6 3" xfId="1288"/>
    <cellStyle name="Обычный 8 6 3 2" xfId="2247"/>
    <cellStyle name="Обычный 8 6 3 2 2" xfId="4519"/>
    <cellStyle name="Обычный 8 6 3 2 2 2" xfId="8808"/>
    <cellStyle name="Обычный 8 6 3 2 2 2 2" xfId="18025"/>
    <cellStyle name="Обычный 8 6 3 2 2 3" xfId="13758"/>
    <cellStyle name="Обычный 8 6 3 2 3" xfId="6674"/>
    <cellStyle name="Обычный 8 6 3 2 3 2" xfId="15891"/>
    <cellStyle name="Обычный 8 6 3 2 4" xfId="11627"/>
    <cellStyle name="Обычный 8 6 3 3" xfId="3569"/>
    <cellStyle name="Обычный 8 6 3 3 2" xfId="7860"/>
    <cellStyle name="Обычный 8 6 3 3 2 2" xfId="17077"/>
    <cellStyle name="Обычный 8 6 3 3 3" xfId="12810"/>
    <cellStyle name="Обычный 8 6 3 4" xfId="5726"/>
    <cellStyle name="Обычный 8 6 3 4 2" xfId="14943"/>
    <cellStyle name="Обычный 8 6 3 5" xfId="10679"/>
    <cellStyle name="Обычный 8 6 4" xfId="1773"/>
    <cellStyle name="Обычный 8 6 4 2" xfId="4047"/>
    <cellStyle name="Обычный 8 6 4 2 2" xfId="8336"/>
    <cellStyle name="Обычный 8 6 4 2 2 2" xfId="17553"/>
    <cellStyle name="Обычный 8 6 4 2 3" xfId="13286"/>
    <cellStyle name="Обычный 8 6 4 3" xfId="6202"/>
    <cellStyle name="Обычный 8 6 4 3 2" xfId="15419"/>
    <cellStyle name="Обычный 8 6 4 4" xfId="11155"/>
    <cellStyle name="Обычный 8 6 5" xfId="3097"/>
    <cellStyle name="Обычный 8 6 5 2" xfId="7388"/>
    <cellStyle name="Обычный 8 6 5 2 2" xfId="16605"/>
    <cellStyle name="Обычный 8 6 5 3" xfId="12338"/>
    <cellStyle name="Обычный 8 6 6" xfId="5248"/>
    <cellStyle name="Обычный 8 6 6 2" xfId="14471"/>
    <cellStyle name="Обычный 8 6 7" xfId="10207"/>
    <cellStyle name="Обычный 8 7" xfId="799"/>
    <cellStyle name="Обычный 8 7 2" xfId="1402"/>
    <cellStyle name="Обычный 8 7 2 2" xfId="2361"/>
    <cellStyle name="Обычный 8 7 2 2 2" xfId="4633"/>
    <cellStyle name="Обычный 8 7 2 2 2 2" xfId="8922"/>
    <cellStyle name="Обычный 8 7 2 2 2 2 2" xfId="18139"/>
    <cellStyle name="Обычный 8 7 2 2 2 3" xfId="13872"/>
    <cellStyle name="Обычный 8 7 2 2 3" xfId="6788"/>
    <cellStyle name="Обычный 8 7 2 2 3 2" xfId="16005"/>
    <cellStyle name="Обычный 8 7 2 2 4" xfId="11741"/>
    <cellStyle name="Обычный 8 7 2 3" xfId="3683"/>
    <cellStyle name="Обычный 8 7 2 3 2" xfId="7974"/>
    <cellStyle name="Обычный 8 7 2 3 2 2" xfId="17191"/>
    <cellStyle name="Обычный 8 7 2 3 3" xfId="12924"/>
    <cellStyle name="Обычный 8 7 2 4" xfId="5840"/>
    <cellStyle name="Обычный 8 7 2 4 2" xfId="15057"/>
    <cellStyle name="Обычный 8 7 2 5" xfId="10793"/>
    <cellStyle name="Обычный 8 7 3" xfId="1889"/>
    <cellStyle name="Обычный 8 7 3 2" xfId="4161"/>
    <cellStyle name="Обычный 8 7 3 2 2" xfId="8450"/>
    <cellStyle name="Обычный 8 7 3 2 2 2" xfId="17667"/>
    <cellStyle name="Обычный 8 7 3 2 3" xfId="13400"/>
    <cellStyle name="Обычный 8 7 3 3" xfId="6316"/>
    <cellStyle name="Обычный 8 7 3 3 2" xfId="15533"/>
    <cellStyle name="Обычный 8 7 3 4" xfId="11269"/>
    <cellStyle name="Обычный 8 7 4" xfId="3211"/>
    <cellStyle name="Обычный 8 7 4 2" xfId="7502"/>
    <cellStyle name="Обычный 8 7 4 2 2" xfId="16719"/>
    <cellStyle name="Обычный 8 7 4 3" xfId="12452"/>
    <cellStyle name="Обычный 8 7 5" xfId="5365"/>
    <cellStyle name="Обычный 8 7 5 2" xfId="14585"/>
    <cellStyle name="Обычный 8 7 6" xfId="10321"/>
    <cellStyle name="Обычный 8 8" xfId="1173"/>
    <cellStyle name="Обычный 8 8 2" xfId="2133"/>
    <cellStyle name="Обычный 8 8 2 2" xfId="4405"/>
    <cellStyle name="Обычный 8 8 2 2 2" xfId="8694"/>
    <cellStyle name="Обычный 8 8 2 2 2 2" xfId="17911"/>
    <cellStyle name="Обычный 8 8 2 2 3" xfId="13644"/>
    <cellStyle name="Обычный 8 8 2 3" xfId="6560"/>
    <cellStyle name="Обычный 8 8 2 3 2" xfId="15777"/>
    <cellStyle name="Обычный 8 8 2 4" xfId="11513"/>
    <cellStyle name="Обычный 8 8 3" xfId="3455"/>
    <cellStyle name="Обычный 8 8 3 2" xfId="7746"/>
    <cellStyle name="Обычный 8 8 3 2 2" xfId="16963"/>
    <cellStyle name="Обычный 8 8 3 3" xfId="12696"/>
    <cellStyle name="Обычный 8 8 4" xfId="5612"/>
    <cellStyle name="Обычный 8 8 4 2" xfId="14829"/>
    <cellStyle name="Обычный 8 8 5" xfId="10565"/>
    <cellStyle name="Обычный 8 9" xfId="1656"/>
    <cellStyle name="Обычный 8 9 2" xfId="3933"/>
    <cellStyle name="Обычный 8 9 2 2" xfId="8222"/>
    <cellStyle name="Обычный 8 9 2 2 2" xfId="17439"/>
    <cellStyle name="Обычный 8 9 2 3" xfId="13172"/>
    <cellStyle name="Обычный 8 9 3" xfId="6088"/>
    <cellStyle name="Обычный 8 9 3 2" xfId="15305"/>
    <cellStyle name="Обычный 8 9 4" xfId="11041"/>
    <cellStyle name="Обычный 9" xfId="203"/>
    <cellStyle name="Обычный 9 2" xfId="9574"/>
    <cellStyle name="Обычный 9 2 2" xfId="18635"/>
    <cellStyle name="Обычный 9 3" xfId="9414"/>
    <cellStyle name="Обычный__ОТЧЕТ2О" xfId="38"/>
    <cellStyle name="Плохой" xfId="39" builtinId="27" customBuiltin="1"/>
    <cellStyle name="Плохой 10" xfId="1161"/>
    <cellStyle name="Плохой 2" xfId="81"/>
    <cellStyle name="Плохой 2 2" xfId="176"/>
    <cellStyle name="Плохой 3" xfId="122"/>
    <cellStyle name="Плохой 4" xfId="251"/>
    <cellStyle name="Плохой 5" xfId="361"/>
    <cellStyle name="Плохой 6" xfId="451"/>
    <cellStyle name="Плохой 7" xfId="551"/>
    <cellStyle name="Плохой 8" xfId="563"/>
    <cellStyle name="Плохой 9" xfId="787"/>
    <cellStyle name="Пояснение" xfId="40" builtinId="53" customBuiltin="1"/>
    <cellStyle name="Пояснение 10" xfId="1162"/>
    <cellStyle name="Пояснение 2" xfId="82"/>
    <cellStyle name="Пояснение 2 2" xfId="177"/>
    <cellStyle name="Пояснение 3" xfId="123"/>
    <cellStyle name="Пояснение 4" xfId="252"/>
    <cellStyle name="Пояснение 5" xfId="362"/>
    <cellStyle name="Пояснение 6" xfId="452"/>
    <cellStyle name="Пояснение 7" xfId="552"/>
    <cellStyle name="Пояснение 8" xfId="586"/>
    <cellStyle name="Пояснение 9" xfId="788"/>
    <cellStyle name="Примечание" xfId="41" builtinId="10" customBuiltin="1"/>
    <cellStyle name="Примечание 10" xfId="1163"/>
    <cellStyle name="Примечание 2" xfId="83"/>
    <cellStyle name="Примечание 2 2" xfId="178"/>
    <cellStyle name="Примечание 2 2 2" xfId="1104"/>
    <cellStyle name="Примечание 2 2 2 2" xfId="9616"/>
    <cellStyle name="Примечание 2 2 2 3" xfId="9438"/>
    <cellStyle name="Примечание 2 2 3" xfId="9512"/>
    <cellStyle name="Примечание 2 2 4" xfId="9489"/>
    <cellStyle name="Примечание 2 3" xfId="1105"/>
    <cellStyle name="Примечание 2 3 2" xfId="1106"/>
    <cellStyle name="Примечание 2 3 2 2" xfId="9508"/>
    <cellStyle name="Примечание 2 3 2 3" xfId="9590"/>
    <cellStyle name="Примечание 2 3 3" xfId="5119"/>
    <cellStyle name="Примечание 2 3 4" xfId="9515"/>
    <cellStyle name="Примечание 2 4" xfId="1107"/>
    <cellStyle name="Примечание 2 4 2" xfId="9502"/>
    <cellStyle name="Примечание 2 4 3" xfId="9433"/>
    <cellStyle name="Примечание 2 5" xfId="9625"/>
    <cellStyle name="Примечание 2 6" xfId="9546"/>
    <cellStyle name="Примечание 3" xfId="124"/>
    <cellStyle name="Примечание 3 2" xfId="1108"/>
    <cellStyle name="Примечание 3 2 2" xfId="9467"/>
    <cellStyle name="Примечание 3 2 3" xfId="9575"/>
    <cellStyle name="Примечание 3 3" xfId="9536"/>
    <cellStyle name="Примечание 3 4" xfId="9477"/>
    <cellStyle name="Примечание 4" xfId="253"/>
    <cellStyle name="Примечание 4 2" xfId="1109"/>
    <cellStyle name="Примечание 4 2 2" xfId="9486"/>
    <cellStyle name="Примечание 4 2 3" xfId="9412"/>
    <cellStyle name="Примечание 4 3" xfId="9553"/>
    <cellStyle name="Примечание 4 4" xfId="9416"/>
    <cellStyle name="Примечание 5" xfId="363"/>
    <cellStyle name="Примечание 5 2" xfId="9601"/>
    <cellStyle name="Примечание 6" xfId="453"/>
    <cellStyle name="Примечание 7" xfId="553"/>
    <cellStyle name="Примечание 8" xfId="743"/>
    <cellStyle name="Примечание 9" xfId="789"/>
    <cellStyle name="Процентный 2" xfId="129"/>
    <cellStyle name="Процентный 2 2" xfId="182"/>
    <cellStyle name="Процентный 2 2 2" xfId="5133"/>
    <cellStyle name="Процентный 2 2 3" xfId="9465"/>
    <cellStyle name="Процентный 2 3" xfId="1110"/>
    <cellStyle name="Процентный 2 3 2" xfId="1111"/>
    <cellStyle name="Процентный 2 3 2 2" xfId="1628"/>
    <cellStyle name="Процентный 2 3 2 2 2" xfId="2587"/>
    <cellStyle name="Процентный 2 3 2 2 2 2" xfId="4859"/>
    <cellStyle name="Процентный 2 3 2 2 2 2 2" xfId="9148"/>
    <cellStyle name="Процентный 2 3 2 2 2 2 2 2" xfId="18365"/>
    <cellStyle name="Процентный 2 3 2 2 2 2 3" xfId="14098"/>
    <cellStyle name="Процентный 2 3 2 2 2 3" xfId="7014"/>
    <cellStyle name="Процентный 2 3 2 2 2 3 2" xfId="16231"/>
    <cellStyle name="Процентный 2 3 2 2 2 4" xfId="11967"/>
    <cellStyle name="Процентный 2 3 2 2 3" xfId="3909"/>
    <cellStyle name="Процентный 2 3 2 2 3 2" xfId="8200"/>
    <cellStyle name="Процентный 2 3 2 2 3 2 2" xfId="17417"/>
    <cellStyle name="Процентный 2 3 2 2 3 3" xfId="13150"/>
    <cellStyle name="Процентный 2 3 2 2 4" xfId="6066"/>
    <cellStyle name="Процентный 2 3 2 2 4 2" xfId="15283"/>
    <cellStyle name="Процентный 2 3 2 2 5" xfId="11019"/>
    <cellStyle name="Процентный 2 3 2 3" xfId="2115"/>
    <cellStyle name="Процентный 2 3 2 3 2" xfId="4387"/>
    <cellStyle name="Процентный 2 3 2 3 2 2" xfId="8676"/>
    <cellStyle name="Процентный 2 3 2 3 2 2 2" xfId="17893"/>
    <cellStyle name="Процентный 2 3 2 3 2 3" xfId="13626"/>
    <cellStyle name="Процентный 2 3 2 3 3" xfId="6542"/>
    <cellStyle name="Процентный 2 3 2 3 3 2" xfId="15759"/>
    <cellStyle name="Процентный 2 3 2 3 4" xfId="11495"/>
    <cellStyle name="Процентный 2 3 2 4" xfId="3437"/>
    <cellStyle name="Процентный 2 3 2 4 2" xfId="7728"/>
    <cellStyle name="Процентный 2 3 2 4 2 2" xfId="16945"/>
    <cellStyle name="Процентный 2 3 2 4 3" xfId="12678"/>
    <cellStyle name="Процентный 2 3 2 5" xfId="5592"/>
    <cellStyle name="Процентный 2 3 2 5 2" xfId="14811"/>
    <cellStyle name="Процентный 2 3 2 6" xfId="10547"/>
    <cellStyle name="Процентный 2 3 3" xfId="1627"/>
    <cellStyle name="Процентный 2 3 3 2" xfId="2586"/>
    <cellStyle name="Процентный 2 3 3 2 2" xfId="4858"/>
    <cellStyle name="Процентный 2 3 3 2 2 2" xfId="9147"/>
    <cellStyle name="Процентный 2 3 3 2 2 2 2" xfId="18364"/>
    <cellStyle name="Процентный 2 3 3 2 2 3" xfId="14097"/>
    <cellStyle name="Процентный 2 3 3 2 3" xfId="7013"/>
    <cellStyle name="Процентный 2 3 3 2 3 2" xfId="16230"/>
    <cellStyle name="Процентный 2 3 3 2 4" xfId="11966"/>
    <cellStyle name="Процентный 2 3 3 3" xfId="3908"/>
    <cellStyle name="Процентный 2 3 3 3 2" xfId="8199"/>
    <cellStyle name="Процентный 2 3 3 3 2 2" xfId="17416"/>
    <cellStyle name="Процентный 2 3 3 3 3" xfId="13149"/>
    <cellStyle name="Процентный 2 3 3 4" xfId="6065"/>
    <cellStyle name="Процентный 2 3 3 4 2" xfId="15282"/>
    <cellStyle name="Процентный 2 3 3 5" xfId="11018"/>
    <cellStyle name="Процентный 2 3 4" xfId="2114"/>
    <cellStyle name="Процентный 2 3 4 2" xfId="4386"/>
    <cellStyle name="Процентный 2 3 4 2 2" xfId="8675"/>
    <cellStyle name="Процентный 2 3 4 2 2 2" xfId="17892"/>
    <cellStyle name="Процентный 2 3 4 2 3" xfId="13625"/>
    <cellStyle name="Процентный 2 3 4 3" xfId="6541"/>
    <cellStyle name="Процентный 2 3 4 3 2" xfId="15758"/>
    <cellStyle name="Процентный 2 3 4 4" xfId="11494"/>
    <cellStyle name="Процентный 2 3 5" xfId="3436"/>
    <cellStyle name="Процентный 2 3 5 2" xfId="7727"/>
    <cellStyle name="Процентный 2 3 5 2 2" xfId="16944"/>
    <cellStyle name="Процентный 2 3 5 3" xfId="12677"/>
    <cellStyle name="Процентный 2 3 6" xfId="5591"/>
    <cellStyle name="Процентный 2 3 6 2" xfId="14810"/>
    <cellStyle name="Процентный 2 3 7" xfId="9492"/>
    <cellStyle name="Процентный 2 3 8" xfId="10546"/>
    <cellStyle name="Процентный 2 4" xfId="1112"/>
    <cellStyle name="Процентный 2 4 2" xfId="1629"/>
    <cellStyle name="Процентный 2 4 2 2" xfId="2588"/>
    <cellStyle name="Процентный 2 4 2 2 2" xfId="4860"/>
    <cellStyle name="Процентный 2 4 2 2 2 2" xfId="9149"/>
    <cellStyle name="Процентный 2 4 2 2 2 2 2" xfId="18366"/>
    <cellStyle name="Процентный 2 4 2 2 2 3" xfId="14099"/>
    <cellStyle name="Процентный 2 4 2 2 3" xfId="7015"/>
    <cellStyle name="Процентный 2 4 2 2 3 2" xfId="16232"/>
    <cellStyle name="Процентный 2 4 2 2 4" xfId="11968"/>
    <cellStyle name="Процентный 2 4 2 3" xfId="3910"/>
    <cellStyle name="Процентный 2 4 2 3 2" xfId="8201"/>
    <cellStyle name="Процентный 2 4 2 3 2 2" xfId="17418"/>
    <cellStyle name="Процентный 2 4 2 3 3" xfId="13151"/>
    <cellStyle name="Процентный 2 4 2 4" xfId="6067"/>
    <cellStyle name="Процентный 2 4 2 4 2" xfId="15284"/>
    <cellStyle name="Процентный 2 4 2 5" xfId="11020"/>
    <cellStyle name="Процентный 2 4 3" xfId="2116"/>
    <cellStyle name="Процентный 2 4 3 2" xfId="4388"/>
    <cellStyle name="Процентный 2 4 3 2 2" xfId="8677"/>
    <cellStyle name="Процентный 2 4 3 2 2 2" xfId="17894"/>
    <cellStyle name="Процентный 2 4 3 2 3" xfId="13627"/>
    <cellStyle name="Процентный 2 4 3 3" xfId="6543"/>
    <cellStyle name="Процентный 2 4 3 3 2" xfId="15760"/>
    <cellStyle name="Процентный 2 4 3 4" xfId="11496"/>
    <cellStyle name="Процентный 2 4 4" xfId="3438"/>
    <cellStyle name="Процентный 2 4 4 2" xfId="7729"/>
    <cellStyle name="Процентный 2 4 4 2 2" xfId="16946"/>
    <cellStyle name="Процентный 2 4 4 3" xfId="12679"/>
    <cellStyle name="Процентный 2 4 5" xfId="5593"/>
    <cellStyle name="Процентный 2 4 5 2" xfId="14812"/>
    <cellStyle name="Процентный 2 4 6" xfId="10548"/>
    <cellStyle name="Процентный 2 5" xfId="1113"/>
    <cellStyle name="Процентный 2 5 2" xfId="1630"/>
    <cellStyle name="Процентный 2 5 2 2" xfId="2589"/>
    <cellStyle name="Процентный 2 5 2 2 2" xfId="4861"/>
    <cellStyle name="Процентный 2 5 2 2 2 2" xfId="9150"/>
    <cellStyle name="Процентный 2 5 2 2 2 2 2" xfId="18367"/>
    <cellStyle name="Процентный 2 5 2 2 2 3" xfId="14100"/>
    <cellStyle name="Процентный 2 5 2 2 3" xfId="7016"/>
    <cellStyle name="Процентный 2 5 2 2 3 2" xfId="16233"/>
    <cellStyle name="Процентный 2 5 2 2 4" xfId="11969"/>
    <cellStyle name="Процентный 2 5 2 3" xfId="3911"/>
    <cellStyle name="Процентный 2 5 2 3 2" xfId="8202"/>
    <cellStyle name="Процентный 2 5 2 3 2 2" xfId="17419"/>
    <cellStyle name="Процентный 2 5 2 3 3" xfId="13152"/>
    <cellStyle name="Процентный 2 5 2 4" xfId="6068"/>
    <cellStyle name="Процентный 2 5 2 4 2" xfId="15285"/>
    <cellStyle name="Процентный 2 5 2 5" xfId="11021"/>
    <cellStyle name="Процентный 2 5 3" xfId="2117"/>
    <cellStyle name="Процентный 2 5 3 2" xfId="4389"/>
    <cellStyle name="Процентный 2 5 3 2 2" xfId="8678"/>
    <cellStyle name="Процентный 2 5 3 2 2 2" xfId="17895"/>
    <cellStyle name="Процентный 2 5 3 2 3" xfId="13628"/>
    <cellStyle name="Процентный 2 5 3 3" xfId="6544"/>
    <cellStyle name="Процентный 2 5 3 3 2" xfId="15761"/>
    <cellStyle name="Процентный 2 5 3 4" xfId="11497"/>
    <cellStyle name="Процентный 2 5 4" xfId="3439"/>
    <cellStyle name="Процентный 2 5 4 2" xfId="7730"/>
    <cellStyle name="Процентный 2 5 4 2 2" xfId="16947"/>
    <cellStyle name="Процентный 2 5 4 3" xfId="12680"/>
    <cellStyle name="Процентный 2 5 5" xfId="5594"/>
    <cellStyle name="Процентный 2 5 5 2" xfId="14813"/>
    <cellStyle name="Процентный 2 5 6" xfId="10549"/>
    <cellStyle name="Процентный 2 6" xfId="1114"/>
    <cellStyle name="Процентный 2 6 2" xfId="1631"/>
    <cellStyle name="Процентный 2 6 2 2" xfId="2590"/>
    <cellStyle name="Процентный 2 6 2 2 2" xfId="4862"/>
    <cellStyle name="Процентный 2 6 2 2 2 2" xfId="9151"/>
    <cellStyle name="Процентный 2 6 2 2 2 2 2" xfId="18368"/>
    <cellStyle name="Процентный 2 6 2 2 2 3" xfId="14101"/>
    <cellStyle name="Процентный 2 6 2 2 3" xfId="7017"/>
    <cellStyle name="Процентный 2 6 2 2 3 2" xfId="16234"/>
    <cellStyle name="Процентный 2 6 2 2 4" xfId="11970"/>
    <cellStyle name="Процентный 2 6 2 3" xfId="3912"/>
    <cellStyle name="Процентный 2 6 2 3 2" xfId="8203"/>
    <cellStyle name="Процентный 2 6 2 3 2 2" xfId="17420"/>
    <cellStyle name="Процентный 2 6 2 3 3" xfId="13153"/>
    <cellStyle name="Процентный 2 6 2 4" xfId="6069"/>
    <cellStyle name="Процентный 2 6 2 4 2" xfId="15286"/>
    <cellStyle name="Процентный 2 6 2 5" xfId="11022"/>
    <cellStyle name="Процентный 2 6 3" xfId="2118"/>
    <cellStyle name="Процентный 2 6 3 2" xfId="4390"/>
    <cellStyle name="Процентный 2 6 3 2 2" xfId="8679"/>
    <cellStyle name="Процентный 2 6 3 2 2 2" xfId="17896"/>
    <cellStyle name="Процентный 2 6 3 2 3" xfId="13629"/>
    <cellStyle name="Процентный 2 6 3 3" xfId="6545"/>
    <cellStyle name="Процентный 2 6 3 3 2" xfId="15762"/>
    <cellStyle name="Процентный 2 6 3 4" xfId="11498"/>
    <cellStyle name="Процентный 2 6 4" xfId="3440"/>
    <cellStyle name="Процентный 2 6 4 2" xfId="7731"/>
    <cellStyle name="Процентный 2 6 4 2 2" xfId="16948"/>
    <cellStyle name="Процентный 2 6 4 3" xfId="12681"/>
    <cellStyle name="Процентный 2 6 5" xfId="5595"/>
    <cellStyle name="Процентный 2 6 5 2" xfId="14814"/>
    <cellStyle name="Процентный 2 6 6" xfId="10550"/>
    <cellStyle name="Процентный 3" xfId="187"/>
    <cellStyle name="Процентный 3 2" xfId="271"/>
    <cellStyle name="Процентный 3 2 2" xfId="1115"/>
    <cellStyle name="Процентный 3 2 2 2" xfId="1632"/>
    <cellStyle name="Процентный 3 2 2 2 2" xfId="2591"/>
    <cellStyle name="Процентный 3 2 2 2 2 2" xfId="4863"/>
    <cellStyle name="Процентный 3 2 2 2 2 2 2" xfId="9152"/>
    <cellStyle name="Процентный 3 2 2 2 2 2 2 2" xfId="18369"/>
    <cellStyle name="Процентный 3 2 2 2 2 2 3" xfId="14102"/>
    <cellStyle name="Процентный 3 2 2 2 2 3" xfId="7018"/>
    <cellStyle name="Процентный 3 2 2 2 2 3 2" xfId="16235"/>
    <cellStyle name="Процентный 3 2 2 2 2 4" xfId="11971"/>
    <cellStyle name="Процентный 3 2 2 2 3" xfId="3913"/>
    <cellStyle name="Процентный 3 2 2 2 3 2" xfId="8204"/>
    <cellStyle name="Процентный 3 2 2 2 3 2 2" xfId="17421"/>
    <cellStyle name="Процентный 3 2 2 2 3 3" xfId="13154"/>
    <cellStyle name="Процентный 3 2 2 2 4" xfId="6070"/>
    <cellStyle name="Процентный 3 2 2 2 4 2" xfId="15287"/>
    <cellStyle name="Процентный 3 2 2 2 5" xfId="11023"/>
    <cellStyle name="Процентный 3 2 2 3" xfId="2119"/>
    <cellStyle name="Процентный 3 2 2 3 2" xfId="4391"/>
    <cellStyle name="Процентный 3 2 2 3 2 2" xfId="8680"/>
    <cellStyle name="Процентный 3 2 2 3 2 2 2" xfId="17897"/>
    <cellStyle name="Процентный 3 2 2 3 2 3" xfId="13630"/>
    <cellStyle name="Процентный 3 2 2 3 3" xfId="6546"/>
    <cellStyle name="Процентный 3 2 2 3 3 2" xfId="15763"/>
    <cellStyle name="Процентный 3 2 2 3 4" xfId="11499"/>
    <cellStyle name="Процентный 3 2 2 4" xfId="3441"/>
    <cellStyle name="Процентный 3 2 2 4 2" xfId="7732"/>
    <cellStyle name="Процентный 3 2 2 4 2 2" xfId="16949"/>
    <cellStyle name="Процентный 3 2 2 4 3" xfId="12682"/>
    <cellStyle name="Процентный 3 2 2 5" xfId="5596"/>
    <cellStyle name="Процентный 3 2 2 5 2" xfId="14815"/>
    <cellStyle name="Процентный 3 2 2 6" xfId="10551"/>
    <cellStyle name="Процентный 3 3" xfId="9552"/>
    <cellStyle name="Процентный 3 4" xfId="9454"/>
    <cellStyle name="Процентный 4" xfId="1116"/>
    <cellStyle name="Процентный 4 2" xfId="9463"/>
    <cellStyle name="Процентный 4 3" xfId="9580"/>
    <cellStyle name="Процентный 5" xfId="1117"/>
    <cellStyle name="Процентный 5 2" xfId="9509"/>
    <cellStyle name="Процентный 5 3" xfId="9569"/>
    <cellStyle name="Процентный 6" xfId="1118"/>
    <cellStyle name="Процентный 6 2" xfId="1633"/>
    <cellStyle name="Процентный 6 2 2" xfId="2592"/>
    <cellStyle name="Процентный 6 2 2 2" xfId="4864"/>
    <cellStyle name="Процентный 6 2 2 2 2" xfId="9153"/>
    <cellStyle name="Процентный 6 2 2 2 2 2" xfId="18370"/>
    <cellStyle name="Процентный 6 2 2 2 3" xfId="14103"/>
    <cellStyle name="Процентный 6 2 2 3" xfId="7019"/>
    <cellStyle name="Процентный 6 2 2 3 2" xfId="16236"/>
    <cellStyle name="Процентный 6 2 2 4" xfId="11972"/>
    <cellStyle name="Процентный 6 2 3" xfId="3914"/>
    <cellStyle name="Процентный 6 2 3 2" xfId="8205"/>
    <cellStyle name="Процентный 6 2 3 2 2" xfId="17422"/>
    <cellStyle name="Процентный 6 2 3 3" xfId="13155"/>
    <cellStyle name="Процентный 6 2 4" xfId="6071"/>
    <cellStyle name="Процентный 6 2 4 2" xfId="15288"/>
    <cellStyle name="Процентный 6 2 5" xfId="11024"/>
    <cellStyle name="Процентный 6 3" xfId="2120"/>
    <cellStyle name="Процентный 6 3 2" xfId="4392"/>
    <cellStyle name="Процентный 6 3 2 2" xfId="8681"/>
    <cellStyle name="Процентный 6 3 2 2 2" xfId="17898"/>
    <cellStyle name="Процентный 6 3 2 3" xfId="13631"/>
    <cellStyle name="Процентный 6 3 3" xfId="6547"/>
    <cellStyle name="Процентный 6 3 3 2" xfId="15764"/>
    <cellStyle name="Процентный 6 3 4" xfId="11500"/>
    <cellStyle name="Процентный 6 4" xfId="3442"/>
    <cellStyle name="Процентный 6 4 2" xfId="7733"/>
    <cellStyle name="Процентный 6 4 2 2" xfId="16950"/>
    <cellStyle name="Процентный 6 4 3" xfId="12683"/>
    <cellStyle name="Процентный 6 5" xfId="5597"/>
    <cellStyle name="Процентный 6 5 2" xfId="14816"/>
    <cellStyle name="Процентный 6 6" xfId="10552"/>
    <cellStyle name="Процентный 7" xfId="1119"/>
    <cellStyle name="Процентный 7 2" xfId="1634"/>
    <cellStyle name="Процентный 7 2 2" xfId="2593"/>
    <cellStyle name="Процентный 7 2 2 2" xfId="4865"/>
    <cellStyle name="Процентный 7 2 2 2 2" xfId="9154"/>
    <cellStyle name="Процентный 7 2 2 2 2 2" xfId="18371"/>
    <cellStyle name="Процентный 7 2 2 2 3" xfId="14104"/>
    <cellStyle name="Процентный 7 2 2 3" xfId="7020"/>
    <cellStyle name="Процентный 7 2 2 3 2" xfId="16237"/>
    <cellStyle name="Процентный 7 2 2 4" xfId="11973"/>
    <cellStyle name="Процентный 7 2 3" xfId="3915"/>
    <cellStyle name="Процентный 7 2 3 2" xfId="8206"/>
    <cellStyle name="Процентный 7 2 3 2 2" xfId="17423"/>
    <cellStyle name="Процентный 7 2 3 3" xfId="13156"/>
    <cellStyle name="Процентный 7 2 4" xfId="6072"/>
    <cellStyle name="Процентный 7 2 4 2" xfId="15289"/>
    <cellStyle name="Процентный 7 2 5" xfId="11025"/>
    <cellStyle name="Процентный 7 3" xfId="2121"/>
    <cellStyle name="Процентный 7 3 2" xfId="4393"/>
    <cellStyle name="Процентный 7 3 2 2" xfId="8682"/>
    <cellStyle name="Процентный 7 3 2 2 2" xfId="17899"/>
    <cellStyle name="Процентный 7 3 2 3" xfId="13632"/>
    <cellStyle name="Процентный 7 3 3" xfId="6548"/>
    <cellStyle name="Процентный 7 3 3 2" xfId="15765"/>
    <cellStyle name="Процентный 7 3 4" xfId="11501"/>
    <cellStyle name="Процентный 7 4" xfId="3443"/>
    <cellStyle name="Процентный 7 4 2" xfId="7734"/>
    <cellStyle name="Процентный 7 4 2 2" xfId="16951"/>
    <cellStyle name="Процентный 7 4 3" xfId="12684"/>
    <cellStyle name="Процентный 7 5" xfId="5598"/>
    <cellStyle name="Процентный 7 5 2" xfId="14817"/>
    <cellStyle name="Процентный 7 6" xfId="10553"/>
    <cellStyle name="Процентный 8" xfId="1120"/>
    <cellStyle name="Процентный 8 2" xfId="1635"/>
    <cellStyle name="Процентный 8 2 2" xfId="2594"/>
    <cellStyle name="Процентный 8 2 2 2" xfId="4866"/>
    <cellStyle name="Процентный 8 2 2 2 2" xfId="9155"/>
    <cellStyle name="Процентный 8 2 2 2 2 2" xfId="18372"/>
    <cellStyle name="Процентный 8 2 2 2 3" xfId="14105"/>
    <cellStyle name="Процентный 8 2 2 3" xfId="7021"/>
    <cellStyle name="Процентный 8 2 2 3 2" xfId="16238"/>
    <cellStyle name="Процентный 8 2 2 4" xfId="11974"/>
    <cellStyle name="Процентный 8 2 3" xfId="3916"/>
    <cellStyle name="Процентный 8 2 3 2" xfId="8207"/>
    <cellStyle name="Процентный 8 2 3 2 2" xfId="17424"/>
    <cellStyle name="Процентный 8 2 3 3" xfId="13157"/>
    <cellStyle name="Процентный 8 2 4" xfId="6073"/>
    <cellStyle name="Процентный 8 2 4 2" xfId="15290"/>
    <cellStyle name="Процентный 8 2 5" xfId="11026"/>
    <cellStyle name="Процентный 8 3" xfId="2122"/>
    <cellStyle name="Процентный 8 3 2" xfId="4394"/>
    <cellStyle name="Процентный 8 3 2 2" xfId="8683"/>
    <cellStyle name="Процентный 8 3 2 2 2" xfId="17900"/>
    <cellStyle name="Процентный 8 3 2 3" xfId="13633"/>
    <cellStyle name="Процентный 8 3 3" xfId="6549"/>
    <cellStyle name="Процентный 8 3 3 2" xfId="15766"/>
    <cellStyle name="Процентный 8 3 4" xfId="11502"/>
    <cellStyle name="Процентный 8 4" xfId="3444"/>
    <cellStyle name="Процентный 8 4 2" xfId="7735"/>
    <cellStyle name="Процентный 8 4 2 2" xfId="16952"/>
    <cellStyle name="Процентный 8 4 3" xfId="12685"/>
    <cellStyle name="Процентный 8 5" xfId="5599"/>
    <cellStyle name="Процентный 8 5 2" xfId="14818"/>
    <cellStyle name="Процентный 8 6" xfId="10554"/>
    <cellStyle name="Связанная ячейка" xfId="42" builtinId="24" customBuiltin="1"/>
    <cellStyle name="Связанная ячейка 10" xfId="1164"/>
    <cellStyle name="Связанная ячейка 2" xfId="84"/>
    <cellStyle name="Связанная ячейка 2 2" xfId="179"/>
    <cellStyle name="Связанная ячейка 3" xfId="125"/>
    <cellStyle name="Связанная ячейка 4" xfId="254"/>
    <cellStyle name="Связанная ячейка 5" xfId="364"/>
    <cellStyle name="Связанная ячейка 6" xfId="454"/>
    <cellStyle name="Связанная ячейка 7" xfId="554"/>
    <cellStyle name="Связанная ячейка 8" xfId="561"/>
    <cellStyle name="Связанная ячейка 9" xfId="790"/>
    <cellStyle name="Стиль 1" xfId="1"/>
    <cellStyle name="Стиль 1 2" xfId="9419"/>
    <cellStyle name="Стиль 1 3" xfId="9585"/>
    <cellStyle name="Текст предупреждения" xfId="43" builtinId="11" customBuiltin="1"/>
    <cellStyle name="Текст предупреждения 10" xfId="1165"/>
    <cellStyle name="Текст предупреждения 2" xfId="85"/>
    <cellStyle name="Текст предупреждения 2 2" xfId="180"/>
    <cellStyle name="Текст предупреждения 3" xfId="126"/>
    <cellStyle name="Текст предупреждения 4" xfId="255"/>
    <cellStyle name="Текст предупреждения 5" xfId="365"/>
    <cellStyle name="Текст предупреждения 6" xfId="455"/>
    <cellStyle name="Текст предупреждения 7" xfId="555"/>
    <cellStyle name="Текст предупреждения 8" xfId="570"/>
    <cellStyle name="Текст предупреждения 9" xfId="791"/>
    <cellStyle name="Тысячи [0]_Диалог Накладная" xfId="44"/>
    <cellStyle name="Тысячи_Sheet1" xfId="1121"/>
    <cellStyle name="Финансовый" xfId="19346" builtinId="3"/>
    <cellStyle name="Финансовый [0] 2" xfId="185"/>
    <cellStyle name="Финансовый [0] 2 10" xfId="139"/>
    <cellStyle name="Финансовый [0] 2 10 2" xfId="266"/>
    <cellStyle name="Финансовый [0] 2 11" xfId="140"/>
    <cellStyle name="Финансовый [0] 2 11 2" xfId="267"/>
    <cellStyle name="Финансовый [0] 2 12" xfId="210"/>
    <cellStyle name="Финансовый [0] 2 13" xfId="214"/>
    <cellStyle name="Финансовый [0] 2 14" xfId="270"/>
    <cellStyle name="Финансовый [0] 2 15" xfId="9566"/>
    <cellStyle name="Финансовый [0] 2 2" xfId="130"/>
    <cellStyle name="Финансовый [0] 2 2 2" xfId="257"/>
    <cellStyle name="Финансовый [0] 2 3" xfId="132"/>
    <cellStyle name="Финансовый [0] 2 3 2" xfId="259"/>
    <cellStyle name="Финансовый [0] 2 4" xfId="133"/>
    <cellStyle name="Финансовый [0] 2 4 2" xfId="260"/>
    <cellStyle name="Финансовый [0] 2 5" xfId="134"/>
    <cellStyle name="Финансовый [0] 2 5 2" xfId="261"/>
    <cellStyle name="Финансовый [0] 2 6" xfId="135"/>
    <cellStyle name="Финансовый [0] 2 6 2" xfId="262"/>
    <cellStyle name="Финансовый [0] 2 7" xfId="136"/>
    <cellStyle name="Финансовый [0] 2 7 2" xfId="263"/>
    <cellStyle name="Финансовый [0] 2 8" xfId="137"/>
    <cellStyle name="Финансовый [0] 2 8 2" xfId="264"/>
    <cellStyle name="Финансовый [0] 2 9" xfId="138"/>
    <cellStyle name="Финансовый [0] 2 9 2" xfId="265"/>
    <cellStyle name="Финансовый [0] 3" xfId="208"/>
    <cellStyle name="Финансовый [0] 3 2" xfId="274"/>
    <cellStyle name="Финансовый [0] 4" xfId="212"/>
    <cellStyle name="Финансовый [0] 4 2" xfId="9606"/>
    <cellStyle name="Финансовый [0] 4 2 2" xfId="18641"/>
    <cellStyle name="Финансовый [0] 5" xfId="2739"/>
    <cellStyle name="Финансовый [0] 5 2" xfId="9420"/>
    <cellStyle name="Финансовый [0] 5 2 2" xfId="18619"/>
    <cellStyle name="Финансовый [0] 6" xfId="2740"/>
    <cellStyle name="Финансовый [0] 7" xfId="2741"/>
    <cellStyle name="Финансовый 10" xfId="378"/>
    <cellStyle name="Финансовый 10 2" xfId="9464"/>
    <cellStyle name="Финансовый 10 2 2" xfId="18623"/>
    <cellStyle name="Финансовый 100" xfId="2704"/>
    <cellStyle name="Финансовый 101" xfId="2705"/>
    <cellStyle name="Финансовый 102" xfId="2706"/>
    <cellStyle name="Финансовый 103" xfId="2707"/>
    <cellStyle name="Финансовый 104" xfId="2708"/>
    <cellStyle name="Финансовый 105" xfId="2709"/>
    <cellStyle name="Финансовый 106" xfId="2710"/>
    <cellStyle name="Финансовый 107" xfId="2711"/>
    <cellStyle name="Финансовый 108" xfId="2712"/>
    <cellStyle name="Финансовый 109" xfId="2713"/>
    <cellStyle name="Финансовый 11" xfId="467"/>
    <cellStyle name="Финансовый 11 2" xfId="9558"/>
    <cellStyle name="Финансовый 11 2 2" xfId="18633"/>
    <cellStyle name="Финансовый 110" xfId="2714"/>
    <cellStyle name="Финансовый 111" xfId="2715"/>
    <cellStyle name="Финансовый 112" xfId="2716"/>
    <cellStyle name="Финансовый 113" xfId="2717"/>
    <cellStyle name="Финансовый 114" xfId="2718"/>
    <cellStyle name="Финансовый 115" xfId="2719"/>
    <cellStyle name="Финансовый 116" xfId="2720"/>
    <cellStyle name="Финансовый 117" xfId="2721"/>
    <cellStyle name="Финансовый 118" xfId="2722"/>
    <cellStyle name="Финансовый 119" xfId="2723"/>
    <cellStyle name="Финансовый 12" xfId="701"/>
    <cellStyle name="Финансовый 12 2" xfId="2615"/>
    <cellStyle name="Финансовый 120" xfId="2724"/>
    <cellStyle name="Финансовый 121" xfId="2725"/>
    <cellStyle name="Финансовый 122" xfId="2726"/>
    <cellStyle name="Финансовый 123" xfId="2727"/>
    <cellStyle name="Финансовый 124" xfId="2728"/>
    <cellStyle name="Финансовый 125" xfId="2729"/>
    <cellStyle name="Финансовый 126" xfId="2730"/>
    <cellStyle name="Финансовый 127" xfId="2731"/>
    <cellStyle name="Финансовый 128" xfId="2614"/>
    <cellStyle name="Финансовый 128 2" xfId="4877"/>
    <cellStyle name="Финансовый 128 2 2" xfId="9162"/>
    <cellStyle name="Финансовый 128 2 2 2" xfId="18379"/>
    <cellStyle name="Финансовый 128 2 3" xfId="14112"/>
    <cellStyle name="Финансовый 128 3" xfId="7028"/>
    <cellStyle name="Финансовый 128 3 2" xfId="16245"/>
    <cellStyle name="Финансовый 128 4" xfId="11981"/>
    <cellStyle name="Финансовый 129" xfId="2732"/>
    <cellStyle name="Финансовый 129 2" xfId="4878"/>
    <cellStyle name="Финансовый 129 2 2" xfId="9163"/>
    <cellStyle name="Финансовый 129 2 2 2" xfId="18380"/>
    <cellStyle name="Финансовый 129 2 3" xfId="14113"/>
    <cellStyle name="Финансовый 129 3" xfId="7031"/>
    <cellStyle name="Финансовый 129 3 2" xfId="16248"/>
    <cellStyle name="Финансовый 129 4" xfId="11982"/>
    <cellStyle name="Финансовый 13" xfId="738"/>
    <cellStyle name="Финансовый 13 2" xfId="2616"/>
    <cellStyle name="Финансовый 130" xfId="2734"/>
    <cellStyle name="Финансовый 130 2" xfId="4880"/>
    <cellStyle name="Финансовый 130 2 2" xfId="9165"/>
    <cellStyle name="Финансовый 130 2 2 2" xfId="18382"/>
    <cellStyle name="Финансовый 130 2 3" xfId="14115"/>
    <cellStyle name="Финансовый 130 3" xfId="7033"/>
    <cellStyle name="Финансовый 130 3 2" xfId="16250"/>
    <cellStyle name="Финансовый 130 4" xfId="11984"/>
    <cellStyle name="Финансовый 131" xfId="2733"/>
    <cellStyle name="Финансовый 131 2" xfId="4879"/>
    <cellStyle name="Финансовый 131 2 2" xfId="9164"/>
    <cellStyle name="Финансовый 131 2 2 2" xfId="18381"/>
    <cellStyle name="Финансовый 131 2 3" xfId="14114"/>
    <cellStyle name="Финансовый 131 3" xfId="7032"/>
    <cellStyle name="Финансовый 131 3 2" xfId="16249"/>
    <cellStyle name="Финансовый 131 4" xfId="11983"/>
    <cellStyle name="Финансовый 132" xfId="2859"/>
    <cellStyle name="Финансовый 132 2" xfId="5000"/>
    <cellStyle name="Финансовый 132 2 2" xfId="9282"/>
    <cellStyle name="Финансовый 132 2 2 2" xfId="18499"/>
    <cellStyle name="Финансовый 132 2 3" xfId="14232"/>
    <cellStyle name="Финансовый 132 3" xfId="7150"/>
    <cellStyle name="Финансовый 132 3 2" xfId="16367"/>
    <cellStyle name="Финансовый 132 4" xfId="12101"/>
    <cellStyle name="Финансовый 133" xfId="2862"/>
    <cellStyle name="Финансовый 134" xfId="5003"/>
    <cellStyle name="Финансовый 134 2" xfId="9285"/>
    <cellStyle name="Финансовый 134 2 2" xfId="18502"/>
    <cellStyle name="Финансовый 134 3" xfId="14235"/>
    <cellStyle name="Финансовый 135" xfId="7153"/>
    <cellStyle name="Финансовый 135 2" xfId="16370"/>
    <cellStyle name="Финансовый 136" xfId="9459"/>
    <cellStyle name="Финансовый 136 2" xfId="18622"/>
    <cellStyle name="Финансовый 137" xfId="7030"/>
    <cellStyle name="Финансовый 137 2" xfId="16247"/>
    <cellStyle name="Финансовый 138" xfId="10085"/>
    <cellStyle name="Финансовый 138 2" xfId="19105"/>
    <cellStyle name="Финансовый 139" xfId="10200"/>
    <cellStyle name="Финансовый 14" xfId="739"/>
    <cellStyle name="Финансовый 14 2" xfId="2617"/>
    <cellStyle name="Финансовый 140" xfId="19106"/>
    <cellStyle name="Финансовый 141" xfId="19222"/>
    <cellStyle name="Финансовый 142" xfId="19339"/>
    <cellStyle name="Финансовый 143" xfId="19341"/>
    <cellStyle name="Финансовый 144" xfId="19344"/>
    <cellStyle name="Финансовый 15" xfId="751"/>
    <cellStyle name="Финансовый 15 2" xfId="2618"/>
    <cellStyle name="Финансовый 16" xfId="907"/>
    <cellStyle name="Финансовый 16 2" xfId="2619"/>
    <cellStyle name="Финансовый 17" xfId="1040"/>
    <cellStyle name="Финансовый 17 2" xfId="2620"/>
    <cellStyle name="Финансовый 18" xfId="1281"/>
    <cellStyle name="Финансовый 18 2" xfId="1643"/>
    <cellStyle name="Финансовый 18 2 2" xfId="2601"/>
    <cellStyle name="Финансовый 18 2 2 2" xfId="4872"/>
    <cellStyle name="Финансовый 18 2 2 2 2" xfId="9161"/>
    <cellStyle name="Финансовый 18 2 2 2 2 2" xfId="18378"/>
    <cellStyle name="Финансовый 18 2 2 2 3" xfId="14111"/>
    <cellStyle name="Финансовый 18 2 2 3" xfId="7027"/>
    <cellStyle name="Финансовый 18 2 2 3 2" xfId="16244"/>
    <cellStyle name="Финансовый 18 2 2 4" xfId="11980"/>
    <cellStyle name="Финансовый 18 2 3" xfId="3922"/>
    <cellStyle name="Финансовый 18 2 3 2" xfId="8213"/>
    <cellStyle name="Финансовый 18 2 3 2 2" xfId="17430"/>
    <cellStyle name="Финансовый 18 2 3 3" xfId="13163"/>
    <cellStyle name="Финансовый 18 2 4" xfId="6079"/>
    <cellStyle name="Финансовый 18 2 4 2" xfId="15296"/>
    <cellStyle name="Финансовый 18 2 5" xfId="11032"/>
    <cellStyle name="Финансовый 18 3" xfId="2621"/>
    <cellStyle name="Финансовый 18 4" xfId="9500"/>
    <cellStyle name="Финансовый 18 4 2" xfId="18628"/>
    <cellStyle name="Финансовый 19" xfId="1646"/>
    <cellStyle name="Финансовый 19 2" xfId="2622"/>
    <cellStyle name="Финансовый 19 3" xfId="9403"/>
    <cellStyle name="Финансовый 19 3 2" xfId="18618"/>
    <cellStyle name="Финансовый 2" xfId="131"/>
    <cellStyle name="Финансовый 2 2" xfId="183"/>
    <cellStyle name="Финансовый 2 2 2" xfId="269"/>
    <cellStyle name="Финансовый 2 2 3" xfId="9428"/>
    <cellStyle name="Финансовый 2 3" xfId="209"/>
    <cellStyle name="Финансовый 2 3 2" xfId="9611"/>
    <cellStyle name="Финансовый 2 4" xfId="213"/>
    <cellStyle name="Финансовый 2 4 2" xfId="9522"/>
    <cellStyle name="Финансовый 2 4 3" xfId="9407"/>
    <cellStyle name="Финансовый 2 4 3 2" xfId="9480"/>
    <cellStyle name="Финансовый 2 4 4" xfId="5590"/>
    <cellStyle name="Финансовый 2 4 5" xfId="5605"/>
    <cellStyle name="Финансовый 2 4 6" xfId="9557"/>
    <cellStyle name="Финансовый 2 5" xfId="258"/>
    <cellStyle name="Финансовый 2 5 2" xfId="9470"/>
    <cellStyle name="Финансовый 20" xfId="1648"/>
    <cellStyle name="Финансовый 20 2" xfId="2623"/>
    <cellStyle name="Финансовый 20 3" xfId="3926"/>
    <cellStyle name="Финансовый 20 3 2" xfId="8215"/>
    <cellStyle name="Финансовый 20 3 2 2" xfId="17432"/>
    <cellStyle name="Финансовый 20 3 3" xfId="13165"/>
    <cellStyle name="Финансовый 20 4" xfId="6081"/>
    <cellStyle name="Финансовый 20 4 2" xfId="15298"/>
    <cellStyle name="Финансовый 20 5" xfId="9487"/>
    <cellStyle name="Финансовый 20 5 2" xfId="18625"/>
    <cellStyle name="Финансовый 20 6" xfId="11034"/>
    <cellStyle name="Финансовый 21" xfId="1766"/>
    <cellStyle name="Финансовый 21 2" xfId="2624"/>
    <cellStyle name="Финансовый 21 3" xfId="9612"/>
    <cellStyle name="Финансовый 21 3 2" xfId="18643"/>
    <cellStyle name="Финансовый 22" xfId="1777"/>
    <cellStyle name="Финансовый 22 2" xfId="2625"/>
    <cellStyle name="Финансовый 22 3" xfId="9544"/>
    <cellStyle name="Финансовый 22 3 2" xfId="18631"/>
    <cellStyle name="Финансовый 23" xfId="2602"/>
    <cellStyle name="Финансовый 23 2" xfId="2626"/>
    <cellStyle name="Финансовый 23 3" xfId="9425"/>
    <cellStyle name="Финансовый 23 3 2" xfId="18621"/>
    <cellStyle name="Финансовый 24" xfId="2603"/>
    <cellStyle name="Финансовый 24 2" xfId="2627"/>
    <cellStyle name="Финансовый 24 3" xfId="9560"/>
    <cellStyle name="Финансовый 24 3 2" xfId="18634"/>
    <cellStyle name="Финансовый 25" xfId="1882"/>
    <cellStyle name="Финансовый 25 2" xfId="2628"/>
    <cellStyle name="Финансовый 25 3" xfId="9579"/>
    <cellStyle name="Финансовый 25 3 2" xfId="18636"/>
    <cellStyle name="Финансовый 26" xfId="1670"/>
    <cellStyle name="Финансовый 26 2" xfId="2629"/>
    <cellStyle name="Финансовый 26 3" xfId="9501"/>
    <cellStyle name="Финансовый 26 3 2" xfId="18629"/>
    <cellStyle name="Финансовый 27" xfId="1660"/>
    <cellStyle name="Финансовый 27 2" xfId="2630"/>
    <cellStyle name="Финансовый 28" xfId="2604"/>
    <cellStyle name="Финансовый 28 2" xfId="2631"/>
    <cellStyle name="Финансовый 28 3" xfId="9402"/>
    <cellStyle name="Финансовый 29" xfId="1649"/>
    <cellStyle name="Финансовый 29 2" xfId="2632"/>
    <cellStyle name="Финансовый 29 3" xfId="9597"/>
    <cellStyle name="Финансовый 3" xfId="189"/>
    <cellStyle name="Финансовый 3 2" xfId="273"/>
    <cellStyle name="Финансовый 3 2 2" xfId="1122"/>
    <cellStyle name="Финансовый 3 2 2 2" xfId="1123"/>
    <cellStyle name="Финансовый 3 2 2 2 2" xfId="1637"/>
    <cellStyle name="Финансовый 3 2 2 2 2 2" xfId="2596"/>
    <cellStyle name="Финансовый 3 2 2 2 2 2 2" xfId="4868"/>
    <cellStyle name="Финансовый 3 2 2 2 2 2 2 2" xfId="9157"/>
    <cellStyle name="Финансовый 3 2 2 2 2 2 2 2 2" xfId="18374"/>
    <cellStyle name="Финансовый 3 2 2 2 2 2 2 3" xfId="14107"/>
    <cellStyle name="Финансовый 3 2 2 2 2 2 3" xfId="7023"/>
    <cellStyle name="Финансовый 3 2 2 2 2 2 3 2" xfId="16240"/>
    <cellStyle name="Финансовый 3 2 2 2 2 2 4" xfId="11976"/>
    <cellStyle name="Финансовый 3 2 2 2 2 3" xfId="3918"/>
    <cellStyle name="Финансовый 3 2 2 2 2 3 2" xfId="8209"/>
    <cellStyle name="Финансовый 3 2 2 2 2 3 2 2" xfId="17426"/>
    <cellStyle name="Финансовый 3 2 2 2 2 3 3" xfId="13159"/>
    <cellStyle name="Финансовый 3 2 2 2 2 4" xfId="6075"/>
    <cellStyle name="Финансовый 3 2 2 2 2 4 2" xfId="15292"/>
    <cellStyle name="Финансовый 3 2 2 2 2 5" xfId="11028"/>
    <cellStyle name="Финансовый 3 2 2 2 3" xfId="2124"/>
    <cellStyle name="Финансовый 3 2 2 2 3 2" xfId="4396"/>
    <cellStyle name="Финансовый 3 2 2 2 3 2 2" xfId="8685"/>
    <cellStyle name="Финансовый 3 2 2 2 3 2 2 2" xfId="17902"/>
    <cellStyle name="Финансовый 3 2 2 2 3 2 3" xfId="13635"/>
    <cellStyle name="Финансовый 3 2 2 2 3 3" xfId="6551"/>
    <cellStyle name="Финансовый 3 2 2 2 3 3 2" xfId="15768"/>
    <cellStyle name="Финансовый 3 2 2 2 3 4" xfId="11504"/>
    <cellStyle name="Финансовый 3 2 2 2 4" xfId="3446"/>
    <cellStyle name="Финансовый 3 2 2 2 4 2" xfId="7737"/>
    <cellStyle name="Финансовый 3 2 2 2 4 2 2" xfId="16954"/>
    <cellStyle name="Финансовый 3 2 2 2 4 3" xfId="12687"/>
    <cellStyle name="Финансовый 3 2 2 2 5" xfId="5601"/>
    <cellStyle name="Финансовый 3 2 2 2 5 2" xfId="14820"/>
    <cellStyle name="Финансовый 3 2 2 2 6" xfId="10556"/>
    <cellStyle name="Финансовый 3 2 2 3" xfId="1636"/>
    <cellStyle name="Финансовый 3 2 2 3 2" xfId="2595"/>
    <cellStyle name="Финансовый 3 2 2 3 2 2" xfId="4867"/>
    <cellStyle name="Финансовый 3 2 2 3 2 2 2" xfId="9156"/>
    <cellStyle name="Финансовый 3 2 2 3 2 2 2 2" xfId="18373"/>
    <cellStyle name="Финансовый 3 2 2 3 2 2 3" xfId="14106"/>
    <cellStyle name="Финансовый 3 2 2 3 2 3" xfId="7022"/>
    <cellStyle name="Финансовый 3 2 2 3 2 3 2" xfId="16239"/>
    <cellStyle name="Финансовый 3 2 2 3 2 4" xfId="11975"/>
    <cellStyle name="Финансовый 3 2 2 3 3" xfId="3917"/>
    <cellStyle name="Финансовый 3 2 2 3 3 2" xfId="8208"/>
    <cellStyle name="Финансовый 3 2 2 3 3 2 2" xfId="17425"/>
    <cellStyle name="Финансовый 3 2 2 3 3 3" xfId="13158"/>
    <cellStyle name="Финансовый 3 2 2 3 4" xfId="6074"/>
    <cellStyle name="Финансовый 3 2 2 3 4 2" xfId="15291"/>
    <cellStyle name="Финансовый 3 2 2 3 5" xfId="11027"/>
    <cellStyle name="Финансовый 3 2 2 4" xfId="2123"/>
    <cellStyle name="Финансовый 3 2 2 4 2" xfId="4395"/>
    <cellStyle name="Финансовый 3 2 2 4 2 2" xfId="8684"/>
    <cellStyle name="Финансовый 3 2 2 4 2 2 2" xfId="17901"/>
    <cellStyle name="Финансовый 3 2 2 4 2 3" xfId="13634"/>
    <cellStyle name="Финансовый 3 2 2 4 3" xfId="6550"/>
    <cellStyle name="Финансовый 3 2 2 4 3 2" xfId="15767"/>
    <cellStyle name="Финансовый 3 2 2 4 4" xfId="11503"/>
    <cellStyle name="Финансовый 3 2 2 5" xfId="3445"/>
    <cellStyle name="Финансовый 3 2 2 5 2" xfId="7736"/>
    <cellStyle name="Финансовый 3 2 2 5 2 2" xfId="16953"/>
    <cellStyle name="Финансовый 3 2 2 5 3" xfId="12686"/>
    <cellStyle name="Финансовый 3 2 2 6" xfId="5600"/>
    <cellStyle name="Финансовый 3 2 2 6 2" xfId="14819"/>
    <cellStyle name="Финансовый 3 2 2 7" xfId="10555"/>
    <cellStyle name="Финансовый 3 3" xfId="1124"/>
    <cellStyle name="Финансовый 3 3 2" xfId="1125"/>
    <cellStyle name="Финансовый 3 3 2 2" xfId="1639"/>
    <cellStyle name="Финансовый 3 3 2 2 2" xfId="2598"/>
    <cellStyle name="Финансовый 3 3 2 2 2 2" xfId="4870"/>
    <cellStyle name="Финансовый 3 3 2 2 2 2 2" xfId="9159"/>
    <cellStyle name="Финансовый 3 3 2 2 2 2 2 2" xfId="18376"/>
    <cellStyle name="Финансовый 3 3 2 2 2 2 3" xfId="14109"/>
    <cellStyle name="Финансовый 3 3 2 2 2 3" xfId="7025"/>
    <cellStyle name="Финансовый 3 3 2 2 2 3 2" xfId="16242"/>
    <cellStyle name="Финансовый 3 3 2 2 2 4" xfId="11978"/>
    <cellStyle name="Финансовый 3 3 2 2 3" xfId="3920"/>
    <cellStyle name="Финансовый 3 3 2 2 3 2" xfId="8211"/>
    <cellStyle name="Финансовый 3 3 2 2 3 2 2" xfId="17428"/>
    <cellStyle name="Финансовый 3 3 2 2 3 3" xfId="13161"/>
    <cellStyle name="Финансовый 3 3 2 2 4" xfId="6077"/>
    <cellStyle name="Финансовый 3 3 2 2 4 2" xfId="15294"/>
    <cellStyle name="Финансовый 3 3 2 2 5" xfId="11030"/>
    <cellStyle name="Финансовый 3 3 2 3" xfId="2126"/>
    <cellStyle name="Финансовый 3 3 2 3 2" xfId="4398"/>
    <cellStyle name="Финансовый 3 3 2 3 2 2" xfId="8687"/>
    <cellStyle name="Финансовый 3 3 2 3 2 2 2" xfId="17904"/>
    <cellStyle name="Финансовый 3 3 2 3 2 3" xfId="13637"/>
    <cellStyle name="Финансовый 3 3 2 3 3" xfId="6553"/>
    <cellStyle name="Финансовый 3 3 2 3 3 2" xfId="15770"/>
    <cellStyle name="Финансовый 3 3 2 3 4" xfId="11506"/>
    <cellStyle name="Финансовый 3 3 2 4" xfId="3448"/>
    <cellStyle name="Финансовый 3 3 2 4 2" xfId="7739"/>
    <cellStyle name="Финансовый 3 3 2 4 2 2" xfId="16956"/>
    <cellStyle name="Финансовый 3 3 2 4 3" xfId="12689"/>
    <cellStyle name="Финансовый 3 3 2 5" xfId="5603"/>
    <cellStyle name="Финансовый 3 3 2 5 2" xfId="14822"/>
    <cellStyle name="Финансовый 3 3 2 6" xfId="10558"/>
    <cellStyle name="Финансовый 3 3 3" xfId="1638"/>
    <cellStyle name="Финансовый 3 3 3 2" xfId="2597"/>
    <cellStyle name="Финансовый 3 3 3 2 2" xfId="4869"/>
    <cellStyle name="Финансовый 3 3 3 2 2 2" xfId="9158"/>
    <cellStyle name="Финансовый 3 3 3 2 2 2 2" xfId="18375"/>
    <cellStyle name="Финансовый 3 3 3 2 2 3" xfId="14108"/>
    <cellStyle name="Финансовый 3 3 3 2 3" xfId="7024"/>
    <cellStyle name="Финансовый 3 3 3 2 3 2" xfId="16241"/>
    <cellStyle name="Финансовый 3 3 3 2 4" xfId="11977"/>
    <cellStyle name="Финансовый 3 3 3 3" xfId="3919"/>
    <cellStyle name="Финансовый 3 3 3 3 2" xfId="8210"/>
    <cellStyle name="Финансовый 3 3 3 3 2 2" xfId="17427"/>
    <cellStyle name="Финансовый 3 3 3 3 3" xfId="13160"/>
    <cellStyle name="Финансовый 3 3 3 4" xfId="6076"/>
    <cellStyle name="Финансовый 3 3 3 4 2" xfId="15293"/>
    <cellStyle name="Финансовый 3 3 3 5" xfId="11029"/>
    <cellStyle name="Финансовый 3 3 4" xfId="2125"/>
    <cellStyle name="Финансовый 3 3 4 2" xfId="4397"/>
    <cellStyle name="Финансовый 3 3 4 2 2" xfId="8686"/>
    <cellStyle name="Финансовый 3 3 4 2 2 2" xfId="17903"/>
    <cellStyle name="Финансовый 3 3 4 2 3" xfId="13636"/>
    <cellStyle name="Финансовый 3 3 4 3" xfId="6552"/>
    <cellStyle name="Финансовый 3 3 4 3 2" xfId="15769"/>
    <cellStyle name="Финансовый 3 3 4 4" xfId="11505"/>
    <cellStyle name="Финансовый 3 3 5" xfId="3447"/>
    <cellStyle name="Финансовый 3 3 5 2" xfId="7738"/>
    <cellStyle name="Финансовый 3 3 5 2 2" xfId="16955"/>
    <cellStyle name="Финансовый 3 3 5 3" xfId="12688"/>
    <cellStyle name="Финансовый 3 3 6" xfId="5602"/>
    <cellStyle name="Финансовый 3 3 6 2" xfId="14821"/>
    <cellStyle name="Финансовый 3 3 7" xfId="10557"/>
    <cellStyle name="Финансовый 3 4" xfId="2610"/>
    <cellStyle name="Финансовый 3 4 2" xfId="9567"/>
    <cellStyle name="Финансовый 3 5" xfId="9494"/>
    <cellStyle name="Финансовый 3 5 2" xfId="18627"/>
    <cellStyle name="Финансовый 3 6" xfId="9514"/>
    <cellStyle name="Финансовый 30" xfId="2633"/>
    <cellStyle name="Финансовый 31" xfId="2634"/>
    <cellStyle name="Финансовый 32" xfId="2635"/>
    <cellStyle name="Финансовый 33" xfId="2636"/>
    <cellStyle name="Финансовый 34" xfId="2637"/>
    <cellStyle name="Финансовый 35" xfId="2638"/>
    <cellStyle name="Финансовый 36" xfId="2639"/>
    <cellStyle name="Финансовый 37" xfId="2640"/>
    <cellStyle name="Финансовый 38" xfId="2641"/>
    <cellStyle name="Финансовый 39" xfId="2642"/>
    <cellStyle name="Финансовый 4" xfId="195"/>
    <cellStyle name="Финансовый 4 10" xfId="2611"/>
    <cellStyle name="Финансовый 4 11" xfId="2745"/>
    <cellStyle name="Финансовый 4 11 2" xfId="4888"/>
    <cellStyle name="Финансовый 4 11 2 2" xfId="9170"/>
    <cellStyle name="Финансовый 4 11 2 2 2" xfId="18387"/>
    <cellStyle name="Финансовый 4 11 2 3" xfId="14120"/>
    <cellStyle name="Финансовый 4 11 3" xfId="7038"/>
    <cellStyle name="Финансовый 4 11 3 2" xfId="16255"/>
    <cellStyle name="Финансовый 4 11 4" xfId="11989"/>
    <cellStyle name="Финансовый 4 12" xfId="2866"/>
    <cellStyle name="Финансовый 4 12 2" xfId="7157"/>
    <cellStyle name="Финансовый 4 12 2 2" xfId="16374"/>
    <cellStyle name="Финансовый 4 12 3" xfId="12107"/>
    <cellStyle name="Финансовый 4 13" xfId="2980"/>
    <cellStyle name="Финансовый 4 13 2" xfId="7271"/>
    <cellStyle name="Финансовый 4 13 2 2" xfId="16488"/>
    <cellStyle name="Финансовый 4 13 3" xfId="12221"/>
    <cellStyle name="Финансовый 4 14" xfId="5008"/>
    <cellStyle name="Финансовый 4 14 2" xfId="9289"/>
    <cellStyle name="Финансовый 4 14 2 2" xfId="18506"/>
    <cellStyle name="Финансовый 4 14 3" xfId="14239"/>
    <cellStyle name="Финансовый 4 15" xfId="5126"/>
    <cellStyle name="Финансовый 4 15 2" xfId="14353"/>
    <cellStyle name="Финансовый 4 16" xfId="9422"/>
    <cellStyle name="Финансовый 4 17" xfId="9630"/>
    <cellStyle name="Финансовый 4 17 2" xfId="18650"/>
    <cellStyle name="Финансовый 4 18" xfId="9744"/>
    <cellStyle name="Финансовый 4 18 2" xfId="18764"/>
    <cellStyle name="Финансовый 4 19" xfId="9858"/>
    <cellStyle name="Финансовый 4 19 2" xfId="18878"/>
    <cellStyle name="Финансовый 4 2" xfId="277"/>
    <cellStyle name="Финансовый 4 2 10" xfId="2876"/>
    <cellStyle name="Финансовый 4 2 10 2" xfId="7167"/>
    <cellStyle name="Финансовый 4 2 10 2 2" xfId="16384"/>
    <cellStyle name="Финансовый 4 2 10 3" xfId="12117"/>
    <cellStyle name="Финансовый 4 2 11" xfId="2990"/>
    <cellStyle name="Финансовый 4 2 11 2" xfId="7281"/>
    <cellStyle name="Финансовый 4 2 11 2 2" xfId="16498"/>
    <cellStyle name="Финансовый 4 2 11 3" xfId="12231"/>
    <cellStyle name="Финансовый 4 2 12" xfId="5018"/>
    <cellStyle name="Финансовый 4 2 12 2" xfId="9299"/>
    <cellStyle name="Финансовый 4 2 12 2 2" xfId="18516"/>
    <cellStyle name="Финансовый 4 2 12 3" xfId="14249"/>
    <cellStyle name="Финансовый 4 2 13" xfId="5140"/>
    <cellStyle name="Финансовый 4 2 13 2" xfId="14364"/>
    <cellStyle name="Финансовый 4 2 14" xfId="9626"/>
    <cellStyle name="Финансовый 4 2 14 2" xfId="18646"/>
    <cellStyle name="Финансовый 4 2 15" xfId="9640"/>
    <cellStyle name="Финансовый 4 2 15 2" xfId="18660"/>
    <cellStyle name="Финансовый 4 2 16" xfId="9754"/>
    <cellStyle name="Финансовый 4 2 16 2" xfId="18774"/>
    <cellStyle name="Финансовый 4 2 17" xfId="9868"/>
    <cellStyle name="Финансовый 4 2 17 2" xfId="18888"/>
    <cellStyle name="Финансовый 4 2 18" xfId="9982"/>
    <cellStyle name="Финансовый 4 2 18 2" xfId="19002"/>
    <cellStyle name="Финансовый 4 2 19" xfId="10099"/>
    <cellStyle name="Финансовый 4 2 2" xfId="384"/>
    <cellStyle name="Финансовый 4 2 2 10" xfId="5037"/>
    <cellStyle name="Финансовый 4 2 2 10 2" xfId="9318"/>
    <cellStyle name="Финансовый 4 2 2 10 2 2" xfId="18535"/>
    <cellStyle name="Финансовый 4 2 2 10 3" xfId="14268"/>
    <cellStyle name="Финансовый 4 2 2 11" xfId="5159"/>
    <cellStyle name="Финансовый 4 2 2 11 2" xfId="14383"/>
    <cellStyle name="Финансовый 4 2 2 12" xfId="9659"/>
    <cellStyle name="Финансовый 4 2 2 12 2" xfId="18679"/>
    <cellStyle name="Финансовый 4 2 2 13" xfId="9773"/>
    <cellStyle name="Финансовый 4 2 2 13 2" xfId="18793"/>
    <cellStyle name="Финансовый 4 2 2 14" xfId="9887"/>
    <cellStyle name="Финансовый 4 2 2 14 2" xfId="18907"/>
    <cellStyle name="Финансовый 4 2 2 15" xfId="10001"/>
    <cellStyle name="Финансовый 4 2 2 15 2" xfId="19021"/>
    <cellStyle name="Финансовый 4 2 2 16" xfId="10118"/>
    <cellStyle name="Финансовый 4 2 2 17" xfId="19139"/>
    <cellStyle name="Финансовый 4 2 2 18" xfId="19255"/>
    <cellStyle name="Финансовый 4 2 2 2" xfId="490"/>
    <cellStyle name="Финансовый 4 2 2 2 10" xfId="5217"/>
    <cellStyle name="Финансовый 4 2 2 2 10 2" xfId="14440"/>
    <cellStyle name="Финансовый 4 2 2 2 11" xfId="9716"/>
    <cellStyle name="Финансовый 4 2 2 2 11 2" xfId="18736"/>
    <cellStyle name="Финансовый 4 2 2 2 12" xfId="9830"/>
    <cellStyle name="Финансовый 4 2 2 2 12 2" xfId="18850"/>
    <cellStyle name="Финансовый 4 2 2 2 13" xfId="9944"/>
    <cellStyle name="Финансовый 4 2 2 2 13 2" xfId="18964"/>
    <cellStyle name="Финансовый 4 2 2 2 14" xfId="10058"/>
    <cellStyle name="Финансовый 4 2 2 2 14 2" xfId="19078"/>
    <cellStyle name="Финансовый 4 2 2 2 15" xfId="10175"/>
    <cellStyle name="Финансовый 4 2 2 2 16" xfId="19196"/>
    <cellStyle name="Финансовый 4 2 2 2 17" xfId="19312"/>
    <cellStyle name="Финансовый 4 2 2 2 2" xfId="676"/>
    <cellStyle name="Финансовый 4 2 2 2 2 2" xfId="997"/>
    <cellStyle name="Финансовый 4 2 2 2 2 2 2" xfId="1599"/>
    <cellStyle name="Финансовый 4 2 2 2 2 2 2 2" xfId="2558"/>
    <cellStyle name="Финансовый 4 2 2 2 2 2 2 2 2" xfId="4830"/>
    <cellStyle name="Финансовый 4 2 2 2 2 2 2 2 2 2" xfId="9119"/>
    <cellStyle name="Финансовый 4 2 2 2 2 2 2 2 2 2 2" xfId="18336"/>
    <cellStyle name="Финансовый 4 2 2 2 2 2 2 2 2 3" xfId="14069"/>
    <cellStyle name="Финансовый 4 2 2 2 2 2 2 2 3" xfId="6985"/>
    <cellStyle name="Финансовый 4 2 2 2 2 2 2 2 3 2" xfId="16202"/>
    <cellStyle name="Финансовый 4 2 2 2 2 2 2 2 4" xfId="11938"/>
    <cellStyle name="Финансовый 4 2 2 2 2 2 2 3" xfId="3880"/>
    <cellStyle name="Финансовый 4 2 2 2 2 2 2 3 2" xfId="8171"/>
    <cellStyle name="Финансовый 4 2 2 2 2 2 2 3 2 2" xfId="17388"/>
    <cellStyle name="Финансовый 4 2 2 2 2 2 2 3 3" xfId="13121"/>
    <cellStyle name="Финансовый 4 2 2 2 2 2 2 4" xfId="6037"/>
    <cellStyle name="Финансовый 4 2 2 2 2 2 2 4 2" xfId="15254"/>
    <cellStyle name="Финансовый 4 2 2 2 2 2 2 5" xfId="10990"/>
    <cellStyle name="Финансовый 4 2 2 2 2 2 3" xfId="2086"/>
    <cellStyle name="Финансовый 4 2 2 2 2 2 3 2" xfId="4358"/>
    <cellStyle name="Финансовый 4 2 2 2 2 2 3 2 2" xfId="8647"/>
    <cellStyle name="Финансовый 4 2 2 2 2 2 3 2 2 2" xfId="17864"/>
    <cellStyle name="Финансовый 4 2 2 2 2 2 3 2 3" xfId="13597"/>
    <cellStyle name="Финансовый 4 2 2 2 2 2 3 3" xfId="6513"/>
    <cellStyle name="Финансовый 4 2 2 2 2 2 3 3 2" xfId="15730"/>
    <cellStyle name="Финансовый 4 2 2 2 2 2 3 4" xfId="11466"/>
    <cellStyle name="Финансовый 4 2 2 2 2 2 4" xfId="3408"/>
    <cellStyle name="Финансовый 4 2 2 2 2 2 4 2" xfId="7699"/>
    <cellStyle name="Финансовый 4 2 2 2 2 2 4 2 2" xfId="16916"/>
    <cellStyle name="Финансовый 4 2 2 2 2 2 4 3" xfId="12649"/>
    <cellStyle name="Финансовый 4 2 2 2 2 2 5" xfId="5562"/>
    <cellStyle name="Финансовый 4 2 2 2 2 2 5 2" xfId="14782"/>
    <cellStyle name="Финансовый 4 2 2 2 2 2 6" xfId="10518"/>
    <cellStyle name="Финансовый 4 2 2 2 2 3" xfId="1371"/>
    <cellStyle name="Финансовый 4 2 2 2 2 3 2" xfId="2330"/>
    <cellStyle name="Финансовый 4 2 2 2 2 3 2 2" xfId="4602"/>
    <cellStyle name="Финансовый 4 2 2 2 2 3 2 2 2" xfId="8891"/>
    <cellStyle name="Финансовый 4 2 2 2 2 3 2 2 2 2" xfId="18108"/>
    <cellStyle name="Финансовый 4 2 2 2 2 3 2 2 3" xfId="13841"/>
    <cellStyle name="Финансовый 4 2 2 2 2 3 2 3" xfId="6757"/>
    <cellStyle name="Финансовый 4 2 2 2 2 3 2 3 2" xfId="15974"/>
    <cellStyle name="Финансовый 4 2 2 2 2 3 2 4" xfId="11710"/>
    <cellStyle name="Финансовый 4 2 2 2 2 3 3" xfId="3652"/>
    <cellStyle name="Финансовый 4 2 2 2 2 3 3 2" xfId="7943"/>
    <cellStyle name="Финансовый 4 2 2 2 2 3 3 2 2" xfId="17160"/>
    <cellStyle name="Финансовый 4 2 2 2 2 3 3 3" xfId="12893"/>
    <cellStyle name="Финансовый 4 2 2 2 2 3 4" xfId="5809"/>
    <cellStyle name="Финансовый 4 2 2 2 2 3 4 2" xfId="15026"/>
    <cellStyle name="Финансовый 4 2 2 2 2 3 5" xfId="10762"/>
    <cellStyle name="Финансовый 4 2 2 2 2 4" xfId="1857"/>
    <cellStyle name="Финансовый 4 2 2 2 2 4 2" xfId="4130"/>
    <cellStyle name="Финансовый 4 2 2 2 2 4 2 2" xfId="8419"/>
    <cellStyle name="Финансовый 4 2 2 2 2 4 2 2 2" xfId="17636"/>
    <cellStyle name="Финансовый 4 2 2 2 2 4 2 3" xfId="13369"/>
    <cellStyle name="Финансовый 4 2 2 2 2 4 3" xfId="6285"/>
    <cellStyle name="Финансовый 4 2 2 2 2 4 3 2" xfId="15502"/>
    <cellStyle name="Финансовый 4 2 2 2 2 4 4" xfId="11238"/>
    <cellStyle name="Финансовый 4 2 2 2 2 5" xfId="3180"/>
    <cellStyle name="Финансовый 4 2 2 2 2 5 2" xfId="7471"/>
    <cellStyle name="Финансовый 4 2 2 2 2 5 2 2" xfId="16688"/>
    <cellStyle name="Финансовый 4 2 2 2 2 5 3" xfId="12421"/>
    <cellStyle name="Финансовый 4 2 2 2 2 6" xfId="5332"/>
    <cellStyle name="Финансовый 4 2 2 2 2 6 2" xfId="14554"/>
    <cellStyle name="Финансовый 4 2 2 2 2 7" xfId="10290"/>
    <cellStyle name="Финансовый 4 2 2 2 3" xfId="882"/>
    <cellStyle name="Финансовый 4 2 2 2 3 2" xfId="1485"/>
    <cellStyle name="Финансовый 4 2 2 2 3 2 2" xfId="2444"/>
    <cellStyle name="Финансовый 4 2 2 2 3 2 2 2" xfId="4716"/>
    <cellStyle name="Финансовый 4 2 2 2 3 2 2 2 2" xfId="9005"/>
    <cellStyle name="Финансовый 4 2 2 2 3 2 2 2 2 2" xfId="18222"/>
    <cellStyle name="Финансовый 4 2 2 2 3 2 2 2 3" xfId="13955"/>
    <cellStyle name="Финансовый 4 2 2 2 3 2 2 3" xfId="6871"/>
    <cellStyle name="Финансовый 4 2 2 2 3 2 2 3 2" xfId="16088"/>
    <cellStyle name="Финансовый 4 2 2 2 3 2 2 4" xfId="11824"/>
    <cellStyle name="Финансовый 4 2 2 2 3 2 3" xfId="3766"/>
    <cellStyle name="Финансовый 4 2 2 2 3 2 3 2" xfId="8057"/>
    <cellStyle name="Финансовый 4 2 2 2 3 2 3 2 2" xfId="17274"/>
    <cellStyle name="Финансовый 4 2 2 2 3 2 3 3" xfId="13007"/>
    <cellStyle name="Финансовый 4 2 2 2 3 2 4" xfId="5923"/>
    <cellStyle name="Финансовый 4 2 2 2 3 2 4 2" xfId="15140"/>
    <cellStyle name="Финансовый 4 2 2 2 3 2 5" xfId="10876"/>
    <cellStyle name="Финансовый 4 2 2 2 3 3" xfId="1972"/>
    <cellStyle name="Финансовый 4 2 2 2 3 3 2" xfId="4244"/>
    <cellStyle name="Финансовый 4 2 2 2 3 3 2 2" xfId="8533"/>
    <cellStyle name="Финансовый 4 2 2 2 3 3 2 2 2" xfId="17750"/>
    <cellStyle name="Финансовый 4 2 2 2 3 3 2 3" xfId="13483"/>
    <cellStyle name="Финансовый 4 2 2 2 3 3 3" xfId="6399"/>
    <cellStyle name="Финансовый 4 2 2 2 3 3 3 2" xfId="15616"/>
    <cellStyle name="Финансовый 4 2 2 2 3 3 4" xfId="11352"/>
    <cellStyle name="Финансовый 4 2 2 2 3 4" xfId="3294"/>
    <cellStyle name="Финансовый 4 2 2 2 3 4 2" xfId="7585"/>
    <cellStyle name="Финансовый 4 2 2 2 3 4 2 2" xfId="16802"/>
    <cellStyle name="Финансовый 4 2 2 2 3 4 3" xfId="12535"/>
    <cellStyle name="Финансовый 4 2 2 2 3 5" xfId="5448"/>
    <cellStyle name="Финансовый 4 2 2 2 3 5 2" xfId="14668"/>
    <cellStyle name="Финансовый 4 2 2 2 3 6" xfId="10404"/>
    <cellStyle name="Финансовый 4 2 2 2 4" xfId="1256"/>
    <cellStyle name="Финансовый 4 2 2 2 4 2" xfId="2216"/>
    <cellStyle name="Финансовый 4 2 2 2 4 2 2" xfId="4488"/>
    <cellStyle name="Финансовый 4 2 2 2 4 2 2 2" xfId="8777"/>
    <cellStyle name="Финансовый 4 2 2 2 4 2 2 2 2" xfId="17994"/>
    <cellStyle name="Финансовый 4 2 2 2 4 2 2 3" xfId="13727"/>
    <cellStyle name="Финансовый 4 2 2 2 4 2 3" xfId="6643"/>
    <cellStyle name="Финансовый 4 2 2 2 4 2 3 2" xfId="15860"/>
    <cellStyle name="Финансовый 4 2 2 2 4 2 4" xfId="11596"/>
    <cellStyle name="Финансовый 4 2 2 2 4 3" xfId="3538"/>
    <cellStyle name="Финансовый 4 2 2 2 4 3 2" xfId="7829"/>
    <cellStyle name="Финансовый 4 2 2 2 4 3 2 2" xfId="17046"/>
    <cellStyle name="Финансовый 4 2 2 2 4 3 3" xfId="12779"/>
    <cellStyle name="Финансовый 4 2 2 2 4 4" xfId="5695"/>
    <cellStyle name="Финансовый 4 2 2 2 4 4 2" xfId="14912"/>
    <cellStyle name="Финансовый 4 2 2 2 4 5" xfId="10648"/>
    <cellStyle name="Финансовый 4 2 2 2 5" xfId="1741"/>
    <cellStyle name="Финансовый 4 2 2 2 5 2" xfId="4016"/>
    <cellStyle name="Финансовый 4 2 2 2 5 2 2" xfId="8305"/>
    <cellStyle name="Финансовый 4 2 2 2 5 2 2 2" xfId="17522"/>
    <cellStyle name="Финансовый 4 2 2 2 5 2 3" xfId="13255"/>
    <cellStyle name="Финансовый 4 2 2 2 5 3" xfId="6171"/>
    <cellStyle name="Финансовый 4 2 2 2 5 3 2" xfId="15388"/>
    <cellStyle name="Финансовый 4 2 2 2 5 4" xfId="11124"/>
    <cellStyle name="Финансовый 4 2 2 2 6" xfId="2831"/>
    <cellStyle name="Финансовый 4 2 2 2 6 2" xfId="4974"/>
    <cellStyle name="Финансовый 4 2 2 2 6 2 2" xfId="9256"/>
    <cellStyle name="Финансовый 4 2 2 2 6 2 2 2" xfId="18473"/>
    <cellStyle name="Финансовый 4 2 2 2 6 2 3" xfId="14206"/>
    <cellStyle name="Финансовый 4 2 2 2 6 3" xfId="7124"/>
    <cellStyle name="Финансовый 4 2 2 2 6 3 2" xfId="16341"/>
    <cellStyle name="Финансовый 4 2 2 2 6 4" xfId="12075"/>
    <cellStyle name="Финансовый 4 2 2 2 7" xfId="2952"/>
    <cellStyle name="Финансовый 4 2 2 2 7 2" xfId="7243"/>
    <cellStyle name="Финансовый 4 2 2 2 7 2 2" xfId="16460"/>
    <cellStyle name="Финансовый 4 2 2 2 7 3" xfId="12193"/>
    <cellStyle name="Финансовый 4 2 2 2 8" xfId="3066"/>
    <cellStyle name="Финансовый 4 2 2 2 8 2" xfId="7357"/>
    <cellStyle name="Финансовый 4 2 2 2 8 2 2" xfId="16574"/>
    <cellStyle name="Финансовый 4 2 2 2 8 3" xfId="12307"/>
    <cellStyle name="Финансовый 4 2 2 2 9" xfId="5094"/>
    <cellStyle name="Финансовый 4 2 2 2 9 2" xfId="9375"/>
    <cellStyle name="Финансовый 4 2 2 2 9 2 2" xfId="18592"/>
    <cellStyle name="Финансовый 4 2 2 2 9 3" xfId="14325"/>
    <cellStyle name="Финансовый 4 2 2 3" xfId="616"/>
    <cellStyle name="Финансовый 4 2 2 3 2" xfId="940"/>
    <cellStyle name="Финансовый 4 2 2 3 2 2" xfId="1542"/>
    <cellStyle name="Финансовый 4 2 2 3 2 2 2" xfId="2501"/>
    <cellStyle name="Финансовый 4 2 2 3 2 2 2 2" xfId="4773"/>
    <cellStyle name="Финансовый 4 2 2 3 2 2 2 2 2" xfId="9062"/>
    <cellStyle name="Финансовый 4 2 2 3 2 2 2 2 2 2" xfId="18279"/>
    <cellStyle name="Финансовый 4 2 2 3 2 2 2 2 3" xfId="14012"/>
    <cellStyle name="Финансовый 4 2 2 3 2 2 2 3" xfId="6928"/>
    <cellStyle name="Финансовый 4 2 2 3 2 2 2 3 2" xfId="16145"/>
    <cellStyle name="Финансовый 4 2 2 3 2 2 2 4" xfId="11881"/>
    <cellStyle name="Финансовый 4 2 2 3 2 2 3" xfId="3823"/>
    <cellStyle name="Финансовый 4 2 2 3 2 2 3 2" xfId="8114"/>
    <cellStyle name="Финансовый 4 2 2 3 2 2 3 2 2" xfId="17331"/>
    <cellStyle name="Финансовый 4 2 2 3 2 2 3 3" xfId="13064"/>
    <cellStyle name="Финансовый 4 2 2 3 2 2 4" xfId="5980"/>
    <cellStyle name="Финансовый 4 2 2 3 2 2 4 2" xfId="15197"/>
    <cellStyle name="Финансовый 4 2 2 3 2 2 5" xfId="10933"/>
    <cellStyle name="Финансовый 4 2 2 3 2 3" xfId="2029"/>
    <cellStyle name="Финансовый 4 2 2 3 2 3 2" xfId="4301"/>
    <cellStyle name="Финансовый 4 2 2 3 2 3 2 2" xfId="8590"/>
    <cellStyle name="Финансовый 4 2 2 3 2 3 2 2 2" xfId="17807"/>
    <cellStyle name="Финансовый 4 2 2 3 2 3 2 3" xfId="13540"/>
    <cellStyle name="Финансовый 4 2 2 3 2 3 3" xfId="6456"/>
    <cellStyle name="Финансовый 4 2 2 3 2 3 3 2" xfId="15673"/>
    <cellStyle name="Финансовый 4 2 2 3 2 3 4" xfId="11409"/>
    <cellStyle name="Финансовый 4 2 2 3 2 4" xfId="3351"/>
    <cellStyle name="Финансовый 4 2 2 3 2 4 2" xfId="7642"/>
    <cellStyle name="Финансовый 4 2 2 3 2 4 2 2" xfId="16859"/>
    <cellStyle name="Финансовый 4 2 2 3 2 4 3" xfId="12592"/>
    <cellStyle name="Финансовый 4 2 2 3 2 5" xfId="5505"/>
    <cellStyle name="Финансовый 4 2 2 3 2 5 2" xfId="14725"/>
    <cellStyle name="Финансовый 4 2 2 3 2 6" xfId="10461"/>
    <cellStyle name="Финансовый 4 2 2 3 3" xfId="1314"/>
    <cellStyle name="Финансовый 4 2 2 3 3 2" xfId="2273"/>
    <cellStyle name="Финансовый 4 2 2 3 3 2 2" xfId="4545"/>
    <cellStyle name="Финансовый 4 2 2 3 3 2 2 2" xfId="8834"/>
    <cellStyle name="Финансовый 4 2 2 3 3 2 2 2 2" xfId="18051"/>
    <cellStyle name="Финансовый 4 2 2 3 3 2 2 3" xfId="13784"/>
    <cellStyle name="Финансовый 4 2 2 3 3 2 3" xfId="6700"/>
    <cellStyle name="Финансовый 4 2 2 3 3 2 3 2" xfId="15917"/>
    <cellStyle name="Финансовый 4 2 2 3 3 2 4" xfId="11653"/>
    <cellStyle name="Финансовый 4 2 2 3 3 3" xfId="3595"/>
    <cellStyle name="Финансовый 4 2 2 3 3 3 2" xfId="7886"/>
    <cellStyle name="Финансовый 4 2 2 3 3 3 2 2" xfId="17103"/>
    <cellStyle name="Финансовый 4 2 2 3 3 3 3" xfId="12836"/>
    <cellStyle name="Финансовый 4 2 2 3 3 4" xfId="5752"/>
    <cellStyle name="Финансовый 4 2 2 3 3 4 2" xfId="14969"/>
    <cellStyle name="Финансовый 4 2 2 3 3 5" xfId="10705"/>
    <cellStyle name="Финансовый 4 2 2 3 4" xfId="1800"/>
    <cellStyle name="Финансовый 4 2 2 3 4 2" xfId="4073"/>
    <cellStyle name="Финансовый 4 2 2 3 4 2 2" xfId="8362"/>
    <cellStyle name="Финансовый 4 2 2 3 4 2 2 2" xfId="17579"/>
    <cellStyle name="Финансовый 4 2 2 3 4 2 3" xfId="13312"/>
    <cellStyle name="Финансовый 4 2 2 3 4 3" xfId="6228"/>
    <cellStyle name="Финансовый 4 2 2 3 4 3 2" xfId="15445"/>
    <cellStyle name="Финансовый 4 2 2 3 4 4" xfId="11181"/>
    <cellStyle name="Финансовый 4 2 2 3 5" xfId="3123"/>
    <cellStyle name="Финансовый 4 2 2 3 5 2" xfId="7414"/>
    <cellStyle name="Финансовый 4 2 2 3 5 2 2" xfId="16631"/>
    <cellStyle name="Финансовый 4 2 2 3 5 3" xfId="12364"/>
    <cellStyle name="Финансовый 4 2 2 3 6" xfId="5275"/>
    <cellStyle name="Финансовый 4 2 2 3 6 2" xfId="14497"/>
    <cellStyle name="Финансовый 4 2 2 3 7" xfId="10233"/>
    <cellStyle name="Финансовый 4 2 2 4" xfId="825"/>
    <cellStyle name="Финансовый 4 2 2 4 2" xfId="1428"/>
    <cellStyle name="Финансовый 4 2 2 4 2 2" xfId="2387"/>
    <cellStyle name="Финансовый 4 2 2 4 2 2 2" xfId="4659"/>
    <cellStyle name="Финансовый 4 2 2 4 2 2 2 2" xfId="8948"/>
    <cellStyle name="Финансовый 4 2 2 4 2 2 2 2 2" xfId="18165"/>
    <cellStyle name="Финансовый 4 2 2 4 2 2 2 3" xfId="13898"/>
    <cellStyle name="Финансовый 4 2 2 4 2 2 3" xfId="6814"/>
    <cellStyle name="Финансовый 4 2 2 4 2 2 3 2" xfId="16031"/>
    <cellStyle name="Финансовый 4 2 2 4 2 2 4" xfId="11767"/>
    <cellStyle name="Финансовый 4 2 2 4 2 3" xfId="3709"/>
    <cellStyle name="Финансовый 4 2 2 4 2 3 2" xfId="8000"/>
    <cellStyle name="Финансовый 4 2 2 4 2 3 2 2" xfId="17217"/>
    <cellStyle name="Финансовый 4 2 2 4 2 3 3" xfId="12950"/>
    <cellStyle name="Финансовый 4 2 2 4 2 4" xfId="5866"/>
    <cellStyle name="Финансовый 4 2 2 4 2 4 2" xfId="15083"/>
    <cellStyle name="Финансовый 4 2 2 4 2 5" xfId="10819"/>
    <cellStyle name="Финансовый 4 2 2 4 3" xfId="1915"/>
    <cellStyle name="Финансовый 4 2 2 4 3 2" xfId="4187"/>
    <cellStyle name="Финансовый 4 2 2 4 3 2 2" xfId="8476"/>
    <cellStyle name="Финансовый 4 2 2 4 3 2 2 2" xfId="17693"/>
    <cellStyle name="Финансовый 4 2 2 4 3 2 3" xfId="13426"/>
    <cellStyle name="Финансовый 4 2 2 4 3 3" xfId="6342"/>
    <cellStyle name="Финансовый 4 2 2 4 3 3 2" xfId="15559"/>
    <cellStyle name="Финансовый 4 2 2 4 3 4" xfId="11295"/>
    <cellStyle name="Финансовый 4 2 2 4 4" xfId="3237"/>
    <cellStyle name="Финансовый 4 2 2 4 4 2" xfId="7528"/>
    <cellStyle name="Финансовый 4 2 2 4 4 2 2" xfId="16745"/>
    <cellStyle name="Финансовый 4 2 2 4 4 3" xfId="12478"/>
    <cellStyle name="Финансовый 4 2 2 4 5" xfId="5391"/>
    <cellStyle name="Финансовый 4 2 2 4 5 2" xfId="14611"/>
    <cellStyle name="Финансовый 4 2 2 4 6" xfId="10347"/>
    <cellStyle name="Финансовый 4 2 2 5" xfId="1199"/>
    <cellStyle name="Финансовый 4 2 2 5 2" xfId="2159"/>
    <cellStyle name="Финансовый 4 2 2 5 2 2" xfId="4431"/>
    <cellStyle name="Финансовый 4 2 2 5 2 2 2" xfId="8720"/>
    <cellStyle name="Финансовый 4 2 2 5 2 2 2 2" xfId="17937"/>
    <cellStyle name="Финансовый 4 2 2 5 2 2 3" xfId="13670"/>
    <cellStyle name="Финансовый 4 2 2 5 2 3" xfId="6586"/>
    <cellStyle name="Финансовый 4 2 2 5 2 3 2" xfId="15803"/>
    <cellStyle name="Финансовый 4 2 2 5 2 4" xfId="11539"/>
    <cellStyle name="Финансовый 4 2 2 5 3" xfId="3481"/>
    <cellStyle name="Финансовый 4 2 2 5 3 2" xfId="7772"/>
    <cellStyle name="Финансовый 4 2 2 5 3 2 2" xfId="16989"/>
    <cellStyle name="Финансовый 4 2 2 5 3 3" xfId="12722"/>
    <cellStyle name="Финансовый 4 2 2 5 4" xfId="5638"/>
    <cellStyle name="Финансовый 4 2 2 5 4 2" xfId="14855"/>
    <cellStyle name="Финансовый 4 2 2 5 5" xfId="10591"/>
    <cellStyle name="Финансовый 4 2 2 6" xfId="1684"/>
    <cellStyle name="Финансовый 4 2 2 6 2" xfId="3959"/>
    <cellStyle name="Финансовый 4 2 2 6 2 2" xfId="8248"/>
    <cellStyle name="Финансовый 4 2 2 6 2 2 2" xfId="17465"/>
    <cellStyle name="Финансовый 4 2 2 6 2 3" xfId="13198"/>
    <cellStyle name="Финансовый 4 2 2 6 3" xfId="6114"/>
    <cellStyle name="Финансовый 4 2 2 6 3 2" xfId="15331"/>
    <cellStyle name="Финансовый 4 2 2 6 4" xfId="11067"/>
    <cellStyle name="Финансовый 4 2 2 7" xfId="2774"/>
    <cellStyle name="Финансовый 4 2 2 7 2" xfId="4917"/>
    <cellStyle name="Финансовый 4 2 2 7 2 2" xfId="9199"/>
    <cellStyle name="Финансовый 4 2 2 7 2 2 2" xfId="18416"/>
    <cellStyle name="Финансовый 4 2 2 7 2 3" xfId="14149"/>
    <cellStyle name="Финансовый 4 2 2 7 3" xfId="7067"/>
    <cellStyle name="Финансовый 4 2 2 7 3 2" xfId="16284"/>
    <cellStyle name="Финансовый 4 2 2 7 4" xfId="12018"/>
    <cellStyle name="Финансовый 4 2 2 8" xfId="2895"/>
    <cellStyle name="Финансовый 4 2 2 8 2" xfId="7186"/>
    <cellStyle name="Финансовый 4 2 2 8 2 2" xfId="16403"/>
    <cellStyle name="Финансовый 4 2 2 8 3" xfId="12136"/>
    <cellStyle name="Финансовый 4 2 2 9" xfId="3009"/>
    <cellStyle name="Финансовый 4 2 2 9 2" xfId="7300"/>
    <cellStyle name="Финансовый 4 2 2 9 2 2" xfId="16517"/>
    <cellStyle name="Финансовый 4 2 2 9 3" xfId="12250"/>
    <cellStyle name="Финансовый 4 2 20" xfId="19120"/>
    <cellStyle name="Финансовый 4 2 21" xfId="19236"/>
    <cellStyle name="Финансовый 4 2 3" xfId="408"/>
    <cellStyle name="Финансовый 4 2 3 10" xfId="5056"/>
    <cellStyle name="Финансовый 4 2 3 10 2" xfId="9337"/>
    <cellStyle name="Финансовый 4 2 3 10 2 2" xfId="18554"/>
    <cellStyle name="Финансовый 4 2 3 10 3" xfId="14287"/>
    <cellStyle name="Финансовый 4 2 3 11" xfId="5178"/>
    <cellStyle name="Финансовый 4 2 3 11 2" xfId="14402"/>
    <cellStyle name="Финансовый 4 2 3 12" xfId="9678"/>
    <cellStyle name="Финансовый 4 2 3 12 2" xfId="18698"/>
    <cellStyle name="Финансовый 4 2 3 13" xfId="9792"/>
    <cellStyle name="Финансовый 4 2 3 13 2" xfId="18812"/>
    <cellStyle name="Финансовый 4 2 3 14" xfId="9906"/>
    <cellStyle name="Финансовый 4 2 3 14 2" xfId="18926"/>
    <cellStyle name="Финансовый 4 2 3 15" xfId="10020"/>
    <cellStyle name="Финансовый 4 2 3 15 2" xfId="19040"/>
    <cellStyle name="Финансовый 4 2 3 16" xfId="10137"/>
    <cellStyle name="Финансовый 4 2 3 17" xfId="19158"/>
    <cellStyle name="Финансовый 4 2 3 18" xfId="19274"/>
    <cellStyle name="Финансовый 4 2 3 2" xfId="509"/>
    <cellStyle name="Финансовый 4 2 3 2 10" xfId="5236"/>
    <cellStyle name="Финансовый 4 2 3 2 10 2" xfId="14459"/>
    <cellStyle name="Финансовый 4 2 3 2 11" xfId="9735"/>
    <cellStyle name="Финансовый 4 2 3 2 11 2" xfId="18755"/>
    <cellStyle name="Финансовый 4 2 3 2 12" xfId="9849"/>
    <cellStyle name="Финансовый 4 2 3 2 12 2" xfId="18869"/>
    <cellStyle name="Финансовый 4 2 3 2 13" xfId="9963"/>
    <cellStyle name="Финансовый 4 2 3 2 13 2" xfId="18983"/>
    <cellStyle name="Финансовый 4 2 3 2 14" xfId="10077"/>
    <cellStyle name="Финансовый 4 2 3 2 14 2" xfId="19097"/>
    <cellStyle name="Финансовый 4 2 3 2 15" xfId="10194"/>
    <cellStyle name="Финансовый 4 2 3 2 16" xfId="19215"/>
    <cellStyle name="Финансовый 4 2 3 2 17" xfId="19331"/>
    <cellStyle name="Финансовый 4 2 3 2 2" xfId="695"/>
    <cellStyle name="Финансовый 4 2 3 2 2 2" xfId="1016"/>
    <cellStyle name="Финансовый 4 2 3 2 2 2 2" xfId="1618"/>
    <cellStyle name="Финансовый 4 2 3 2 2 2 2 2" xfId="2577"/>
    <cellStyle name="Финансовый 4 2 3 2 2 2 2 2 2" xfId="4849"/>
    <cellStyle name="Финансовый 4 2 3 2 2 2 2 2 2 2" xfId="9138"/>
    <cellStyle name="Финансовый 4 2 3 2 2 2 2 2 2 2 2" xfId="18355"/>
    <cellStyle name="Финансовый 4 2 3 2 2 2 2 2 2 3" xfId="14088"/>
    <cellStyle name="Финансовый 4 2 3 2 2 2 2 2 3" xfId="7004"/>
    <cellStyle name="Финансовый 4 2 3 2 2 2 2 2 3 2" xfId="16221"/>
    <cellStyle name="Финансовый 4 2 3 2 2 2 2 2 4" xfId="11957"/>
    <cellStyle name="Финансовый 4 2 3 2 2 2 2 3" xfId="3899"/>
    <cellStyle name="Финансовый 4 2 3 2 2 2 2 3 2" xfId="8190"/>
    <cellStyle name="Финансовый 4 2 3 2 2 2 2 3 2 2" xfId="17407"/>
    <cellStyle name="Финансовый 4 2 3 2 2 2 2 3 3" xfId="13140"/>
    <cellStyle name="Финансовый 4 2 3 2 2 2 2 4" xfId="6056"/>
    <cellStyle name="Финансовый 4 2 3 2 2 2 2 4 2" xfId="15273"/>
    <cellStyle name="Финансовый 4 2 3 2 2 2 2 5" xfId="11009"/>
    <cellStyle name="Финансовый 4 2 3 2 2 2 3" xfId="2105"/>
    <cellStyle name="Финансовый 4 2 3 2 2 2 3 2" xfId="4377"/>
    <cellStyle name="Финансовый 4 2 3 2 2 2 3 2 2" xfId="8666"/>
    <cellStyle name="Финансовый 4 2 3 2 2 2 3 2 2 2" xfId="17883"/>
    <cellStyle name="Финансовый 4 2 3 2 2 2 3 2 3" xfId="13616"/>
    <cellStyle name="Финансовый 4 2 3 2 2 2 3 3" xfId="6532"/>
    <cellStyle name="Финансовый 4 2 3 2 2 2 3 3 2" xfId="15749"/>
    <cellStyle name="Финансовый 4 2 3 2 2 2 3 4" xfId="11485"/>
    <cellStyle name="Финансовый 4 2 3 2 2 2 4" xfId="3427"/>
    <cellStyle name="Финансовый 4 2 3 2 2 2 4 2" xfId="7718"/>
    <cellStyle name="Финансовый 4 2 3 2 2 2 4 2 2" xfId="16935"/>
    <cellStyle name="Финансовый 4 2 3 2 2 2 4 3" xfId="12668"/>
    <cellStyle name="Финансовый 4 2 3 2 2 2 5" xfId="5581"/>
    <cellStyle name="Финансовый 4 2 3 2 2 2 5 2" xfId="14801"/>
    <cellStyle name="Финансовый 4 2 3 2 2 2 6" xfId="10537"/>
    <cellStyle name="Финансовый 4 2 3 2 2 3" xfId="1390"/>
    <cellStyle name="Финансовый 4 2 3 2 2 3 2" xfId="2349"/>
    <cellStyle name="Финансовый 4 2 3 2 2 3 2 2" xfId="4621"/>
    <cellStyle name="Финансовый 4 2 3 2 2 3 2 2 2" xfId="8910"/>
    <cellStyle name="Финансовый 4 2 3 2 2 3 2 2 2 2" xfId="18127"/>
    <cellStyle name="Финансовый 4 2 3 2 2 3 2 2 3" xfId="13860"/>
    <cellStyle name="Финансовый 4 2 3 2 2 3 2 3" xfId="6776"/>
    <cellStyle name="Финансовый 4 2 3 2 2 3 2 3 2" xfId="15993"/>
    <cellStyle name="Финансовый 4 2 3 2 2 3 2 4" xfId="11729"/>
    <cellStyle name="Финансовый 4 2 3 2 2 3 3" xfId="3671"/>
    <cellStyle name="Финансовый 4 2 3 2 2 3 3 2" xfId="7962"/>
    <cellStyle name="Финансовый 4 2 3 2 2 3 3 2 2" xfId="17179"/>
    <cellStyle name="Финансовый 4 2 3 2 2 3 3 3" xfId="12912"/>
    <cellStyle name="Финансовый 4 2 3 2 2 3 4" xfId="5828"/>
    <cellStyle name="Финансовый 4 2 3 2 2 3 4 2" xfId="15045"/>
    <cellStyle name="Финансовый 4 2 3 2 2 3 5" xfId="10781"/>
    <cellStyle name="Финансовый 4 2 3 2 2 4" xfId="1876"/>
    <cellStyle name="Финансовый 4 2 3 2 2 4 2" xfId="4149"/>
    <cellStyle name="Финансовый 4 2 3 2 2 4 2 2" xfId="8438"/>
    <cellStyle name="Финансовый 4 2 3 2 2 4 2 2 2" xfId="17655"/>
    <cellStyle name="Финансовый 4 2 3 2 2 4 2 3" xfId="13388"/>
    <cellStyle name="Финансовый 4 2 3 2 2 4 3" xfId="6304"/>
    <cellStyle name="Финансовый 4 2 3 2 2 4 3 2" xfId="15521"/>
    <cellStyle name="Финансовый 4 2 3 2 2 4 4" xfId="11257"/>
    <cellStyle name="Финансовый 4 2 3 2 2 5" xfId="3199"/>
    <cellStyle name="Финансовый 4 2 3 2 2 5 2" xfId="7490"/>
    <cellStyle name="Финансовый 4 2 3 2 2 5 2 2" xfId="16707"/>
    <cellStyle name="Финансовый 4 2 3 2 2 5 3" xfId="12440"/>
    <cellStyle name="Финансовый 4 2 3 2 2 6" xfId="5351"/>
    <cellStyle name="Финансовый 4 2 3 2 2 6 2" xfId="14573"/>
    <cellStyle name="Финансовый 4 2 3 2 2 7" xfId="10309"/>
    <cellStyle name="Финансовый 4 2 3 2 3" xfId="901"/>
    <cellStyle name="Финансовый 4 2 3 2 3 2" xfId="1504"/>
    <cellStyle name="Финансовый 4 2 3 2 3 2 2" xfId="2463"/>
    <cellStyle name="Финансовый 4 2 3 2 3 2 2 2" xfId="4735"/>
    <cellStyle name="Финансовый 4 2 3 2 3 2 2 2 2" xfId="9024"/>
    <cellStyle name="Финансовый 4 2 3 2 3 2 2 2 2 2" xfId="18241"/>
    <cellStyle name="Финансовый 4 2 3 2 3 2 2 2 3" xfId="13974"/>
    <cellStyle name="Финансовый 4 2 3 2 3 2 2 3" xfId="6890"/>
    <cellStyle name="Финансовый 4 2 3 2 3 2 2 3 2" xfId="16107"/>
    <cellStyle name="Финансовый 4 2 3 2 3 2 2 4" xfId="11843"/>
    <cellStyle name="Финансовый 4 2 3 2 3 2 3" xfId="3785"/>
    <cellStyle name="Финансовый 4 2 3 2 3 2 3 2" xfId="8076"/>
    <cellStyle name="Финансовый 4 2 3 2 3 2 3 2 2" xfId="17293"/>
    <cellStyle name="Финансовый 4 2 3 2 3 2 3 3" xfId="13026"/>
    <cellStyle name="Финансовый 4 2 3 2 3 2 4" xfId="5942"/>
    <cellStyle name="Финансовый 4 2 3 2 3 2 4 2" xfId="15159"/>
    <cellStyle name="Финансовый 4 2 3 2 3 2 5" xfId="10895"/>
    <cellStyle name="Финансовый 4 2 3 2 3 3" xfId="1991"/>
    <cellStyle name="Финансовый 4 2 3 2 3 3 2" xfId="4263"/>
    <cellStyle name="Финансовый 4 2 3 2 3 3 2 2" xfId="8552"/>
    <cellStyle name="Финансовый 4 2 3 2 3 3 2 2 2" xfId="17769"/>
    <cellStyle name="Финансовый 4 2 3 2 3 3 2 3" xfId="13502"/>
    <cellStyle name="Финансовый 4 2 3 2 3 3 3" xfId="6418"/>
    <cellStyle name="Финансовый 4 2 3 2 3 3 3 2" xfId="15635"/>
    <cellStyle name="Финансовый 4 2 3 2 3 3 4" xfId="11371"/>
    <cellStyle name="Финансовый 4 2 3 2 3 4" xfId="3313"/>
    <cellStyle name="Финансовый 4 2 3 2 3 4 2" xfId="7604"/>
    <cellStyle name="Финансовый 4 2 3 2 3 4 2 2" xfId="16821"/>
    <cellStyle name="Финансовый 4 2 3 2 3 4 3" xfId="12554"/>
    <cellStyle name="Финансовый 4 2 3 2 3 5" xfId="5467"/>
    <cellStyle name="Финансовый 4 2 3 2 3 5 2" xfId="14687"/>
    <cellStyle name="Финансовый 4 2 3 2 3 6" xfId="10423"/>
    <cellStyle name="Финансовый 4 2 3 2 4" xfId="1275"/>
    <cellStyle name="Финансовый 4 2 3 2 4 2" xfId="2235"/>
    <cellStyle name="Финансовый 4 2 3 2 4 2 2" xfId="4507"/>
    <cellStyle name="Финансовый 4 2 3 2 4 2 2 2" xfId="8796"/>
    <cellStyle name="Финансовый 4 2 3 2 4 2 2 2 2" xfId="18013"/>
    <cellStyle name="Финансовый 4 2 3 2 4 2 2 3" xfId="13746"/>
    <cellStyle name="Финансовый 4 2 3 2 4 2 3" xfId="6662"/>
    <cellStyle name="Финансовый 4 2 3 2 4 2 3 2" xfId="15879"/>
    <cellStyle name="Финансовый 4 2 3 2 4 2 4" xfId="11615"/>
    <cellStyle name="Финансовый 4 2 3 2 4 3" xfId="3557"/>
    <cellStyle name="Финансовый 4 2 3 2 4 3 2" xfId="7848"/>
    <cellStyle name="Финансовый 4 2 3 2 4 3 2 2" xfId="17065"/>
    <cellStyle name="Финансовый 4 2 3 2 4 3 3" xfId="12798"/>
    <cellStyle name="Финансовый 4 2 3 2 4 4" xfId="5714"/>
    <cellStyle name="Финансовый 4 2 3 2 4 4 2" xfId="14931"/>
    <cellStyle name="Финансовый 4 2 3 2 4 5" xfId="10667"/>
    <cellStyle name="Финансовый 4 2 3 2 5" xfId="1760"/>
    <cellStyle name="Финансовый 4 2 3 2 5 2" xfId="4035"/>
    <cellStyle name="Финансовый 4 2 3 2 5 2 2" xfId="8324"/>
    <cellStyle name="Финансовый 4 2 3 2 5 2 2 2" xfId="17541"/>
    <cellStyle name="Финансовый 4 2 3 2 5 2 3" xfId="13274"/>
    <cellStyle name="Финансовый 4 2 3 2 5 3" xfId="6190"/>
    <cellStyle name="Финансовый 4 2 3 2 5 3 2" xfId="15407"/>
    <cellStyle name="Финансовый 4 2 3 2 5 4" xfId="11143"/>
    <cellStyle name="Финансовый 4 2 3 2 6" xfId="2850"/>
    <cellStyle name="Финансовый 4 2 3 2 6 2" xfId="4993"/>
    <cellStyle name="Финансовый 4 2 3 2 6 2 2" xfId="9275"/>
    <cellStyle name="Финансовый 4 2 3 2 6 2 2 2" xfId="18492"/>
    <cellStyle name="Финансовый 4 2 3 2 6 2 3" xfId="14225"/>
    <cellStyle name="Финансовый 4 2 3 2 6 3" xfId="7143"/>
    <cellStyle name="Финансовый 4 2 3 2 6 3 2" xfId="16360"/>
    <cellStyle name="Финансовый 4 2 3 2 6 4" xfId="12094"/>
    <cellStyle name="Финансовый 4 2 3 2 7" xfId="2971"/>
    <cellStyle name="Финансовый 4 2 3 2 7 2" xfId="7262"/>
    <cellStyle name="Финансовый 4 2 3 2 7 2 2" xfId="16479"/>
    <cellStyle name="Финансовый 4 2 3 2 7 3" xfId="12212"/>
    <cellStyle name="Финансовый 4 2 3 2 8" xfId="3085"/>
    <cellStyle name="Финансовый 4 2 3 2 8 2" xfId="7376"/>
    <cellStyle name="Финансовый 4 2 3 2 8 2 2" xfId="16593"/>
    <cellStyle name="Финансовый 4 2 3 2 8 3" xfId="12326"/>
    <cellStyle name="Финансовый 4 2 3 2 9" xfId="5113"/>
    <cellStyle name="Финансовый 4 2 3 2 9 2" xfId="9394"/>
    <cellStyle name="Финансовый 4 2 3 2 9 2 2" xfId="18611"/>
    <cellStyle name="Финансовый 4 2 3 2 9 3" xfId="14344"/>
    <cellStyle name="Финансовый 4 2 3 3" xfId="636"/>
    <cellStyle name="Финансовый 4 2 3 3 2" xfId="959"/>
    <cellStyle name="Финансовый 4 2 3 3 2 2" xfId="1561"/>
    <cellStyle name="Финансовый 4 2 3 3 2 2 2" xfId="2520"/>
    <cellStyle name="Финансовый 4 2 3 3 2 2 2 2" xfId="4792"/>
    <cellStyle name="Финансовый 4 2 3 3 2 2 2 2 2" xfId="9081"/>
    <cellStyle name="Финансовый 4 2 3 3 2 2 2 2 2 2" xfId="18298"/>
    <cellStyle name="Финансовый 4 2 3 3 2 2 2 2 3" xfId="14031"/>
    <cellStyle name="Финансовый 4 2 3 3 2 2 2 3" xfId="6947"/>
    <cellStyle name="Финансовый 4 2 3 3 2 2 2 3 2" xfId="16164"/>
    <cellStyle name="Финансовый 4 2 3 3 2 2 2 4" xfId="11900"/>
    <cellStyle name="Финансовый 4 2 3 3 2 2 3" xfId="3842"/>
    <cellStyle name="Финансовый 4 2 3 3 2 2 3 2" xfId="8133"/>
    <cellStyle name="Финансовый 4 2 3 3 2 2 3 2 2" xfId="17350"/>
    <cellStyle name="Финансовый 4 2 3 3 2 2 3 3" xfId="13083"/>
    <cellStyle name="Финансовый 4 2 3 3 2 2 4" xfId="5999"/>
    <cellStyle name="Финансовый 4 2 3 3 2 2 4 2" xfId="15216"/>
    <cellStyle name="Финансовый 4 2 3 3 2 2 5" xfId="10952"/>
    <cellStyle name="Финансовый 4 2 3 3 2 3" xfId="2048"/>
    <cellStyle name="Финансовый 4 2 3 3 2 3 2" xfId="4320"/>
    <cellStyle name="Финансовый 4 2 3 3 2 3 2 2" xfId="8609"/>
    <cellStyle name="Финансовый 4 2 3 3 2 3 2 2 2" xfId="17826"/>
    <cellStyle name="Финансовый 4 2 3 3 2 3 2 3" xfId="13559"/>
    <cellStyle name="Финансовый 4 2 3 3 2 3 3" xfId="6475"/>
    <cellStyle name="Финансовый 4 2 3 3 2 3 3 2" xfId="15692"/>
    <cellStyle name="Финансовый 4 2 3 3 2 3 4" xfId="11428"/>
    <cellStyle name="Финансовый 4 2 3 3 2 4" xfId="3370"/>
    <cellStyle name="Финансовый 4 2 3 3 2 4 2" xfId="7661"/>
    <cellStyle name="Финансовый 4 2 3 3 2 4 2 2" xfId="16878"/>
    <cellStyle name="Финансовый 4 2 3 3 2 4 3" xfId="12611"/>
    <cellStyle name="Финансовый 4 2 3 3 2 5" xfId="5524"/>
    <cellStyle name="Финансовый 4 2 3 3 2 5 2" xfId="14744"/>
    <cellStyle name="Финансовый 4 2 3 3 2 6" xfId="10480"/>
    <cellStyle name="Финансовый 4 2 3 3 3" xfId="1333"/>
    <cellStyle name="Финансовый 4 2 3 3 3 2" xfId="2292"/>
    <cellStyle name="Финансовый 4 2 3 3 3 2 2" xfId="4564"/>
    <cellStyle name="Финансовый 4 2 3 3 3 2 2 2" xfId="8853"/>
    <cellStyle name="Финансовый 4 2 3 3 3 2 2 2 2" xfId="18070"/>
    <cellStyle name="Финансовый 4 2 3 3 3 2 2 3" xfId="13803"/>
    <cellStyle name="Финансовый 4 2 3 3 3 2 3" xfId="6719"/>
    <cellStyle name="Финансовый 4 2 3 3 3 2 3 2" xfId="15936"/>
    <cellStyle name="Финансовый 4 2 3 3 3 2 4" xfId="11672"/>
    <cellStyle name="Финансовый 4 2 3 3 3 3" xfId="3614"/>
    <cellStyle name="Финансовый 4 2 3 3 3 3 2" xfId="7905"/>
    <cellStyle name="Финансовый 4 2 3 3 3 3 2 2" xfId="17122"/>
    <cellStyle name="Финансовый 4 2 3 3 3 3 3" xfId="12855"/>
    <cellStyle name="Финансовый 4 2 3 3 3 4" xfId="5771"/>
    <cellStyle name="Финансовый 4 2 3 3 3 4 2" xfId="14988"/>
    <cellStyle name="Финансовый 4 2 3 3 3 5" xfId="10724"/>
    <cellStyle name="Финансовый 4 2 3 3 4" xfId="1819"/>
    <cellStyle name="Финансовый 4 2 3 3 4 2" xfId="4092"/>
    <cellStyle name="Финансовый 4 2 3 3 4 2 2" xfId="8381"/>
    <cellStyle name="Финансовый 4 2 3 3 4 2 2 2" xfId="17598"/>
    <cellStyle name="Финансовый 4 2 3 3 4 2 3" xfId="13331"/>
    <cellStyle name="Финансовый 4 2 3 3 4 3" xfId="6247"/>
    <cellStyle name="Финансовый 4 2 3 3 4 3 2" xfId="15464"/>
    <cellStyle name="Финансовый 4 2 3 3 4 4" xfId="11200"/>
    <cellStyle name="Финансовый 4 2 3 3 5" xfId="3142"/>
    <cellStyle name="Финансовый 4 2 3 3 5 2" xfId="7433"/>
    <cellStyle name="Финансовый 4 2 3 3 5 2 2" xfId="16650"/>
    <cellStyle name="Финансовый 4 2 3 3 5 3" xfId="12383"/>
    <cellStyle name="Финансовый 4 2 3 3 6" xfId="5294"/>
    <cellStyle name="Финансовый 4 2 3 3 6 2" xfId="14516"/>
    <cellStyle name="Финансовый 4 2 3 3 7" xfId="10252"/>
    <cellStyle name="Финансовый 4 2 3 4" xfId="844"/>
    <cellStyle name="Финансовый 4 2 3 4 2" xfId="1447"/>
    <cellStyle name="Финансовый 4 2 3 4 2 2" xfId="2406"/>
    <cellStyle name="Финансовый 4 2 3 4 2 2 2" xfId="4678"/>
    <cellStyle name="Финансовый 4 2 3 4 2 2 2 2" xfId="8967"/>
    <cellStyle name="Финансовый 4 2 3 4 2 2 2 2 2" xfId="18184"/>
    <cellStyle name="Финансовый 4 2 3 4 2 2 2 3" xfId="13917"/>
    <cellStyle name="Финансовый 4 2 3 4 2 2 3" xfId="6833"/>
    <cellStyle name="Финансовый 4 2 3 4 2 2 3 2" xfId="16050"/>
    <cellStyle name="Финансовый 4 2 3 4 2 2 4" xfId="11786"/>
    <cellStyle name="Финансовый 4 2 3 4 2 3" xfId="3728"/>
    <cellStyle name="Финансовый 4 2 3 4 2 3 2" xfId="8019"/>
    <cellStyle name="Финансовый 4 2 3 4 2 3 2 2" xfId="17236"/>
    <cellStyle name="Финансовый 4 2 3 4 2 3 3" xfId="12969"/>
    <cellStyle name="Финансовый 4 2 3 4 2 4" xfId="5885"/>
    <cellStyle name="Финансовый 4 2 3 4 2 4 2" xfId="15102"/>
    <cellStyle name="Финансовый 4 2 3 4 2 5" xfId="10838"/>
    <cellStyle name="Финансовый 4 2 3 4 3" xfId="1934"/>
    <cellStyle name="Финансовый 4 2 3 4 3 2" xfId="4206"/>
    <cellStyle name="Финансовый 4 2 3 4 3 2 2" xfId="8495"/>
    <cellStyle name="Финансовый 4 2 3 4 3 2 2 2" xfId="17712"/>
    <cellStyle name="Финансовый 4 2 3 4 3 2 3" xfId="13445"/>
    <cellStyle name="Финансовый 4 2 3 4 3 3" xfId="6361"/>
    <cellStyle name="Финансовый 4 2 3 4 3 3 2" xfId="15578"/>
    <cellStyle name="Финансовый 4 2 3 4 3 4" xfId="11314"/>
    <cellStyle name="Финансовый 4 2 3 4 4" xfId="3256"/>
    <cellStyle name="Финансовый 4 2 3 4 4 2" xfId="7547"/>
    <cellStyle name="Финансовый 4 2 3 4 4 2 2" xfId="16764"/>
    <cellStyle name="Финансовый 4 2 3 4 4 3" xfId="12497"/>
    <cellStyle name="Финансовый 4 2 3 4 5" xfId="5410"/>
    <cellStyle name="Финансовый 4 2 3 4 5 2" xfId="14630"/>
    <cellStyle name="Финансовый 4 2 3 4 6" xfId="10366"/>
    <cellStyle name="Финансовый 4 2 3 5" xfId="1218"/>
    <cellStyle name="Финансовый 4 2 3 5 2" xfId="2178"/>
    <cellStyle name="Финансовый 4 2 3 5 2 2" xfId="4450"/>
    <cellStyle name="Финансовый 4 2 3 5 2 2 2" xfId="8739"/>
    <cellStyle name="Финансовый 4 2 3 5 2 2 2 2" xfId="17956"/>
    <cellStyle name="Финансовый 4 2 3 5 2 2 3" xfId="13689"/>
    <cellStyle name="Финансовый 4 2 3 5 2 3" xfId="6605"/>
    <cellStyle name="Финансовый 4 2 3 5 2 3 2" xfId="15822"/>
    <cellStyle name="Финансовый 4 2 3 5 2 4" xfId="11558"/>
    <cellStyle name="Финансовый 4 2 3 5 3" xfId="3500"/>
    <cellStyle name="Финансовый 4 2 3 5 3 2" xfId="7791"/>
    <cellStyle name="Финансовый 4 2 3 5 3 2 2" xfId="17008"/>
    <cellStyle name="Финансовый 4 2 3 5 3 3" xfId="12741"/>
    <cellStyle name="Финансовый 4 2 3 5 4" xfId="5657"/>
    <cellStyle name="Финансовый 4 2 3 5 4 2" xfId="14874"/>
    <cellStyle name="Финансовый 4 2 3 5 5" xfId="10610"/>
    <cellStyle name="Финансовый 4 2 3 6" xfId="1703"/>
    <cellStyle name="Финансовый 4 2 3 6 2" xfId="3978"/>
    <cellStyle name="Финансовый 4 2 3 6 2 2" xfId="8267"/>
    <cellStyle name="Финансовый 4 2 3 6 2 2 2" xfId="17484"/>
    <cellStyle name="Финансовый 4 2 3 6 2 3" xfId="13217"/>
    <cellStyle name="Финансовый 4 2 3 6 3" xfId="6133"/>
    <cellStyle name="Финансовый 4 2 3 6 3 2" xfId="15350"/>
    <cellStyle name="Финансовый 4 2 3 6 4" xfId="11086"/>
    <cellStyle name="Финансовый 4 2 3 7" xfId="2793"/>
    <cellStyle name="Финансовый 4 2 3 7 2" xfId="4936"/>
    <cellStyle name="Финансовый 4 2 3 7 2 2" xfId="9218"/>
    <cellStyle name="Финансовый 4 2 3 7 2 2 2" xfId="18435"/>
    <cellStyle name="Финансовый 4 2 3 7 2 3" xfId="14168"/>
    <cellStyle name="Финансовый 4 2 3 7 3" xfId="7086"/>
    <cellStyle name="Финансовый 4 2 3 7 3 2" xfId="16303"/>
    <cellStyle name="Финансовый 4 2 3 7 4" xfId="12037"/>
    <cellStyle name="Финансовый 4 2 3 8" xfId="2914"/>
    <cellStyle name="Финансовый 4 2 3 8 2" xfId="7205"/>
    <cellStyle name="Финансовый 4 2 3 8 2 2" xfId="16422"/>
    <cellStyle name="Финансовый 4 2 3 8 3" xfId="12155"/>
    <cellStyle name="Финансовый 4 2 3 9" xfId="3028"/>
    <cellStyle name="Финансовый 4 2 3 9 2" xfId="7319"/>
    <cellStyle name="Финансовый 4 2 3 9 2 2" xfId="16536"/>
    <cellStyle name="Финансовый 4 2 3 9 3" xfId="12269"/>
    <cellStyle name="Финансовый 4 2 4" xfId="471"/>
    <cellStyle name="Финансовый 4 2 4 10" xfId="5198"/>
    <cellStyle name="Финансовый 4 2 4 10 2" xfId="14421"/>
    <cellStyle name="Финансовый 4 2 4 11" xfId="9697"/>
    <cellStyle name="Финансовый 4 2 4 11 2" xfId="18717"/>
    <cellStyle name="Финансовый 4 2 4 12" xfId="9811"/>
    <cellStyle name="Финансовый 4 2 4 12 2" xfId="18831"/>
    <cellStyle name="Финансовый 4 2 4 13" xfId="9925"/>
    <cellStyle name="Финансовый 4 2 4 13 2" xfId="18945"/>
    <cellStyle name="Финансовый 4 2 4 14" xfId="10039"/>
    <cellStyle name="Финансовый 4 2 4 14 2" xfId="19059"/>
    <cellStyle name="Финансовый 4 2 4 15" xfId="10156"/>
    <cellStyle name="Финансовый 4 2 4 16" xfId="19177"/>
    <cellStyle name="Финансовый 4 2 4 17" xfId="19293"/>
    <cellStyle name="Финансовый 4 2 4 2" xfId="657"/>
    <cellStyle name="Финансовый 4 2 4 2 2" xfId="978"/>
    <cellStyle name="Финансовый 4 2 4 2 2 2" xfId="1580"/>
    <cellStyle name="Финансовый 4 2 4 2 2 2 2" xfId="2539"/>
    <cellStyle name="Финансовый 4 2 4 2 2 2 2 2" xfId="4811"/>
    <cellStyle name="Финансовый 4 2 4 2 2 2 2 2 2" xfId="9100"/>
    <cellStyle name="Финансовый 4 2 4 2 2 2 2 2 2 2" xfId="18317"/>
    <cellStyle name="Финансовый 4 2 4 2 2 2 2 2 3" xfId="14050"/>
    <cellStyle name="Финансовый 4 2 4 2 2 2 2 3" xfId="6966"/>
    <cellStyle name="Финансовый 4 2 4 2 2 2 2 3 2" xfId="16183"/>
    <cellStyle name="Финансовый 4 2 4 2 2 2 2 4" xfId="11919"/>
    <cellStyle name="Финансовый 4 2 4 2 2 2 3" xfId="3861"/>
    <cellStyle name="Финансовый 4 2 4 2 2 2 3 2" xfId="8152"/>
    <cellStyle name="Финансовый 4 2 4 2 2 2 3 2 2" xfId="17369"/>
    <cellStyle name="Финансовый 4 2 4 2 2 2 3 3" xfId="13102"/>
    <cellStyle name="Финансовый 4 2 4 2 2 2 4" xfId="6018"/>
    <cellStyle name="Финансовый 4 2 4 2 2 2 4 2" xfId="15235"/>
    <cellStyle name="Финансовый 4 2 4 2 2 2 5" xfId="10971"/>
    <cellStyle name="Финансовый 4 2 4 2 2 3" xfId="2067"/>
    <cellStyle name="Финансовый 4 2 4 2 2 3 2" xfId="4339"/>
    <cellStyle name="Финансовый 4 2 4 2 2 3 2 2" xfId="8628"/>
    <cellStyle name="Финансовый 4 2 4 2 2 3 2 2 2" xfId="17845"/>
    <cellStyle name="Финансовый 4 2 4 2 2 3 2 3" xfId="13578"/>
    <cellStyle name="Финансовый 4 2 4 2 2 3 3" xfId="6494"/>
    <cellStyle name="Финансовый 4 2 4 2 2 3 3 2" xfId="15711"/>
    <cellStyle name="Финансовый 4 2 4 2 2 3 4" xfId="11447"/>
    <cellStyle name="Финансовый 4 2 4 2 2 4" xfId="3389"/>
    <cellStyle name="Финансовый 4 2 4 2 2 4 2" xfId="7680"/>
    <cellStyle name="Финансовый 4 2 4 2 2 4 2 2" xfId="16897"/>
    <cellStyle name="Финансовый 4 2 4 2 2 4 3" xfId="12630"/>
    <cellStyle name="Финансовый 4 2 4 2 2 5" xfId="5543"/>
    <cellStyle name="Финансовый 4 2 4 2 2 5 2" xfId="14763"/>
    <cellStyle name="Финансовый 4 2 4 2 2 6" xfId="10499"/>
    <cellStyle name="Финансовый 4 2 4 2 3" xfId="1352"/>
    <cellStyle name="Финансовый 4 2 4 2 3 2" xfId="2311"/>
    <cellStyle name="Финансовый 4 2 4 2 3 2 2" xfId="4583"/>
    <cellStyle name="Финансовый 4 2 4 2 3 2 2 2" xfId="8872"/>
    <cellStyle name="Финансовый 4 2 4 2 3 2 2 2 2" xfId="18089"/>
    <cellStyle name="Финансовый 4 2 4 2 3 2 2 3" xfId="13822"/>
    <cellStyle name="Финансовый 4 2 4 2 3 2 3" xfId="6738"/>
    <cellStyle name="Финансовый 4 2 4 2 3 2 3 2" xfId="15955"/>
    <cellStyle name="Финансовый 4 2 4 2 3 2 4" xfId="11691"/>
    <cellStyle name="Финансовый 4 2 4 2 3 3" xfId="3633"/>
    <cellStyle name="Финансовый 4 2 4 2 3 3 2" xfId="7924"/>
    <cellStyle name="Финансовый 4 2 4 2 3 3 2 2" xfId="17141"/>
    <cellStyle name="Финансовый 4 2 4 2 3 3 3" xfId="12874"/>
    <cellStyle name="Финансовый 4 2 4 2 3 4" xfId="5790"/>
    <cellStyle name="Финансовый 4 2 4 2 3 4 2" xfId="15007"/>
    <cellStyle name="Финансовый 4 2 4 2 3 5" xfId="10743"/>
    <cellStyle name="Финансовый 4 2 4 2 4" xfId="1838"/>
    <cellStyle name="Финансовый 4 2 4 2 4 2" xfId="4111"/>
    <cellStyle name="Финансовый 4 2 4 2 4 2 2" xfId="8400"/>
    <cellStyle name="Финансовый 4 2 4 2 4 2 2 2" xfId="17617"/>
    <cellStyle name="Финансовый 4 2 4 2 4 2 3" xfId="13350"/>
    <cellStyle name="Финансовый 4 2 4 2 4 3" xfId="6266"/>
    <cellStyle name="Финансовый 4 2 4 2 4 3 2" xfId="15483"/>
    <cellStyle name="Финансовый 4 2 4 2 4 4" xfId="11219"/>
    <cellStyle name="Финансовый 4 2 4 2 5" xfId="3161"/>
    <cellStyle name="Финансовый 4 2 4 2 5 2" xfId="7452"/>
    <cellStyle name="Финансовый 4 2 4 2 5 2 2" xfId="16669"/>
    <cellStyle name="Финансовый 4 2 4 2 5 3" xfId="12402"/>
    <cellStyle name="Финансовый 4 2 4 2 6" xfId="5313"/>
    <cellStyle name="Финансовый 4 2 4 2 6 2" xfId="14535"/>
    <cellStyle name="Финансовый 4 2 4 2 7" xfId="10271"/>
    <cellStyle name="Финансовый 4 2 4 3" xfId="863"/>
    <cellStyle name="Финансовый 4 2 4 3 2" xfId="1466"/>
    <cellStyle name="Финансовый 4 2 4 3 2 2" xfId="2425"/>
    <cellStyle name="Финансовый 4 2 4 3 2 2 2" xfId="4697"/>
    <cellStyle name="Финансовый 4 2 4 3 2 2 2 2" xfId="8986"/>
    <cellStyle name="Финансовый 4 2 4 3 2 2 2 2 2" xfId="18203"/>
    <cellStyle name="Финансовый 4 2 4 3 2 2 2 3" xfId="13936"/>
    <cellStyle name="Финансовый 4 2 4 3 2 2 3" xfId="6852"/>
    <cellStyle name="Финансовый 4 2 4 3 2 2 3 2" xfId="16069"/>
    <cellStyle name="Финансовый 4 2 4 3 2 2 4" xfId="11805"/>
    <cellStyle name="Финансовый 4 2 4 3 2 3" xfId="3747"/>
    <cellStyle name="Финансовый 4 2 4 3 2 3 2" xfId="8038"/>
    <cellStyle name="Финансовый 4 2 4 3 2 3 2 2" xfId="17255"/>
    <cellStyle name="Финансовый 4 2 4 3 2 3 3" xfId="12988"/>
    <cellStyle name="Финансовый 4 2 4 3 2 4" xfId="5904"/>
    <cellStyle name="Финансовый 4 2 4 3 2 4 2" xfId="15121"/>
    <cellStyle name="Финансовый 4 2 4 3 2 5" xfId="10857"/>
    <cellStyle name="Финансовый 4 2 4 3 3" xfId="1953"/>
    <cellStyle name="Финансовый 4 2 4 3 3 2" xfId="4225"/>
    <cellStyle name="Финансовый 4 2 4 3 3 2 2" xfId="8514"/>
    <cellStyle name="Финансовый 4 2 4 3 3 2 2 2" xfId="17731"/>
    <cellStyle name="Финансовый 4 2 4 3 3 2 3" xfId="13464"/>
    <cellStyle name="Финансовый 4 2 4 3 3 3" xfId="6380"/>
    <cellStyle name="Финансовый 4 2 4 3 3 3 2" xfId="15597"/>
    <cellStyle name="Финансовый 4 2 4 3 3 4" xfId="11333"/>
    <cellStyle name="Финансовый 4 2 4 3 4" xfId="3275"/>
    <cellStyle name="Финансовый 4 2 4 3 4 2" xfId="7566"/>
    <cellStyle name="Финансовый 4 2 4 3 4 2 2" xfId="16783"/>
    <cellStyle name="Финансовый 4 2 4 3 4 3" xfId="12516"/>
    <cellStyle name="Финансовый 4 2 4 3 5" xfId="5429"/>
    <cellStyle name="Финансовый 4 2 4 3 5 2" xfId="14649"/>
    <cellStyle name="Финансовый 4 2 4 3 6" xfId="10385"/>
    <cellStyle name="Финансовый 4 2 4 4" xfId="1237"/>
    <cellStyle name="Финансовый 4 2 4 4 2" xfId="2197"/>
    <cellStyle name="Финансовый 4 2 4 4 2 2" xfId="4469"/>
    <cellStyle name="Финансовый 4 2 4 4 2 2 2" xfId="8758"/>
    <cellStyle name="Финансовый 4 2 4 4 2 2 2 2" xfId="17975"/>
    <cellStyle name="Финансовый 4 2 4 4 2 2 3" xfId="13708"/>
    <cellStyle name="Финансовый 4 2 4 4 2 3" xfId="6624"/>
    <cellStyle name="Финансовый 4 2 4 4 2 3 2" xfId="15841"/>
    <cellStyle name="Финансовый 4 2 4 4 2 4" xfId="11577"/>
    <cellStyle name="Финансовый 4 2 4 4 3" xfId="3519"/>
    <cellStyle name="Финансовый 4 2 4 4 3 2" xfId="7810"/>
    <cellStyle name="Финансовый 4 2 4 4 3 2 2" xfId="17027"/>
    <cellStyle name="Финансовый 4 2 4 4 3 3" xfId="12760"/>
    <cellStyle name="Финансовый 4 2 4 4 4" xfId="5676"/>
    <cellStyle name="Финансовый 4 2 4 4 4 2" xfId="14893"/>
    <cellStyle name="Финансовый 4 2 4 4 5" xfId="10629"/>
    <cellStyle name="Финансовый 4 2 4 5" xfId="1722"/>
    <cellStyle name="Финансовый 4 2 4 5 2" xfId="3997"/>
    <cellStyle name="Финансовый 4 2 4 5 2 2" xfId="8286"/>
    <cellStyle name="Финансовый 4 2 4 5 2 2 2" xfId="17503"/>
    <cellStyle name="Финансовый 4 2 4 5 2 3" xfId="13236"/>
    <cellStyle name="Финансовый 4 2 4 5 3" xfId="6152"/>
    <cellStyle name="Финансовый 4 2 4 5 3 2" xfId="15369"/>
    <cellStyle name="Финансовый 4 2 4 5 4" xfId="11105"/>
    <cellStyle name="Финансовый 4 2 4 6" xfId="2812"/>
    <cellStyle name="Финансовый 4 2 4 6 2" xfId="4955"/>
    <cellStyle name="Финансовый 4 2 4 6 2 2" xfId="9237"/>
    <cellStyle name="Финансовый 4 2 4 6 2 2 2" xfId="18454"/>
    <cellStyle name="Финансовый 4 2 4 6 2 3" xfId="14187"/>
    <cellStyle name="Финансовый 4 2 4 6 3" xfId="7105"/>
    <cellStyle name="Финансовый 4 2 4 6 3 2" xfId="16322"/>
    <cellStyle name="Финансовый 4 2 4 6 4" xfId="12056"/>
    <cellStyle name="Финансовый 4 2 4 7" xfId="2933"/>
    <cellStyle name="Финансовый 4 2 4 7 2" xfId="7224"/>
    <cellStyle name="Финансовый 4 2 4 7 2 2" xfId="16441"/>
    <cellStyle name="Финансовый 4 2 4 7 3" xfId="12174"/>
    <cellStyle name="Финансовый 4 2 4 8" xfId="3047"/>
    <cellStyle name="Финансовый 4 2 4 8 2" xfId="7338"/>
    <cellStyle name="Финансовый 4 2 4 8 2 2" xfId="16555"/>
    <cellStyle name="Финансовый 4 2 4 8 3" xfId="12288"/>
    <cellStyle name="Финансовый 4 2 4 9" xfId="5075"/>
    <cellStyle name="Финансовый 4 2 4 9 2" xfId="9356"/>
    <cellStyle name="Финансовый 4 2 4 9 2 2" xfId="18573"/>
    <cellStyle name="Финансовый 4 2 4 9 3" xfId="14306"/>
    <cellStyle name="Финансовый 4 2 5" xfId="590"/>
    <cellStyle name="Финансовый 4 2 5 2" xfId="921"/>
    <cellStyle name="Финансовый 4 2 5 2 2" xfId="1523"/>
    <cellStyle name="Финансовый 4 2 5 2 2 2" xfId="2482"/>
    <cellStyle name="Финансовый 4 2 5 2 2 2 2" xfId="4754"/>
    <cellStyle name="Финансовый 4 2 5 2 2 2 2 2" xfId="9043"/>
    <cellStyle name="Финансовый 4 2 5 2 2 2 2 2 2" xfId="18260"/>
    <cellStyle name="Финансовый 4 2 5 2 2 2 2 3" xfId="13993"/>
    <cellStyle name="Финансовый 4 2 5 2 2 2 3" xfId="6909"/>
    <cellStyle name="Финансовый 4 2 5 2 2 2 3 2" xfId="16126"/>
    <cellStyle name="Финансовый 4 2 5 2 2 2 4" xfId="11862"/>
    <cellStyle name="Финансовый 4 2 5 2 2 3" xfId="3804"/>
    <cellStyle name="Финансовый 4 2 5 2 2 3 2" xfId="8095"/>
    <cellStyle name="Финансовый 4 2 5 2 2 3 2 2" xfId="17312"/>
    <cellStyle name="Финансовый 4 2 5 2 2 3 3" xfId="13045"/>
    <cellStyle name="Финансовый 4 2 5 2 2 4" xfId="5961"/>
    <cellStyle name="Финансовый 4 2 5 2 2 4 2" xfId="15178"/>
    <cellStyle name="Финансовый 4 2 5 2 2 5" xfId="10914"/>
    <cellStyle name="Финансовый 4 2 5 2 3" xfId="2010"/>
    <cellStyle name="Финансовый 4 2 5 2 3 2" xfId="4282"/>
    <cellStyle name="Финансовый 4 2 5 2 3 2 2" xfId="8571"/>
    <cellStyle name="Финансовый 4 2 5 2 3 2 2 2" xfId="17788"/>
    <cellStyle name="Финансовый 4 2 5 2 3 2 3" xfId="13521"/>
    <cellStyle name="Финансовый 4 2 5 2 3 3" xfId="6437"/>
    <cellStyle name="Финансовый 4 2 5 2 3 3 2" xfId="15654"/>
    <cellStyle name="Финансовый 4 2 5 2 3 4" xfId="11390"/>
    <cellStyle name="Финансовый 4 2 5 2 4" xfId="3332"/>
    <cellStyle name="Финансовый 4 2 5 2 4 2" xfId="7623"/>
    <cellStyle name="Финансовый 4 2 5 2 4 2 2" xfId="16840"/>
    <cellStyle name="Финансовый 4 2 5 2 4 3" xfId="12573"/>
    <cellStyle name="Финансовый 4 2 5 2 5" xfId="5486"/>
    <cellStyle name="Финансовый 4 2 5 2 5 2" xfId="14706"/>
    <cellStyle name="Финансовый 4 2 5 2 6" xfId="10442"/>
    <cellStyle name="Финансовый 4 2 5 3" xfId="1295"/>
    <cellStyle name="Финансовый 4 2 5 3 2" xfId="2254"/>
    <cellStyle name="Финансовый 4 2 5 3 2 2" xfId="4526"/>
    <cellStyle name="Финансовый 4 2 5 3 2 2 2" xfId="8815"/>
    <cellStyle name="Финансовый 4 2 5 3 2 2 2 2" xfId="18032"/>
    <cellStyle name="Финансовый 4 2 5 3 2 2 3" xfId="13765"/>
    <cellStyle name="Финансовый 4 2 5 3 2 3" xfId="6681"/>
    <cellStyle name="Финансовый 4 2 5 3 2 3 2" xfId="15898"/>
    <cellStyle name="Финансовый 4 2 5 3 2 4" xfId="11634"/>
    <cellStyle name="Финансовый 4 2 5 3 3" xfId="3576"/>
    <cellStyle name="Финансовый 4 2 5 3 3 2" xfId="7867"/>
    <cellStyle name="Финансовый 4 2 5 3 3 2 2" xfId="17084"/>
    <cellStyle name="Финансовый 4 2 5 3 3 3" xfId="12817"/>
    <cellStyle name="Финансовый 4 2 5 3 4" xfId="5733"/>
    <cellStyle name="Финансовый 4 2 5 3 4 2" xfId="14950"/>
    <cellStyle name="Финансовый 4 2 5 3 5" xfId="10686"/>
    <cellStyle name="Финансовый 4 2 5 4" xfId="1781"/>
    <cellStyle name="Финансовый 4 2 5 4 2" xfId="4054"/>
    <cellStyle name="Финансовый 4 2 5 4 2 2" xfId="8343"/>
    <cellStyle name="Финансовый 4 2 5 4 2 2 2" xfId="17560"/>
    <cellStyle name="Финансовый 4 2 5 4 2 3" xfId="13293"/>
    <cellStyle name="Финансовый 4 2 5 4 3" xfId="6209"/>
    <cellStyle name="Финансовый 4 2 5 4 3 2" xfId="15426"/>
    <cellStyle name="Финансовый 4 2 5 4 4" xfId="11162"/>
    <cellStyle name="Финансовый 4 2 5 5" xfId="3104"/>
    <cellStyle name="Финансовый 4 2 5 5 2" xfId="7395"/>
    <cellStyle name="Финансовый 4 2 5 5 2 2" xfId="16612"/>
    <cellStyle name="Финансовый 4 2 5 5 3" xfId="12345"/>
    <cellStyle name="Финансовый 4 2 5 6" xfId="5256"/>
    <cellStyle name="Финансовый 4 2 5 6 2" xfId="14478"/>
    <cellStyle name="Финансовый 4 2 5 7" xfId="10214"/>
    <cellStyle name="Финансовый 4 2 6" xfId="806"/>
    <cellStyle name="Финансовый 4 2 6 2" xfId="1409"/>
    <cellStyle name="Финансовый 4 2 6 2 2" xfId="2368"/>
    <cellStyle name="Финансовый 4 2 6 2 2 2" xfId="4640"/>
    <cellStyle name="Финансовый 4 2 6 2 2 2 2" xfId="8929"/>
    <cellStyle name="Финансовый 4 2 6 2 2 2 2 2" xfId="18146"/>
    <cellStyle name="Финансовый 4 2 6 2 2 2 3" xfId="13879"/>
    <cellStyle name="Финансовый 4 2 6 2 2 3" xfId="6795"/>
    <cellStyle name="Финансовый 4 2 6 2 2 3 2" xfId="16012"/>
    <cellStyle name="Финансовый 4 2 6 2 2 4" xfId="11748"/>
    <cellStyle name="Финансовый 4 2 6 2 3" xfId="3690"/>
    <cellStyle name="Финансовый 4 2 6 2 3 2" xfId="7981"/>
    <cellStyle name="Финансовый 4 2 6 2 3 2 2" xfId="17198"/>
    <cellStyle name="Финансовый 4 2 6 2 3 3" xfId="12931"/>
    <cellStyle name="Финансовый 4 2 6 2 4" xfId="5847"/>
    <cellStyle name="Финансовый 4 2 6 2 4 2" xfId="15064"/>
    <cellStyle name="Финансовый 4 2 6 2 5" xfId="10800"/>
    <cellStyle name="Финансовый 4 2 6 3" xfId="1896"/>
    <cellStyle name="Финансовый 4 2 6 3 2" xfId="4168"/>
    <cellStyle name="Финансовый 4 2 6 3 2 2" xfId="8457"/>
    <cellStyle name="Финансовый 4 2 6 3 2 2 2" xfId="17674"/>
    <cellStyle name="Финансовый 4 2 6 3 2 3" xfId="13407"/>
    <cellStyle name="Финансовый 4 2 6 3 3" xfId="6323"/>
    <cellStyle name="Финансовый 4 2 6 3 3 2" xfId="15540"/>
    <cellStyle name="Финансовый 4 2 6 3 4" xfId="11276"/>
    <cellStyle name="Финансовый 4 2 6 4" xfId="3218"/>
    <cellStyle name="Финансовый 4 2 6 4 2" xfId="7509"/>
    <cellStyle name="Финансовый 4 2 6 4 2 2" xfId="16726"/>
    <cellStyle name="Финансовый 4 2 6 4 3" xfId="12459"/>
    <cellStyle name="Финансовый 4 2 6 5" xfId="5372"/>
    <cellStyle name="Финансовый 4 2 6 5 2" xfId="14592"/>
    <cellStyle name="Финансовый 4 2 6 6" xfId="10328"/>
    <cellStyle name="Финансовый 4 2 7" xfId="1180"/>
    <cellStyle name="Финансовый 4 2 7 2" xfId="2140"/>
    <cellStyle name="Финансовый 4 2 7 2 2" xfId="4412"/>
    <cellStyle name="Финансовый 4 2 7 2 2 2" xfId="8701"/>
    <cellStyle name="Финансовый 4 2 7 2 2 2 2" xfId="17918"/>
    <cellStyle name="Финансовый 4 2 7 2 2 3" xfId="13651"/>
    <cellStyle name="Финансовый 4 2 7 2 3" xfId="6567"/>
    <cellStyle name="Финансовый 4 2 7 2 3 2" xfId="15784"/>
    <cellStyle name="Финансовый 4 2 7 2 4" xfId="11520"/>
    <cellStyle name="Финансовый 4 2 7 3" xfId="3462"/>
    <cellStyle name="Финансовый 4 2 7 3 2" xfId="7753"/>
    <cellStyle name="Финансовый 4 2 7 3 2 2" xfId="16970"/>
    <cellStyle name="Финансовый 4 2 7 3 3" xfId="12703"/>
    <cellStyle name="Финансовый 4 2 7 4" xfId="5619"/>
    <cellStyle name="Финансовый 4 2 7 4 2" xfId="14836"/>
    <cellStyle name="Финансовый 4 2 7 5" xfId="10572"/>
    <cellStyle name="Финансовый 4 2 8" xfId="1664"/>
    <cellStyle name="Финансовый 4 2 8 2" xfId="3940"/>
    <cellStyle name="Финансовый 4 2 8 2 2" xfId="8229"/>
    <cellStyle name="Финансовый 4 2 8 2 2 2" xfId="17446"/>
    <cellStyle name="Финансовый 4 2 8 2 3" xfId="13179"/>
    <cellStyle name="Финансовый 4 2 8 3" xfId="6095"/>
    <cellStyle name="Финансовый 4 2 8 3 2" xfId="15312"/>
    <cellStyle name="Финансовый 4 2 8 4" xfId="11048"/>
    <cellStyle name="Финансовый 4 2 9" xfId="2755"/>
    <cellStyle name="Финансовый 4 2 9 2" xfId="4898"/>
    <cellStyle name="Финансовый 4 2 9 2 2" xfId="9180"/>
    <cellStyle name="Финансовый 4 2 9 2 2 2" xfId="18397"/>
    <cellStyle name="Финансовый 4 2 9 2 3" xfId="14130"/>
    <cellStyle name="Финансовый 4 2 9 3" xfId="7048"/>
    <cellStyle name="Финансовый 4 2 9 3 2" xfId="16265"/>
    <cellStyle name="Финансовый 4 2 9 4" xfId="11999"/>
    <cellStyle name="Финансовый 4 20" xfId="9972"/>
    <cellStyle name="Финансовый 4 20 2" xfId="18992"/>
    <cellStyle name="Финансовый 4 21" xfId="10089"/>
    <cellStyle name="Финансовый 4 22" xfId="19110"/>
    <cellStyle name="Финансовый 4 23" xfId="19226"/>
    <cellStyle name="Финансовый 4 3" xfId="370"/>
    <cellStyle name="Финансовый 4 3 10" xfId="5027"/>
    <cellStyle name="Финансовый 4 3 10 2" xfId="9308"/>
    <cellStyle name="Финансовый 4 3 10 2 2" xfId="18525"/>
    <cellStyle name="Финансовый 4 3 10 3" xfId="14258"/>
    <cellStyle name="Финансовый 4 3 11" xfId="5149"/>
    <cellStyle name="Финансовый 4 3 11 2" xfId="14373"/>
    <cellStyle name="Финансовый 4 3 12" xfId="9649"/>
    <cellStyle name="Финансовый 4 3 12 2" xfId="18669"/>
    <cellStyle name="Финансовый 4 3 13" xfId="9763"/>
    <cellStyle name="Финансовый 4 3 13 2" xfId="18783"/>
    <cellStyle name="Финансовый 4 3 14" xfId="9877"/>
    <cellStyle name="Финансовый 4 3 14 2" xfId="18897"/>
    <cellStyle name="Финансовый 4 3 15" xfId="9991"/>
    <cellStyle name="Финансовый 4 3 15 2" xfId="19011"/>
    <cellStyle name="Финансовый 4 3 16" xfId="10108"/>
    <cellStyle name="Финансовый 4 3 17" xfId="19129"/>
    <cellStyle name="Финансовый 4 3 18" xfId="19245"/>
    <cellStyle name="Финансовый 4 3 2" xfId="480"/>
    <cellStyle name="Финансовый 4 3 2 10" xfId="5207"/>
    <cellStyle name="Финансовый 4 3 2 10 2" xfId="14430"/>
    <cellStyle name="Финансовый 4 3 2 11" xfId="9706"/>
    <cellStyle name="Финансовый 4 3 2 11 2" xfId="18726"/>
    <cellStyle name="Финансовый 4 3 2 12" xfId="9820"/>
    <cellStyle name="Финансовый 4 3 2 12 2" xfId="18840"/>
    <cellStyle name="Финансовый 4 3 2 13" xfId="9934"/>
    <cellStyle name="Финансовый 4 3 2 13 2" xfId="18954"/>
    <cellStyle name="Финансовый 4 3 2 14" xfId="10048"/>
    <cellStyle name="Финансовый 4 3 2 14 2" xfId="19068"/>
    <cellStyle name="Финансовый 4 3 2 15" xfId="10165"/>
    <cellStyle name="Финансовый 4 3 2 16" xfId="19186"/>
    <cellStyle name="Финансовый 4 3 2 17" xfId="19302"/>
    <cellStyle name="Финансовый 4 3 2 2" xfId="666"/>
    <cellStyle name="Финансовый 4 3 2 2 2" xfId="987"/>
    <cellStyle name="Финансовый 4 3 2 2 2 2" xfId="1589"/>
    <cellStyle name="Финансовый 4 3 2 2 2 2 2" xfId="2548"/>
    <cellStyle name="Финансовый 4 3 2 2 2 2 2 2" xfId="4820"/>
    <cellStyle name="Финансовый 4 3 2 2 2 2 2 2 2" xfId="9109"/>
    <cellStyle name="Финансовый 4 3 2 2 2 2 2 2 2 2" xfId="18326"/>
    <cellStyle name="Финансовый 4 3 2 2 2 2 2 2 3" xfId="14059"/>
    <cellStyle name="Финансовый 4 3 2 2 2 2 2 3" xfId="6975"/>
    <cellStyle name="Финансовый 4 3 2 2 2 2 2 3 2" xfId="16192"/>
    <cellStyle name="Финансовый 4 3 2 2 2 2 2 4" xfId="11928"/>
    <cellStyle name="Финансовый 4 3 2 2 2 2 3" xfId="3870"/>
    <cellStyle name="Финансовый 4 3 2 2 2 2 3 2" xfId="8161"/>
    <cellStyle name="Финансовый 4 3 2 2 2 2 3 2 2" xfId="17378"/>
    <cellStyle name="Финансовый 4 3 2 2 2 2 3 3" xfId="13111"/>
    <cellStyle name="Финансовый 4 3 2 2 2 2 4" xfId="6027"/>
    <cellStyle name="Финансовый 4 3 2 2 2 2 4 2" xfId="15244"/>
    <cellStyle name="Финансовый 4 3 2 2 2 2 5" xfId="10980"/>
    <cellStyle name="Финансовый 4 3 2 2 2 3" xfId="2076"/>
    <cellStyle name="Финансовый 4 3 2 2 2 3 2" xfId="4348"/>
    <cellStyle name="Финансовый 4 3 2 2 2 3 2 2" xfId="8637"/>
    <cellStyle name="Финансовый 4 3 2 2 2 3 2 2 2" xfId="17854"/>
    <cellStyle name="Финансовый 4 3 2 2 2 3 2 3" xfId="13587"/>
    <cellStyle name="Финансовый 4 3 2 2 2 3 3" xfId="6503"/>
    <cellStyle name="Финансовый 4 3 2 2 2 3 3 2" xfId="15720"/>
    <cellStyle name="Финансовый 4 3 2 2 2 3 4" xfId="11456"/>
    <cellStyle name="Финансовый 4 3 2 2 2 4" xfId="3398"/>
    <cellStyle name="Финансовый 4 3 2 2 2 4 2" xfId="7689"/>
    <cellStyle name="Финансовый 4 3 2 2 2 4 2 2" xfId="16906"/>
    <cellStyle name="Финансовый 4 3 2 2 2 4 3" xfId="12639"/>
    <cellStyle name="Финансовый 4 3 2 2 2 5" xfId="5552"/>
    <cellStyle name="Финансовый 4 3 2 2 2 5 2" xfId="14772"/>
    <cellStyle name="Финансовый 4 3 2 2 2 6" xfId="10508"/>
    <cellStyle name="Финансовый 4 3 2 2 3" xfId="1361"/>
    <cellStyle name="Финансовый 4 3 2 2 3 2" xfId="2320"/>
    <cellStyle name="Финансовый 4 3 2 2 3 2 2" xfId="4592"/>
    <cellStyle name="Финансовый 4 3 2 2 3 2 2 2" xfId="8881"/>
    <cellStyle name="Финансовый 4 3 2 2 3 2 2 2 2" xfId="18098"/>
    <cellStyle name="Финансовый 4 3 2 2 3 2 2 3" xfId="13831"/>
    <cellStyle name="Финансовый 4 3 2 2 3 2 3" xfId="6747"/>
    <cellStyle name="Финансовый 4 3 2 2 3 2 3 2" xfId="15964"/>
    <cellStyle name="Финансовый 4 3 2 2 3 2 4" xfId="11700"/>
    <cellStyle name="Финансовый 4 3 2 2 3 3" xfId="3642"/>
    <cellStyle name="Финансовый 4 3 2 2 3 3 2" xfId="7933"/>
    <cellStyle name="Финансовый 4 3 2 2 3 3 2 2" xfId="17150"/>
    <cellStyle name="Финансовый 4 3 2 2 3 3 3" xfId="12883"/>
    <cellStyle name="Финансовый 4 3 2 2 3 4" xfId="5799"/>
    <cellStyle name="Финансовый 4 3 2 2 3 4 2" xfId="15016"/>
    <cellStyle name="Финансовый 4 3 2 2 3 5" xfId="10752"/>
    <cellStyle name="Финансовый 4 3 2 2 4" xfId="1847"/>
    <cellStyle name="Финансовый 4 3 2 2 4 2" xfId="4120"/>
    <cellStyle name="Финансовый 4 3 2 2 4 2 2" xfId="8409"/>
    <cellStyle name="Финансовый 4 3 2 2 4 2 2 2" xfId="17626"/>
    <cellStyle name="Финансовый 4 3 2 2 4 2 3" xfId="13359"/>
    <cellStyle name="Финансовый 4 3 2 2 4 3" xfId="6275"/>
    <cellStyle name="Финансовый 4 3 2 2 4 3 2" xfId="15492"/>
    <cellStyle name="Финансовый 4 3 2 2 4 4" xfId="11228"/>
    <cellStyle name="Финансовый 4 3 2 2 5" xfId="3170"/>
    <cellStyle name="Финансовый 4 3 2 2 5 2" xfId="7461"/>
    <cellStyle name="Финансовый 4 3 2 2 5 2 2" xfId="16678"/>
    <cellStyle name="Финансовый 4 3 2 2 5 3" xfId="12411"/>
    <cellStyle name="Финансовый 4 3 2 2 6" xfId="5322"/>
    <cellStyle name="Финансовый 4 3 2 2 6 2" xfId="14544"/>
    <cellStyle name="Финансовый 4 3 2 2 7" xfId="10280"/>
    <cellStyle name="Финансовый 4 3 2 3" xfId="872"/>
    <cellStyle name="Финансовый 4 3 2 3 2" xfId="1475"/>
    <cellStyle name="Финансовый 4 3 2 3 2 2" xfId="2434"/>
    <cellStyle name="Финансовый 4 3 2 3 2 2 2" xfId="4706"/>
    <cellStyle name="Финансовый 4 3 2 3 2 2 2 2" xfId="8995"/>
    <cellStyle name="Финансовый 4 3 2 3 2 2 2 2 2" xfId="18212"/>
    <cellStyle name="Финансовый 4 3 2 3 2 2 2 3" xfId="13945"/>
    <cellStyle name="Финансовый 4 3 2 3 2 2 3" xfId="6861"/>
    <cellStyle name="Финансовый 4 3 2 3 2 2 3 2" xfId="16078"/>
    <cellStyle name="Финансовый 4 3 2 3 2 2 4" xfId="11814"/>
    <cellStyle name="Финансовый 4 3 2 3 2 3" xfId="3756"/>
    <cellStyle name="Финансовый 4 3 2 3 2 3 2" xfId="8047"/>
    <cellStyle name="Финансовый 4 3 2 3 2 3 2 2" xfId="17264"/>
    <cellStyle name="Финансовый 4 3 2 3 2 3 3" xfId="12997"/>
    <cellStyle name="Финансовый 4 3 2 3 2 4" xfId="5913"/>
    <cellStyle name="Финансовый 4 3 2 3 2 4 2" xfId="15130"/>
    <cellStyle name="Финансовый 4 3 2 3 2 5" xfId="10866"/>
    <cellStyle name="Финансовый 4 3 2 3 3" xfId="1962"/>
    <cellStyle name="Финансовый 4 3 2 3 3 2" xfId="4234"/>
    <cellStyle name="Финансовый 4 3 2 3 3 2 2" xfId="8523"/>
    <cellStyle name="Финансовый 4 3 2 3 3 2 2 2" xfId="17740"/>
    <cellStyle name="Финансовый 4 3 2 3 3 2 3" xfId="13473"/>
    <cellStyle name="Финансовый 4 3 2 3 3 3" xfId="6389"/>
    <cellStyle name="Финансовый 4 3 2 3 3 3 2" xfId="15606"/>
    <cellStyle name="Финансовый 4 3 2 3 3 4" xfId="11342"/>
    <cellStyle name="Финансовый 4 3 2 3 4" xfId="3284"/>
    <cellStyle name="Финансовый 4 3 2 3 4 2" xfId="7575"/>
    <cellStyle name="Финансовый 4 3 2 3 4 2 2" xfId="16792"/>
    <cellStyle name="Финансовый 4 3 2 3 4 3" xfId="12525"/>
    <cellStyle name="Финансовый 4 3 2 3 5" xfId="5438"/>
    <cellStyle name="Финансовый 4 3 2 3 5 2" xfId="14658"/>
    <cellStyle name="Финансовый 4 3 2 3 6" xfId="10394"/>
    <cellStyle name="Финансовый 4 3 2 4" xfId="1246"/>
    <cellStyle name="Финансовый 4 3 2 4 2" xfId="2206"/>
    <cellStyle name="Финансовый 4 3 2 4 2 2" xfId="4478"/>
    <cellStyle name="Финансовый 4 3 2 4 2 2 2" xfId="8767"/>
    <cellStyle name="Финансовый 4 3 2 4 2 2 2 2" xfId="17984"/>
    <cellStyle name="Финансовый 4 3 2 4 2 2 3" xfId="13717"/>
    <cellStyle name="Финансовый 4 3 2 4 2 3" xfId="6633"/>
    <cellStyle name="Финансовый 4 3 2 4 2 3 2" xfId="15850"/>
    <cellStyle name="Финансовый 4 3 2 4 2 4" xfId="11586"/>
    <cellStyle name="Финансовый 4 3 2 4 3" xfId="3528"/>
    <cellStyle name="Финансовый 4 3 2 4 3 2" xfId="7819"/>
    <cellStyle name="Финансовый 4 3 2 4 3 2 2" xfId="17036"/>
    <cellStyle name="Финансовый 4 3 2 4 3 3" xfId="12769"/>
    <cellStyle name="Финансовый 4 3 2 4 4" xfId="5685"/>
    <cellStyle name="Финансовый 4 3 2 4 4 2" xfId="14902"/>
    <cellStyle name="Финансовый 4 3 2 4 5" xfId="10638"/>
    <cellStyle name="Финансовый 4 3 2 5" xfId="1731"/>
    <cellStyle name="Финансовый 4 3 2 5 2" xfId="4006"/>
    <cellStyle name="Финансовый 4 3 2 5 2 2" xfId="8295"/>
    <cellStyle name="Финансовый 4 3 2 5 2 2 2" xfId="17512"/>
    <cellStyle name="Финансовый 4 3 2 5 2 3" xfId="13245"/>
    <cellStyle name="Финансовый 4 3 2 5 3" xfId="6161"/>
    <cellStyle name="Финансовый 4 3 2 5 3 2" xfId="15378"/>
    <cellStyle name="Финансовый 4 3 2 5 4" xfId="11114"/>
    <cellStyle name="Финансовый 4 3 2 6" xfId="2821"/>
    <cellStyle name="Финансовый 4 3 2 6 2" xfId="4964"/>
    <cellStyle name="Финансовый 4 3 2 6 2 2" xfId="9246"/>
    <cellStyle name="Финансовый 4 3 2 6 2 2 2" xfId="18463"/>
    <cellStyle name="Финансовый 4 3 2 6 2 3" xfId="14196"/>
    <cellStyle name="Финансовый 4 3 2 6 3" xfId="7114"/>
    <cellStyle name="Финансовый 4 3 2 6 3 2" xfId="16331"/>
    <cellStyle name="Финансовый 4 3 2 6 4" xfId="12065"/>
    <cellStyle name="Финансовый 4 3 2 7" xfId="2942"/>
    <cellStyle name="Финансовый 4 3 2 7 2" xfId="7233"/>
    <cellStyle name="Финансовый 4 3 2 7 2 2" xfId="16450"/>
    <cellStyle name="Финансовый 4 3 2 7 3" xfId="12183"/>
    <cellStyle name="Финансовый 4 3 2 8" xfId="3056"/>
    <cellStyle name="Финансовый 4 3 2 8 2" xfId="7347"/>
    <cellStyle name="Финансовый 4 3 2 8 2 2" xfId="16564"/>
    <cellStyle name="Финансовый 4 3 2 8 3" xfId="12297"/>
    <cellStyle name="Финансовый 4 3 2 9" xfId="5084"/>
    <cellStyle name="Финансовый 4 3 2 9 2" xfId="9365"/>
    <cellStyle name="Финансовый 4 3 2 9 2 2" xfId="18582"/>
    <cellStyle name="Финансовый 4 3 2 9 3" xfId="14315"/>
    <cellStyle name="Финансовый 4 3 3" xfId="606"/>
    <cellStyle name="Финансовый 4 3 3 2" xfId="930"/>
    <cellStyle name="Финансовый 4 3 3 2 2" xfId="1532"/>
    <cellStyle name="Финансовый 4 3 3 2 2 2" xfId="2491"/>
    <cellStyle name="Финансовый 4 3 3 2 2 2 2" xfId="4763"/>
    <cellStyle name="Финансовый 4 3 3 2 2 2 2 2" xfId="9052"/>
    <cellStyle name="Финансовый 4 3 3 2 2 2 2 2 2" xfId="18269"/>
    <cellStyle name="Финансовый 4 3 3 2 2 2 2 3" xfId="14002"/>
    <cellStyle name="Финансовый 4 3 3 2 2 2 3" xfId="6918"/>
    <cellStyle name="Финансовый 4 3 3 2 2 2 3 2" xfId="16135"/>
    <cellStyle name="Финансовый 4 3 3 2 2 2 4" xfId="11871"/>
    <cellStyle name="Финансовый 4 3 3 2 2 3" xfId="3813"/>
    <cellStyle name="Финансовый 4 3 3 2 2 3 2" xfId="8104"/>
    <cellStyle name="Финансовый 4 3 3 2 2 3 2 2" xfId="17321"/>
    <cellStyle name="Финансовый 4 3 3 2 2 3 3" xfId="13054"/>
    <cellStyle name="Финансовый 4 3 3 2 2 4" xfId="5970"/>
    <cellStyle name="Финансовый 4 3 3 2 2 4 2" xfId="15187"/>
    <cellStyle name="Финансовый 4 3 3 2 2 5" xfId="10923"/>
    <cellStyle name="Финансовый 4 3 3 2 3" xfId="2019"/>
    <cellStyle name="Финансовый 4 3 3 2 3 2" xfId="4291"/>
    <cellStyle name="Финансовый 4 3 3 2 3 2 2" xfId="8580"/>
    <cellStyle name="Финансовый 4 3 3 2 3 2 2 2" xfId="17797"/>
    <cellStyle name="Финансовый 4 3 3 2 3 2 3" xfId="13530"/>
    <cellStyle name="Финансовый 4 3 3 2 3 3" xfId="6446"/>
    <cellStyle name="Финансовый 4 3 3 2 3 3 2" xfId="15663"/>
    <cellStyle name="Финансовый 4 3 3 2 3 4" xfId="11399"/>
    <cellStyle name="Финансовый 4 3 3 2 4" xfId="3341"/>
    <cellStyle name="Финансовый 4 3 3 2 4 2" xfId="7632"/>
    <cellStyle name="Финансовый 4 3 3 2 4 2 2" xfId="16849"/>
    <cellStyle name="Финансовый 4 3 3 2 4 3" xfId="12582"/>
    <cellStyle name="Финансовый 4 3 3 2 5" xfId="5495"/>
    <cellStyle name="Финансовый 4 3 3 2 5 2" xfId="14715"/>
    <cellStyle name="Финансовый 4 3 3 2 6" xfId="10451"/>
    <cellStyle name="Финансовый 4 3 3 3" xfId="1304"/>
    <cellStyle name="Финансовый 4 3 3 3 2" xfId="2263"/>
    <cellStyle name="Финансовый 4 3 3 3 2 2" xfId="4535"/>
    <cellStyle name="Финансовый 4 3 3 3 2 2 2" xfId="8824"/>
    <cellStyle name="Финансовый 4 3 3 3 2 2 2 2" xfId="18041"/>
    <cellStyle name="Финансовый 4 3 3 3 2 2 3" xfId="13774"/>
    <cellStyle name="Финансовый 4 3 3 3 2 3" xfId="6690"/>
    <cellStyle name="Финансовый 4 3 3 3 2 3 2" xfId="15907"/>
    <cellStyle name="Финансовый 4 3 3 3 2 4" xfId="11643"/>
    <cellStyle name="Финансовый 4 3 3 3 3" xfId="3585"/>
    <cellStyle name="Финансовый 4 3 3 3 3 2" xfId="7876"/>
    <cellStyle name="Финансовый 4 3 3 3 3 2 2" xfId="17093"/>
    <cellStyle name="Финансовый 4 3 3 3 3 3" xfId="12826"/>
    <cellStyle name="Финансовый 4 3 3 3 4" xfId="5742"/>
    <cellStyle name="Финансовый 4 3 3 3 4 2" xfId="14959"/>
    <cellStyle name="Финансовый 4 3 3 3 5" xfId="10695"/>
    <cellStyle name="Финансовый 4 3 3 4" xfId="1790"/>
    <cellStyle name="Финансовый 4 3 3 4 2" xfId="4063"/>
    <cellStyle name="Финансовый 4 3 3 4 2 2" xfId="8352"/>
    <cellStyle name="Финансовый 4 3 3 4 2 2 2" xfId="17569"/>
    <cellStyle name="Финансовый 4 3 3 4 2 3" xfId="13302"/>
    <cellStyle name="Финансовый 4 3 3 4 3" xfId="6218"/>
    <cellStyle name="Финансовый 4 3 3 4 3 2" xfId="15435"/>
    <cellStyle name="Финансовый 4 3 3 4 4" xfId="11171"/>
    <cellStyle name="Финансовый 4 3 3 5" xfId="3113"/>
    <cellStyle name="Финансовый 4 3 3 5 2" xfId="7404"/>
    <cellStyle name="Финансовый 4 3 3 5 2 2" xfId="16621"/>
    <cellStyle name="Финансовый 4 3 3 5 3" xfId="12354"/>
    <cellStyle name="Финансовый 4 3 3 6" xfId="5265"/>
    <cellStyle name="Финансовый 4 3 3 6 2" xfId="14487"/>
    <cellStyle name="Финансовый 4 3 3 7" xfId="10223"/>
    <cellStyle name="Финансовый 4 3 4" xfId="815"/>
    <cellStyle name="Финансовый 4 3 4 2" xfId="1418"/>
    <cellStyle name="Финансовый 4 3 4 2 2" xfId="2377"/>
    <cellStyle name="Финансовый 4 3 4 2 2 2" xfId="4649"/>
    <cellStyle name="Финансовый 4 3 4 2 2 2 2" xfId="8938"/>
    <cellStyle name="Финансовый 4 3 4 2 2 2 2 2" xfId="18155"/>
    <cellStyle name="Финансовый 4 3 4 2 2 2 3" xfId="13888"/>
    <cellStyle name="Финансовый 4 3 4 2 2 3" xfId="6804"/>
    <cellStyle name="Финансовый 4 3 4 2 2 3 2" xfId="16021"/>
    <cellStyle name="Финансовый 4 3 4 2 2 4" xfId="11757"/>
    <cellStyle name="Финансовый 4 3 4 2 3" xfId="3699"/>
    <cellStyle name="Финансовый 4 3 4 2 3 2" xfId="7990"/>
    <cellStyle name="Финансовый 4 3 4 2 3 2 2" xfId="17207"/>
    <cellStyle name="Финансовый 4 3 4 2 3 3" xfId="12940"/>
    <cellStyle name="Финансовый 4 3 4 2 4" xfId="5856"/>
    <cellStyle name="Финансовый 4 3 4 2 4 2" xfId="15073"/>
    <cellStyle name="Финансовый 4 3 4 2 5" xfId="10809"/>
    <cellStyle name="Финансовый 4 3 4 3" xfId="1905"/>
    <cellStyle name="Финансовый 4 3 4 3 2" xfId="4177"/>
    <cellStyle name="Финансовый 4 3 4 3 2 2" xfId="8466"/>
    <cellStyle name="Финансовый 4 3 4 3 2 2 2" xfId="17683"/>
    <cellStyle name="Финансовый 4 3 4 3 2 3" xfId="13416"/>
    <cellStyle name="Финансовый 4 3 4 3 3" xfId="6332"/>
    <cellStyle name="Финансовый 4 3 4 3 3 2" xfId="15549"/>
    <cellStyle name="Финансовый 4 3 4 3 4" xfId="11285"/>
    <cellStyle name="Финансовый 4 3 4 4" xfId="3227"/>
    <cellStyle name="Финансовый 4 3 4 4 2" xfId="7518"/>
    <cellStyle name="Финансовый 4 3 4 4 2 2" xfId="16735"/>
    <cellStyle name="Финансовый 4 3 4 4 3" xfId="12468"/>
    <cellStyle name="Финансовый 4 3 4 5" xfId="5381"/>
    <cellStyle name="Финансовый 4 3 4 5 2" xfId="14601"/>
    <cellStyle name="Финансовый 4 3 4 6" xfId="10337"/>
    <cellStyle name="Финансовый 4 3 5" xfId="1189"/>
    <cellStyle name="Финансовый 4 3 5 2" xfId="2149"/>
    <cellStyle name="Финансовый 4 3 5 2 2" xfId="4421"/>
    <cellStyle name="Финансовый 4 3 5 2 2 2" xfId="8710"/>
    <cellStyle name="Финансовый 4 3 5 2 2 2 2" xfId="17927"/>
    <cellStyle name="Финансовый 4 3 5 2 2 3" xfId="13660"/>
    <cellStyle name="Финансовый 4 3 5 2 3" xfId="6576"/>
    <cellStyle name="Финансовый 4 3 5 2 3 2" xfId="15793"/>
    <cellStyle name="Финансовый 4 3 5 2 4" xfId="11529"/>
    <cellStyle name="Финансовый 4 3 5 3" xfId="3471"/>
    <cellStyle name="Финансовый 4 3 5 3 2" xfId="7762"/>
    <cellStyle name="Финансовый 4 3 5 3 2 2" xfId="16979"/>
    <cellStyle name="Финансовый 4 3 5 3 3" xfId="12712"/>
    <cellStyle name="Финансовый 4 3 5 4" xfId="5628"/>
    <cellStyle name="Финансовый 4 3 5 4 2" xfId="14845"/>
    <cellStyle name="Финансовый 4 3 5 5" xfId="10581"/>
    <cellStyle name="Финансовый 4 3 6" xfId="1674"/>
    <cellStyle name="Финансовый 4 3 6 2" xfId="3949"/>
    <cellStyle name="Финансовый 4 3 6 2 2" xfId="8238"/>
    <cellStyle name="Финансовый 4 3 6 2 2 2" xfId="17455"/>
    <cellStyle name="Финансовый 4 3 6 2 3" xfId="13188"/>
    <cellStyle name="Финансовый 4 3 6 3" xfId="6104"/>
    <cellStyle name="Финансовый 4 3 6 3 2" xfId="15321"/>
    <cellStyle name="Финансовый 4 3 6 4" xfId="11057"/>
    <cellStyle name="Финансовый 4 3 7" xfId="2764"/>
    <cellStyle name="Финансовый 4 3 7 2" xfId="4907"/>
    <cellStyle name="Финансовый 4 3 7 2 2" xfId="9189"/>
    <cellStyle name="Финансовый 4 3 7 2 2 2" xfId="18406"/>
    <cellStyle name="Финансовый 4 3 7 2 3" xfId="14139"/>
    <cellStyle name="Финансовый 4 3 7 3" xfId="7057"/>
    <cellStyle name="Финансовый 4 3 7 3 2" xfId="16274"/>
    <cellStyle name="Финансовый 4 3 7 4" xfId="12008"/>
    <cellStyle name="Финансовый 4 3 8" xfId="2885"/>
    <cellStyle name="Финансовый 4 3 8 2" xfId="7176"/>
    <cellStyle name="Финансовый 4 3 8 2 2" xfId="16393"/>
    <cellStyle name="Финансовый 4 3 8 3" xfId="12126"/>
    <cellStyle name="Финансовый 4 3 9" xfId="2999"/>
    <cellStyle name="Финансовый 4 3 9 2" xfId="7290"/>
    <cellStyle name="Финансовый 4 3 9 2 2" xfId="16507"/>
    <cellStyle name="Финансовый 4 3 9 3" xfId="12240"/>
    <cellStyle name="Финансовый 4 4" xfId="398"/>
    <cellStyle name="Финансовый 4 4 10" xfId="5046"/>
    <cellStyle name="Финансовый 4 4 10 2" xfId="9327"/>
    <cellStyle name="Финансовый 4 4 10 2 2" xfId="18544"/>
    <cellStyle name="Финансовый 4 4 10 3" xfId="14277"/>
    <cellStyle name="Финансовый 4 4 11" xfId="5168"/>
    <cellStyle name="Финансовый 4 4 11 2" xfId="14392"/>
    <cellStyle name="Финансовый 4 4 12" xfId="9401"/>
    <cellStyle name="Финансовый 4 4 12 2" xfId="18617"/>
    <cellStyle name="Финансовый 4 4 13" xfId="9668"/>
    <cellStyle name="Финансовый 4 4 13 2" xfId="18688"/>
    <cellStyle name="Финансовый 4 4 14" xfId="9782"/>
    <cellStyle name="Финансовый 4 4 14 2" xfId="18802"/>
    <cellStyle name="Финансовый 4 4 15" xfId="9896"/>
    <cellStyle name="Финансовый 4 4 15 2" xfId="18916"/>
    <cellStyle name="Финансовый 4 4 16" xfId="10010"/>
    <cellStyle name="Финансовый 4 4 16 2" xfId="19030"/>
    <cellStyle name="Финансовый 4 4 17" xfId="10127"/>
    <cellStyle name="Финансовый 4 4 18" xfId="19148"/>
    <cellStyle name="Финансовый 4 4 19" xfId="19264"/>
    <cellStyle name="Финансовый 4 4 2" xfId="499"/>
    <cellStyle name="Финансовый 4 4 2 10" xfId="5226"/>
    <cellStyle name="Финансовый 4 4 2 10 2" xfId="14449"/>
    <cellStyle name="Финансовый 4 4 2 11" xfId="9725"/>
    <cellStyle name="Финансовый 4 4 2 11 2" xfId="18745"/>
    <cellStyle name="Финансовый 4 4 2 12" xfId="9839"/>
    <cellStyle name="Финансовый 4 4 2 12 2" xfId="18859"/>
    <cellStyle name="Финансовый 4 4 2 13" xfId="9953"/>
    <cellStyle name="Финансовый 4 4 2 13 2" xfId="18973"/>
    <cellStyle name="Финансовый 4 4 2 14" xfId="10067"/>
    <cellStyle name="Финансовый 4 4 2 14 2" xfId="19087"/>
    <cellStyle name="Финансовый 4 4 2 15" xfId="10184"/>
    <cellStyle name="Финансовый 4 4 2 16" xfId="19205"/>
    <cellStyle name="Финансовый 4 4 2 17" xfId="19321"/>
    <cellStyle name="Финансовый 4 4 2 2" xfId="685"/>
    <cellStyle name="Финансовый 4 4 2 2 2" xfId="1006"/>
    <cellStyle name="Финансовый 4 4 2 2 2 2" xfId="1608"/>
    <cellStyle name="Финансовый 4 4 2 2 2 2 2" xfId="2567"/>
    <cellStyle name="Финансовый 4 4 2 2 2 2 2 2" xfId="4839"/>
    <cellStyle name="Финансовый 4 4 2 2 2 2 2 2 2" xfId="9128"/>
    <cellStyle name="Финансовый 4 4 2 2 2 2 2 2 2 2" xfId="18345"/>
    <cellStyle name="Финансовый 4 4 2 2 2 2 2 2 3" xfId="14078"/>
    <cellStyle name="Финансовый 4 4 2 2 2 2 2 3" xfId="6994"/>
    <cellStyle name="Финансовый 4 4 2 2 2 2 2 3 2" xfId="16211"/>
    <cellStyle name="Финансовый 4 4 2 2 2 2 2 4" xfId="11947"/>
    <cellStyle name="Финансовый 4 4 2 2 2 2 3" xfId="3889"/>
    <cellStyle name="Финансовый 4 4 2 2 2 2 3 2" xfId="8180"/>
    <cellStyle name="Финансовый 4 4 2 2 2 2 3 2 2" xfId="17397"/>
    <cellStyle name="Финансовый 4 4 2 2 2 2 3 3" xfId="13130"/>
    <cellStyle name="Финансовый 4 4 2 2 2 2 4" xfId="6046"/>
    <cellStyle name="Финансовый 4 4 2 2 2 2 4 2" xfId="15263"/>
    <cellStyle name="Финансовый 4 4 2 2 2 2 5" xfId="10999"/>
    <cellStyle name="Финансовый 4 4 2 2 2 3" xfId="2095"/>
    <cellStyle name="Финансовый 4 4 2 2 2 3 2" xfId="4367"/>
    <cellStyle name="Финансовый 4 4 2 2 2 3 2 2" xfId="8656"/>
    <cellStyle name="Финансовый 4 4 2 2 2 3 2 2 2" xfId="17873"/>
    <cellStyle name="Финансовый 4 4 2 2 2 3 2 3" xfId="13606"/>
    <cellStyle name="Финансовый 4 4 2 2 2 3 3" xfId="6522"/>
    <cellStyle name="Финансовый 4 4 2 2 2 3 3 2" xfId="15739"/>
    <cellStyle name="Финансовый 4 4 2 2 2 3 4" xfId="11475"/>
    <cellStyle name="Финансовый 4 4 2 2 2 4" xfId="3417"/>
    <cellStyle name="Финансовый 4 4 2 2 2 4 2" xfId="7708"/>
    <cellStyle name="Финансовый 4 4 2 2 2 4 2 2" xfId="16925"/>
    <cellStyle name="Финансовый 4 4 2 2 2 4 3" xfId="12658"/>
    <cellStyle name="Финансовый 4 4 2 2 2 5" xfId="5571"/>
    <cellStyle name="Финансовый 4 4 2 2 2 5 2" xfId="14791"/>
    <cellStyle name="Финансовый 4 4 2 2 2 6" xfId="10527"/>
    <cellStyle name="Финансовый 4 4 2 2 3" xfId="1380"/>
    <cellStyle name="Финансовый 4 4 2 2 3 2" xfId="2339"/>
    <cellStyle name="Финансовый 4 4 2 2 3 2 2" xfId="4611"/>
    <cellStyle name="Финансовый 4 4 2 2 3 2 2 2" xfId="8900"/>
    <cellStyle name="Финансовый 4 4 2 2 3 2 2 2 2" xfId="18117"/>
    <cellStyle name="Финансовый 4 4 2 2 3 2 2 3" xfId="13850"/>
    <cellStyle name="Финансовый 4 4 2 2 3 2 3" xfId="6766"/>
    <cellStyle name="Финансовый 4 4 2 2 3 2 3 2" xfId="15983"/>
    <cellStyle name="Финансовый 4 4 2 2 3 2 4" xfId="11719"/>
    <cellStyle name="Финансовый 4 4 2 2 3 3" xfId="3661"/>
    <cellStyle name="Финансовый 4 4 2 2 3 3 2" xfId="7952"/>
    <cellStyle name="Финансовый 4 4 2 2 3 3 2 2" xfId="17169"/>
    <cellStyle name="Финансовый 4 4 2 2 3 3 3" xfId="12902"/>
    <cellStyle name="Финансовый 4 4 2 2 3 4" xfId="5818"/>
    <cellStyle name="Финансовый 4 4 2 2 3 4 2" xfId="15035"/>
    <cellStyle name="Финансовый 4 4 2 2 3 5" xfId="10771"/>
    <cellStyle name="Финансовый 4 4 2 2 4" xfId="1866"/>
    <cellStyle name="Финансовый 4 4 2 2 4 2" xfId="4139"/>
    <cellStyle name="Финансовый 4 4 2 2 4 2 2" xfId="8428"/>
    <cellStyle name="Финансовый 4 4 2 2 4 2 2 2" xfId="17645"/>
    <cellStyle name="Финансовый 4 4 2 2 4 2 3" xfId="13378"/>
    <cellStyle name="Финансовый 4 4 2 2 4 3" xfId="6294"/>
    <cellStyle name="Финансовый 4 4 2 2 4 3 2" xfId="15511"/>
    <cellStyle name="Финансовый 4 4 2 2 4 4" xfId="11247"/>
    <cellStyle name="Финансовый 4 4 2 2 5" xfId="3189"/>
    <cellStyle name="Финансовый 4 4 2 2 5 2" xfId="7480"/>
    <cellStyle name="Финансовый 4 4 2 2 5 2 2" xfId="16697"/>
    <cellStyle name="Финансовый 4 4 2 2 5 3" xfId="12430"/>
    <cellStyle name="Финансовый 4 4 2 2 6" xfId="5341"/>
    <cellStyle name="Финансовый 4 4 2 2 6 2" xfId="14563"/>
    <cellStyle name="Финансовый 4 4 2 2 7" xfId="10299"/>
    <cellStyle name="Финансовый 4 4 2 3" xfId="891"/>
    <cellStyle name="Финансовый 4 4 2 3 2" xfId="1494"/>
    <cellStyle name="Финансовый 4 4 2 3 2 2" xfId="2453"/>
    <cellStyle name="Финансовый 4 4 2 3 2 2 2" xfId="4725"/>
    <cellStyle name="Финансовый 4 4 2 3 2 2 2 2" xfId="9014"/>
    <cellStyle name="Финансовый 4 4 2 3 2 2 2 2 2" xfId="18231"/>
    <cellStyle name="Финансовый 4 4 2 3 2 2 2 3" xfId="13964"/>
    <cellStyle name="Финансовый 4 4 2 3 2 2 3" xfId="6880"/>
    <cellStyle name="Финансовый 4 4 2 3 2 2 3 2" xfId="16097"/>
    <cellStyle name="Финансовый 4 4 2 3 2 2 4" xfId="11833"/>
    <cellStyle name="Финансовый 4 4 2 3 2 3" xfId="3775"/>
    <cellStyle name="Финансовый 4 4 2 3 2 3 2" xfId="8066"/>
    <cellStyle name="Финансовый 4 4 2 3 2 3 2 2" xfId="17283"/>
    <cellStyle name="Финансовый 4 4 2 3 2 3 3" xfId="13016"/>
    <cellStyle name="Финансовый 4 4 2 3 2 4" xfId="5932"/>
    <cellStyle name="Финансовый 4 4 2 3 2 4 2" xfId="15149"/>
    <cellStyle name="Финансовый 4 4 2 3 2 5" xfId="10885"/>
    <cellStyle name="Финансовый 4 4 2 3 3" xfId="1981"/>
    <cellStyle name="Финансовый 4 4 2 3 3 2" xfId="4253"/>
    <cellStyle name="Финансовый 4 4 2 3 3 2 2" xfId="8542"/>
    <cellStyle name="Финансовый 4 4 2 3 3 2 2 2" xfId="17759"/>
    <cellStyle name="Финансовый 4 4 2 3 3 2 3" xfId="13492"/>
    <cellStyle name="Финансовый 4 4 2 3 3 3" xfId="6408"/>
    <cellStyle name="Финансовый 4 4 2 3 3 3 2" xfId="15625"/>
    <cellStyle name="Финансовый 4 4 2 3 3 4" xfId="11361"/>
    <cellStyle name="Финансовый 4 4 2 3 4" xfId="3303"/>
    <cellStyle name="Финансовый 4 4 2 3 4 2" xfId="7594"/>
    <cellStyle name="Финансовый 4 4 2 3 4 2 2" xfId="16811"/>
    <cellStyle name="Финансовый 4 4 2 3 4 3" xfId="12544"/>
    <cellStyle name="Финансовый 4 4 2 3 5" xfId="5457"/>
    <cellStyle name="Финансовый 4 4 2 3 5 2" xfId="14677"/>
    <cellStyle name="Финансовый 4 4 2 3 6" xfId="10413"/>
    <cellStyle name="Финансовый 4 4 2 4" xfId="1265"/>
    <cellStyle name="Финансовый 4 4 2 4 2" xfId="2225"/>
    <cellStyle name="Финансовый 4 4 2 4 2 2" xfId="4497"/>
    <cellStyle name="Финансовый 4 4 2 4 2 2 2" xfId="8786"/>
    <cellStyle name="Финансовый 4 4 2 4 2 2 2 2" xfId="18003"/>
    <cellStyle name="Финансовый 4 4 2 4 2 2 3" xfId="13736"/>
    <cellStyle name="Финансовый 4 4 2 4 2 3" xfId="6652"/>
    <cellStyle name="Финансовый 4 4 2 4 2 3 2" xfId="15869"/>
    <cellStyle name="Финансовый 4 4 2 4 2 4" xfId="11605"/>
    <cellStyle name="Финансовый 4 4 2 4 3" xfId="3547"/>
    <cellStyle name="Финансовый 4 4 2 4 3 2" xfId="7838"/>
    <cellStyle name="Финансовый 4 4 2 4 3 2 2" xfId="17055"/>
    <cellStyle name="Финансовый 4 4 2 4 3 3" xfId="12788"/>
    <cellStyle name="Финансовый 4 4 2 4 4" xfId="5704"/>
    <cellStyle name="Финансовый 4 4 2 4 4 2" xfId="14921"/>
    <cellStyle name="Финансовый 4 4 2 4 5" xfId="10657"/>
    <cellStyle name="Финансовый 4 4 2 5" xfId="1750"/>
    <cellStyle name="Финансовый 4 4 2 5 2" xfId="4025"/>
    <cellStyle name="Финансовый 4 4 2 5 2 2" xfId="8314"/>
    <cellStyle name="Финансовый 4 4 2 5 2 2 2" xfId="17531"/>
    <cellStyle name="Финансовый 4 4 2 5 2 3" xfId="13264"/>
    <cellStyle name="Финансовый 4 4 2 5 3" xfId="6180"/>
    <cellStyle name="Финансовый 4 4 2 5 3 2" xfId="15397"/>
    <cellStyle name="Финансовый 4 4 2 5 4" xfId="11133"/>
    <cellStyle name="Финансовый 4 4 2 6" xfId="2840"/>
    <cellStyle name="Финансовый 4 4 2 6 2" xfId="4983"/>
    <cellStyle name="Финансовый 4 4 2 6 2 2" xfId="9265"/>
    <cellStyle name="Финансовый 4 4 2 6 2 2 2" xfId="18482"/>
    <cellStyle name="Финансовый 4 4 2 6 2 3" xfId="14215"/>
    <cellStyle name="Финансовый 4 4 2 6 3" xfId="7133"/>
    <cellStyle name="Финансовый 4 4 2 6 3 2" xfId="16350"/>
    <cellStyle name="Финансовый 4 4 2 6 4" xfId="12084"/>
    <cellStyle name="Финансовый 4 4 2 7" xfId="2961"/>
    <cellStyle name="Финансовый 4 4 2 7 2" xfId="7252"/>
    <cellStyle name="Финансовый 4 4 2 7 2 2" xfId="16469"/>
    <cellStyle name="Финансовый 4 4 2 7 3" xfId="12202"/>
    <cellStyle name="Финансовый 4 4 2 8" xfId="3075"/>
    <cellStyle name="Финансовый 4 4 2 8 2" xfId="7366"/>
    <cellStyle name="Финансовый 4 4 2 8 2 2" xfId="16583"/>
    <cellStyle name="Финансовый 4 4 2 8 3" xfId="12316"/>
    <cellStyle name="Финансовый 4 4 2 9" xfId="5103"/>
    <cellStyle name="Финансовый 4 4 2 9 2" xfId="9384"/>
    <cellStyle name="Финансовый 4 4 2 9 2 2" xfId="18601"/>
    <cellStyle name="Финансовый 4 4 2 9 3" xfId="14334"/>
    <cellStyle name="Финансовый 4 4 3" xfId="626"/>
    <cellStyle name="Финансовый 4 4 3 2" xfId="949"/>
    <cellStyle name="Финансовый 4 4 3 2 2" xfId="1551"/>
    <cellStyle name="Финансовый 4 4 3 2 2 2" xfId="2510"/>
    <cellStyle name="Финансовый 4 4 3 2 2 2 2" xfId="4782"/>
    <cellStyle name="Финансовый 4 4 3 2 2 2 2 2" xfId="9071"/>
    <cellStyle name="Финансовый 4 4 3 2 2 2 2 2 2" xfId="18288"/>
    <cellStyle name="Финансовый 4 4 3 2 2 2 2 3" xfId="14021"/>
    <cellStyle name="Финансовый 4 4 3 2 2 2 3" xfId="6937"/>
    <cellStyle name="Финансовый 4 4 3 2 2 2 3 2" xfId="16154"/>
    <cellStyle name="Финансовый 4 4 3 2 2 2 4" xfId="11890"/>
    <cellStyle name="Финансовый 4 4 3 2 2 3" xfId="3832"/>
    <cellStyle name="Финансовый 4 4 3 2 2 3 2" xfId="8123"/>
    <cellStyle name="Финансовый 4 4 3 2 2 3 2 2" xfId="17340"/>
    <cellStyle name="Финансовый 4 4 3 2 2 3 3" xfId="13073"/>
    <cellStyle name="Финансовый 4 4 3 2 2 4" xfId="5989"/>
    <cellStyle name="Финансовый 4 4 3 2 2 4 2" xfId="15206"/>
    <cellStyle name="Финансовый 4 4 3 2 2 5" xfId="10942"/>
    <cellStyle name="Финансовый 4 4 3 2 3" xfId="2038"/>
    <cellStyle name="Финансовый 4 4 3 2 3 2" xfId="4310"/>
    <cellStyle name="Финансовый 4 4 3 2 3 2 2" xfId="8599"/>
    <cellStyle name="Финансовый 4 4 3 2 3 2 2 2" xfId="17816"/>
    <cellStyle name="Финансовый 4 4 3 2 3 2 3" xfId="13549"/>
    <cellStyle name="Финансовый 4 4 3 2 3 3" xfId="6465"/>
    <cellStyle name="Финансовый 4 4 3 2 3 3 2" xfId="15682"/>
    <cellStyle name="Финансовый 4 4 3 2 3 4" xfId="11418"/>
    <cellStyle name="Финансовый 4 4 3 2 4" xfId="3360"/>
    <cellStyle name="Финансовый 4 4 3 2 4 2" xfId="7651"/>
    <cellStyle name="Финансовый 4 4 3 2 4 2 2" xfId="16868"/>
    <cellStyle name="Финансовый 4 4 3 2 4 3" xfId="12601"/>
    <cellStyle name="Финансовый 4 4 3 2 5" xfId="5514"/>
    <cellStyle name="Финансовый 4 4 3 2 5 2" xfId="14734"/>
    <cellStyle name="Финансовый 4 4 3 2 6" xfId="10470"/>
    <cellStyle name="Финансовый 4 4 3 3" xfId="1323"/>
    <cellStyle name="Финансовый 4 4 3 3 2" xfId="2282"/>
    <cellStyle name="Финансовый 4 4 3 3 2 2" xfId="4554"/>
    <cellStyle name="Финансовый 4 4 3 3 2 2 2" xfId="8843"/>
    <cellStyle name="Финансовый 4 4 3 3 2 2 2 2" xfId="18060"/>
    <cellStyle name="Финансовый 4 4 3 3 2 2 3" xfId="13793"/>
    <cellStyle name="Финансовый 4 4 3 3 2 3" xfId="6709"/>
    <cellStyle name="Финансовый 4 4 3 3 2 3 2" xfId="15926"/>
    <cellStyle name="Финансовый 4 4 3 3 2 4" xfId="11662"/>
    <cellStyle name="Финансовый 4 4 3 3 3" xfId="3604"/>
    <cellStyle name="Финансовый 4 4 3 3 3 2" xfId="7895"/>
    <cellStyle name="Финансовый 4 4 3 3 3 2 2" xfId="17112"/>
    <cellStyle name="Финансовый 4 4 3 3 3 3" xfId="12845"/>
    <cellStyle name="Финансовый 4 4 3 3 4" xfId="5761"/>
    <cellStyle name="Финансовый 4 4 3 3 4 2" xfId="14978"/>
    <cellStyle name="Финансовый 4 4 3 3 5" xfId="10714"/>
    <cellStyle name="Финансовый 4 4 3 4" xfId="1809"/>
    <cellStyle name="Финансовый 4 4 3 4 2" xfId="4082"/>
    <cellStyle name="Финансовый 4 4 3 4 2 2" xfId="8371"/>
    <cellStyle name="Финансовый 4 4 3 4 2 2 2" xfId="17588"/>
    <cellStyle name="Финансовый 4 4 3 4 2 3" xfId="13321"/>
    <cellStyle name="Финансовый 4 4 3 4 3" xfId="6237"/>
    <cellStyle name="Финансовый 4 4 3 4 3 2" xfId="15454"/>
    <cellStyle name="Финансовый 4 4 3 4 4" xfId="11190"/>
    <cellStyle name="Финансовый 4 4 3 5" xfId="3132"/>
    <cellStyle name="Финансовый 4 4 3 5 2" xfId="7423"/>
    <cellStyle name="Финансовый 4 4 3 5 2 2" xfId="16640"/>
    <cellStyle name="Финансовый 4 4 3 5 3" xfId="12373"/>
    <cellStyle name="Финансовый 4 4 3 6" xfId="5284"/>
    <cellStyle name="Финансовый 4 4 3 6 2" xfId="14506"/>
    <cellStyle name="Финансовый 4 4 3 7" xfId="10242"/>
    <cellStyle name="Финансовый 4 4 4" xfId="834"/>
    <cellStyle name="Финансовый 4 4 4 2" xfId="1437"/>
    <cellStyle name="Финансовый 4 4 4 2 2" xfId="2396"/>
    <cellStyle name="Финансовый 4 4 4 2 2 2" xfId="4668"/>
    <cellStyle name="Финансовый 4 4 4 2 2 2 2" xfId="8957"/>
    <cellStyle name="Финансовый 4 4 4 2 2 2 2 2" xfId="18174"/>
    <cellStyle name="Финансовый 4 4 4 2 2 2 3" xfId="13907"/>
    <cellStyle name="Финансовый 4 4 4 2 2 3" xfId="6823"/>
    <cellStyle name="Финансовый 4 4 4 2 2 3 2" xfId="16040"/>
    <cellStyle name="Финансовый 4 4 4 2 2 4" xfId="11776"/>
    <cellStyle name="Финансовый 4 4 4 2 3" xfId="3718"/>
    <cellStyle name="Финансовый 4 4 4 2 3 2" xfId="8009"/>
    <cellStyle name="Финансовый 4 4 4 2 3 2 2" xfId="17226"/>
    <cellStyle name="Финансовый 4 4 4 2 3 3" xfId="12959"/>
    <cellStyle name="Финансовый 4 4 4 2 4" xfId="5875"/>
    <cellStyle name="Финансовый 4 4 4 2 4 2" xfId="15092"/>
    <cellStyle name="Финансовый 4 4 4 2 5" xfId="10828"/>
    <cellStyle name="Финансовый 4 4 4 3" xfId="1924"/>
    <cellStyle name="Финансовый 4 4 4 3 2" xfId="4196"/>
    <cellStyle name="Финансовый 4 4 4 3 2 2" xfId="8485"/>
    <cellStyle name="Финансовый 4 4 4 3 2 2 2" xfId="17702"/>
    <cellStyle name="Финансовый 4 4 4 3 2 3" xfId="13435"/>
    <cellStyle name="Финансовый 4 4 4 3 3" xfId="6351"/>
    <cellStyle name="Финансовый 4 4 4 3 3 2" xfId="15568"/>
    <cellStyle name="Финансовый 4 4 4 3 4" xfId="11304"/>
    <cellStyle name="Финансовый 4 4 4 4" xfId="3246"/>
    <cellStyle name="Финансовый 4 4 4 4 2" xfId="7537"/>
    <cellStyle name="Финансовый 4 4 4 4 2 2" xfId="16754"/>
    <cellStyle name="Финансовый 4 4 4 4 3" xfId="12487"/>
    <cellStyle name="Финансовый 4 4 4 5" xfId="5400"/>
    <cellStyle name="Финансовый 4 4 4 5 2" xfId="14620"/>
    <cellStyle name="Финансовый 4 4 4 6" xfId="10356"/>
    <cellStyle name="Финансовый 4 4 5" xfId="1208"/>
    <cellStyle name="Финансовый 4 4 5 2" xfId="2168"/>
    <cellStyle name="Финансовый 4 4 5 2 2" xfId="4440"/>
    <cellStyle name="Финансовый 4 4 5 2 2 2" xfId="8729"/>
    <cellStyle name="Финансовый 4 4 5 2 2 2 2" xfId="17946"/>
    <cellStyle name="Финансовый 4 4 5 2 2 3" xfId="13679"/>
    <cellStyle name="Финансовый 4 4 5 2 3" xfId="6595"/>
    <cellStyle name="Финансовый 4 4 5 2 3 2" xfId="15812"/>
    <cellStyle name="Финансовый 4 4 5 2 4" xfId="11548"/>
    <cellStyle name="Финансовый 4 4 5 3" xfId="3490"/>
    <cellStyle name="Финансовый 4 4 5 3 2" xfId="7781"/>
    <cellStyle name="Финансовый 4 4 5 3 2 2" xfId="16998"/>
    <cellStyle name="Финансовый 4 4 5 3 3" xfId="12731"/>
    <cellStyle name="Финансовый 4 4 5 4" xfId="5647"/>
    <cellStyle name="Финансовый 4 4 5 4 2" xfId="14864"/>
    <cellStyle name="Финансовый 4 4 5 5" xfId="10600"/>
    <cellStyle name="Финансовый 4 4 6" xfId="1693"/>
    <cellStyle name="Финансовый 4 4 6 2" xfId="3968"/>
    <cellStyle name="Финансовый 4 4 6 2 2" xfId="8257"/>
    <cellStyle name="Финансовый 4 4 6 2 2 2" xfId="17474"/>
    <cellStyle name="Финансовый 4 4 6 2 3" xfId="13207"/>
    <cellStyle name="Финансовый 4 4 6 3" xfId="6123"/>
    <cellStyle name="Финансовый 4 4 6 3 2" xfId="15340"/>
    <cellStyle name="Финансовый 4 4 6 4" xfId="11076"/>
    <cellStyle name="Финансовый 4 4 7" xfId="2783"/>
    <cellStyle name="Финансовый 4 4 7 2" xfId="4926"/>
    <cellStyle name="Финансовый 4 4 7 2 2" xfId="9208"/>
    <cellStyle name="Финансовый 4 4 7 2 2 2" xfId="18425"/>
    <cellStyle name="Финансовый 4 4 7 2 3" xfId="14158"/>
    <cellStyle name="Финансовый 4 4 7 3" xfId="7076"/>
    <cellStyle name="Финансовый 4 4 7 3 2" xfId="16293"/>
    <cellStyle name="Финансовый 4 4 7 4" xfId="12027"/>
    <cellStyle name="Финансовый 4 4 8" xfId="2904"/>
    <cellStyle name="Финансовый 4 4 8 2" xfId="7195"/>
    <cellStyle name="Финансовый 4 4 8 2 2" xfId="16412"/>
    <cellStyle name="Финансовый 4 4 8 3" xfId="12145"/>
    <cellStyle name="Финансовый 4 4 9" xfId="3018"/>
    <cellStyle name="Финансовый 4 4 9 2" xfId="7309"/>
    <cellStyle name="Финансовый 4 4 9 2 2" xfId="16526"/>
    <cellStyle name="Финансовый 4 4 9 3" xfId="12259"/>
    <cellStyle name="Финансовый 4 5" xfId="460"/>
    <cellStyle name="Финансовый 4 5 10" xfId="5188"/>
    <cellStyle name="Финансовый 4 5 10 2" xfId="14411"/>
    <cellStyle name="Финансовый 4 5 11" xfId="9687"/>
    <cellStyle name="Финансовый 4 5 11 2" xfId="18707"/>
    <cellStyle name="Финансовый 4 5 12" xfId="9801"/>
    <cellStyle name="Финансовый 4 5 12 2" xfId="18821"/>
    <cellStyle name="Финансовый 4 5 13" xfId="9915"/>
    <cellStyle name="Финансовый 4 5 13 2" xfId="18935"/>
    <cellStyle name="Финансовый 4 5 14" xfId="10029"/>
    <cellStyle name="Финансовый 4 5 14 2" xfId="19049"/>
    <cellStyle name="Финансовый 4 5 15" xfId="10146"/>
    <cellStyle name="Финансовый 4 5 16" xfId="19167"/>
    <cellStyle name="Финансовый 4 5 17" xfId="19283"/>
    <cellStyle name="Финансовый 4 5 2" xfId="647"/>
    <cellStyle name="Финансовый 4 5 2 2" xfId="968"/>
    <cellStyle name="Финансовый 4 5 2 2 2" xfId="1570"/>
    <cellStyle name="Финансовый 4 5 2 2 2 2" xfId="2529"/>
    <cellStyle name="Финансовый 4 5 2 2 2 2 2" xfId="4801"/>
    <cellStyle name="Финансовый 4 5 2 2 2 2 2 2" xfId="9090"/>
    <cellStyle name="Финансовый 4 5 2 2 2 2 2 2 2" xfId="18307"/>
    <cellStyle name="Финансовый 4 5 2 2 2 2 2 3" xfId="14040"/>
    <cellStyle name="Финансовый 4 5 2 2 2 2 3" xfId="6956"/>
    <cellStyle name="Финансовый 4 5 2 2 2 2 3 2" xfId="16173"/>
    <cellStyle name="Финансовый 4 5 2 2 2 2 4" xfId="11909"/>
    <cellStyle name="Финансовый 4 5 2 2 2 3" xfId="3851"/>
    <cellStyle name="Финансовый 4 5 2 2 2 3 2" xfId="8142"/>
    <cellStyle name="Финансовый 4 5 2 2 2 3 2 2" xfId="17359"/>
    <cellStyle name="Финансовый 4 5 2 2 2 3 3" xfId="13092"/>
    <cellStyle name="Финансовый 4 5 2 2 2 4" xfId="6008"/>
    <cellStyle name="Финансовый 4 5 2 2 2 4 2" xfId="15225"/>
    <cellStyle name="Финансовый 4 5 2 2 2 5" xfId="10961"/>
    <cellStyle name="Финансовый 4 5 2 2 3" xfId="2057"/>
    <cellStyle name="Финансовый 4 5 2 2 3 2" xfId="4329"/>
    <cellStyle name="Финансовый 4 5 2 2 3 2 2" xfId="8618"/>
    <cellStyle name="Финансовый 4 5 2 2 3 2 2 2" xfId="17835"/>
    <cellStyle name="Финансовый 4 5 2 2 3 2 3" xfId="13568"/>
    <cellStyle name="Финансовый 4 5 2 2 3 3" xfId="6484"/>
    <cellStyle name="Финансовый 4 5 2 2 3 3 2" xfId="15701"/>
    <cellStyle name="Финансовый 4 5 2 2 3 4" xfId="11437"/>
    <cellStyle name="Финансовый 4 5 2 2 4" xfId="3379"/>
    <cellStyle name="Финансовый 4 5 2 2 4 2" xfId="7670"/>
    <cellStyle name="Финансовый 4 5 2 2 4 2 2" xfId="16887"/>
    <cellStyle name="Финансовый 4 5 2 2 4 3" xfId="12620"/>
    <cellStyle name="Финансовый 4 5 2 2 5" xfId="5533"/>
    <cellStyle name="Финансовый 4 5 2 2 5 2" xfId="14753"/>
    <cellStyle name="Финансовый 4 5 2 2 6" xfId="10489"/>
    <cellStyle name="Финансовый 4 5 2 3" xfId="1342"/>
    <cellStyle name="Финансовый 4 5 2 3 2" xfId="2301"/>
    <cellStyle name="Финансовый 4 5 2 3 2 2" xfId="4573"/>
    <cellStyle name="Финансовый 4 5 2 3 2 2 2" xfId="8862"/>
    <cellStyle name="Финансовый 4 5 2 3 2 2 2 2" xfId="18079"/>
    <cellStyle name="Финансовый 4 5 2 3 2 2 3" xfId="13812"/>
    <cellStyle name="Финансовый 4 5 2 3 2 3" xfId="6728"/>
    <cellStyle name="Финансовый 4 5 2 3 2 3 2" xfId="15945"/>
    <cellStyle name="Финансовый 4 5 2 3 2 4" xfId="11681"/>
    <cellStyle name="Финансовый 4 5 2 3 3" xfId="3623"/>
    <cellStyle name="Финансовый 4 5 2 3 3 2" xfId="7914"/>
    <cellStyle name="Финансовый 4 5 2 3 3 2 2" xfId="17131"/>
    <cellStyle name="Финансовый 4 5 2 3 3 3" xfId="12864"/>
    <cellStyle name="Финансовый 4 5 2 3 4" xfId="5780"/>
    <cellStyle name="Финансовый 4 5 2 3 4 2" xfId="14997"/>
    <cellStyle name="Финансовый 4 5 2 3 5" xfId="10733"/>
    <cellStyle name="Финансовый 4 5 2 4" xfId="1828"/>
    <cellStyle name="Финансовый 4 5 2 4 2" xfId="4101"/>
    <cellStyle name="Финансовый 4 5 2 4 2 2" xfId="8390"/>
    <cellStyle name="Финансовый 4 5 2 4 2 2 2" xfId="17607"/>
    <cellStyle name="Финансовый 4 5 2 4 2 3" xfId="13340"/>
    <cellStyle name="Финансовый 4 5 2 4 3" xfId="6256"/>
    <cellStyle name="Финансовый 4 5 2 4 3 2" xfId="15473"/>
    <cellStyle name="Финансовый 4 5 2 4 4" xfId="11209"/>
    <cellStyle name="Финансовый 4 5 2 5" xfId="3151"/>
    <cellStyle name="Финансовый 4 5 2 5 2" xfId="7442"/>
    <cellStyle name="Финансовый 4 5 2 5 2 2" xfId="16659"/>
    <cellStyle name="Финансовый 4 5 2 5 3" xfId="12392"/>
    <cellStyle name="Финансовый 4 5 2 6" xfId="5303"/>
    <cellStyle name="Финансовый 4 5 2 6 2" xfId="14525"/>
    <cellStyle name="Финансовый 4 5 2 7" xfId="10261"/>
    <cellStyle name="Финансовый 4 5 3" xfId="853"/>
    <cellStyle name="Финансовый 4 5 3 2" xfId="1456"/>
    <cellStyle name="Финансовый 4 5 3 2 2" xfId="2415"/>
    <cellStyle name="Финансовый 4 5 3 2 2 2" xfId="4687"/>
    <cellStyle name="Финансовый 4 5 3 2 2 2 2" xfId="8976"/>
    <cellStyle name="Финансовый 4 5 3 2 2 2 2 2" xfId="18193"/>
    <cellStyle name="Финансовый 4 5 3 2 2 2 3" xfId="13926"/>
    <cellStyle name="Финансовый 4 5 3 2 2 3" xfId="6842"/>
    <cellStyle name="Финансовый 4 5 3 2 2 3 2" xfId="16059"/>
    <cellStyle name="Финансовый 4 5 3 2 2 4" xfId="11795"/>
    <cellStyle name="Финансовый 4 5 3 2 3" xfId="3737"/>
    <cellStyle name="Финансовый 4 5 3 2 3 2" xfId="8028"/>
    <cellStyle name="Финансовый 4 5 3 2 3 2 2" xfId="17245"/>
    <cellStyle name="Финансовый 4 5 3 2 3 3" xfId="12978"/>
    <cellStyle name="Финансовый 4 5 3 2 4" xfId="5894"/>
    <cellStyle name="Финансовый 4 5 3 2 4 2" xfId="15111"/>
    <cellStyle name="Финансовый 4 5 3 2 5" xfId="10847"/>
    <cellStyle name="Финансовый 4 5 3 3" xfId="1943"/>
    <cellStyle name="Финансовый 4 5 3 3 2" xfId="4215"/>
    <cellStyle name="Финансовый 4 5 3 3 2 2" xfId="8504"/>
    <cellStyle name="Финансовый 4 5 3 3 2 2 2" xfId="17721"/>
    <cellStyle name="Финансовый 4 5 3 3 2 3" xfId="13454"/>
    <cellStyle name="Финансовый 4 5 3 3 3" xfId="6370"/>
    <cellStyle name="Финансовый 4 5 3 3 3 2" xfId="15587"/>
    <cellStyle name="Финансовый 4 5 3 3 4" xfId="11323"/>
    <cellStyle name="Финансовый 4 5 3 4" xfId="3265"/>
    <cellStyle name="Финансовый 4 5 3 4 2" xfId="7556"/>
    <cellStyle name="Финансовый 4 5 3 4 2 2" xfId="16773"/>
    <cellStyle name="Финансовый 4 5 3 4 3" xfId="12506"/>
    <cellStyle name="Финансовый 4 5 3 5" xfId="5419"/>
    <cellStyle name="Финансовый 4 5 3 5 2" xfId="14639"/>
    <cellStyle name="Финансовый 4 5 3 6" xfId="10375"/>
    <cellStyle name="Финансовый 4 5 4" xfId="1227"/>
    <cellStyle name="Финансовый 4 5 4 2" xfId="2187"/>
    <cellStyle name="Финансовый 4 5 4 2 2" xfId="4459"/>
    <cellStyle name="Финансовый 4 5 4 2 2 2" xfId="8748"/>
    <cellStyle name="Финансовый 4 5 4 2 2 2 2" xfId="17965"/>
    <cellStyle name="Финансовый 4 5 4 2 2 3" xfId="13698"/>
    <cellStyle name="Финансовый 4 5 4 2 3" xfId="6614"/>
    <cellStyle name="Финансовый 4 5 4 2 3 2" xfId="15831"/>
    <cellStyle name="Финансовый 4 5 4 2 4" xfId="11567"/>
    <cellStyle name="Финансовый 4 5 4 3" xfId="3509"/>
    <cellStyle name="Финансовый 4 5 4 3 2" xfId="7800"/>
    <cellStyle name="Финансовый 4 5 4 3 2 2" xfId="17017"/>
    <cellStyle name="Финансовый 4 5 4 3 3" xfId="12750"/>
    <cellStyle name="Финансовый 4 5 4 4" xfId="5666"/>
    <cellStyle name="Финансовый 4 5 4 4 2" xfId="14883"/>
    <cellStyle name="Финансовый 4 5 4 5" xfId="10619"/>
    <cellStyle name="Финансовый 4 5 5" xfId="1712"/>
    <cellStyle name="Финансовый 4 5 5 2" xfId="3987"/>
    <cellStyle name="Финансовый 4 5 5 2 2" xfId="8276"/>
    <cellStyle name="Финансовый 4 5 5 2 2 2" xfId="17493"/>
    <cellStyle name="Финансовый 4 5 5 2 3" xfId="13226"/>
    <cellStyle name="Финансовый 4 5 5 3" xfId="6142"/>
    <cellStyle name="Финансовый 4 5 5 3 2" xfId="15359"/>
    <cellStyle name="Финансовый 4 5 5 4" xfId="11095"/>
    <cellStyle name="Финансовый 4 5 6" xfId="2802"/>
    <cellStyle name="Финансовый 4 5 6 2" xfId="4945"/>
    <cellStyle name="Финансовый 4 5 6 2 2" xfId="9227"/>
    <cellStyle name="Финансовый 4 5 6 2 2 2" xfId="18444"/>
    <cellStyle name="Финансовый 4 5 6 2 3" xfId="14177"/>
    <cellStyle name="Финансовый 4 5 6 3" xfId="7095"/>
    <cellStyle name="Финансовый 4 5 6 3 2" xfId="16312"/>
    <cellStyle name="Финансовый 4 5 6 4" xfId="12046"/>
    <cellStyle name="Финансовый 4 5 7" xfId="2923"/>
    <cellStyle name="Финансовый 4 5 7 2" xfId="7214"/>
    <cellStyle name="Финансовый 4 5 7 2 2" xfId="16431"/>
    <cellStyle name="Финансовый 4 5 7 3" xfId="12164"/>
    <cellStyle name="Финансовый 4 5 8" xfId="3037"/>
    <cellStyle name="Финансовый 4 5 8 2" xfId="7328"/>
    <cellStyle name="Финансовый 4 5 8 2 2" xfId="16545"/>
    <cellStyle name="Финансовый 4 5 8 3" xfId="12278"/>
    <cellStyle name="Финансовый 4 5 9" xfId="5065"/>
    <cellStyle name="Финансовый 4 5 9 2" xfId="9346"/>
    <cellStyle name="Финансовый 4 5 9 2 2" xfId="18563"/>
    <cellStyle name="Финансовый 4 5 9 3" xfId="14296"/>
    <cellStyle name="Финансовый 4 6" xfId="574"/>
    <cellStyle name="Финансовый 4 6 2" xfId="911"/>
    <cellStyle name="Финансовый 4 6 2 2" xfId="1513"/>
    <cellStyle name="Финансовый 4 6 2 2 2" xfId="2472"/>
    <cellStyle name="Финансовый 4 6 2 2 2 2" xfId="4744"/>
    <cellStyle name="Финансовый 4 6 2 2 2 2 2" xfId="9033"/>
    <cellStyle name="Финансовый 4 6 2 2 2 2 2 2" xfId="18250"/>
    <cellStyle name="Финансовый 4 6 2 2 2 2 3" xfId="13983"/>
    <cellStyle name="Финансовый 4 6 2 2 2 3" xfId="6899"/>
    <cellStyle name="Финансовый 4 6 2 2 2 3 2" xfId="16116"/>
    <cellStyle name="Финансовый 4 6 2 2 2 4" xfId="11852"/>
    <cellStyle name="Финансовый 4 6 2 2 3" xfId="3794"/>
    <cellStyle name="Финансовый 4 6 2 2 3 2" xfId="8085"/>
    <cellStyle name="Финансовый 4 6 2 2 3 2 2" xfId="17302"/>
    <cellStyle name="Финансовый 4 6 2 2 3 3" xfId="13035"/>
    <cellStyle name="Финансовый 4 6 2 2 4" xfId="5951"/>
    <cellStyle name="Финансовый 4 6 2 2 4 2" xfId="15168"/>
    <cellStyle name="Финансовый 4 6 2 2 5" xfId="10904"/>
    <cellStyle name="Финансовый 4 6 2 3" xfId="2000"/>
    <cellStyle name="Финансовый 4 6 2 3 2" xfId="4272"/>
    <cellStyle name="Финансовый 4 6 2 3 2 2" xfId="8561"/>
    <cellStyle name="Финансовый 4 6 2 3 2 2 2" xfId="17778"/>
    <cellStyle name="Финансовый 4 6 2 3 2 3" xfId="13511"/>
    <cellStyle name="Финансовый 4 6 2 3 3" xfId="6427"/>
    <cellStyle name="Финансовый 4 6 2 3 3 2" xfId="15644"/>
    <cellStyle name="Финансовый 4 6 2 3 4" xfId="11380"/>
    <cellStyle name="Финансовый 4 6 2 4" xfId="3322"/>
    <cellStyle name="Финансовый 4 6 2 4 2" xfId="7613"/>
    <cellStyle name="Финансовый 4 6 2 4 2 2" xfId="16830"/>
    <cellStyle name="Финансовый 4 6 2 4 3" xfId="12563"/>
    <cellStyle name="Финансовый 4 6 2 5" xfId="5476"/>
    <cellStyle name="Финансовый 4 6 2 5 2" xfId="14696"/>
    <cellStyle name="Финансовый 4 6 2 6" xfId="10432"/>
    <cellStyle name="Финансовый 4 6 3" xfId="1285"/>
    <cellStyle name="Финансовый 4 6 3 2" xfId="2244"/>
    <cellStyle name="Финансовый 4 6 3 2 2" xfId="4516"/>
    <cellStyle name="Финансовый 4 6 3 2 2 2" xfId="8805"/>
    <cellStyle name="Финансовый 4 6 3 2 2 2 2" xfId="18022"/>
    <cellStyle name="Финансовый 4 6 3 2 2 3" xfId="13755"/>
    <cellStyle name="Финансовый 4 6 3 2 3" xfId="6671"/>
    <cellStyle name="Финансовый 4 6 3 2 3 2" xfId="15888"/>
    <cellStyle name="Финансовый 4 6 3 2 4" xfId="11624"/>
    <cellStyle name="Финансовый 4 6 3 3" xfId="3566"/>
    <cellStyle name="Финансовый 4 6 3 3 2" xfId="7857"/>
    <cellStyle name="Финансовый 4 6 3 3 2 2" xfId="17074"/>
    <cellStyle name="Финансовый 4 6 3 3 3" xfId="12807"/>
    <cellStyle name="Финансовый 4 6 3 4" xfId="5723"/>
    <cellStyle name="Финансовый 4 6 3 4 2" xfId="14940"/>
    <cellStyle name="Финансовый 4 6 3 5" xfId="10676"/>
    <cellStyle name="Финансовый 4 6 4" xfId="1770"/>
    <cellStyle name="Финансовый 4 6 4 2" xfId="4044"/>
    <cellStyle name="Финансовый 4 6 4 2 2" xfId="8333"/>
    <cellStyle name="Финансовый 4 6 4 2 2 2" xfId="17550"/>
    <cellStyle name="Финансовый 4 6 4 2 3" xfId="13283"/>
    <cellStyle name="Финансовый 4 6 4 3" xfId="6199"/>
    <cellStyle name="Финансовый 4 6 4 3 2" xfId="15416"/>
    <cellStyle name="Финансовый 4 6 4 4" xfId="11152"/>
    <cellStyle name="Финансовый 4 6 5" xfId="3094"/>
    <cellStyle name="Финансовый 4 6 5 2" xfId="7385"/>
    <cellStyle name="Финансовый 4 6 5 2 2" xfId="16602"/>
    <cellStyle name="Финансовый 4 6 5 3" xfId="12335"/>
    <cellStyle name="Финансовый 4 6 6" xfId="5245"/>
    <cellStyle name="Финансовый 4 6 6 2" xfId="14468"/>
    <cellStyle name="Финансовый 4 6 7" xfId="10204"/>
    <cellStyle name="Финансовый 4 7" xfId="796"/>
    <cellStyle name="Финансовый 4 7 2" xfId="1399"/>
    <cellStyle name="Финансовый 4 7 2 2" xfId="2358"/>
    <cellStyle name="Финансовый 4 7 2 2 2" xfId="4630"/>
    <cellStyle name="Финансовый 4 7 2 2 2 2" xfId="8919"/>
    <cellStyle name="Финансовый 4 7 2 2 2 2 2" xfId="18136"/>
    <cellStyle name="Финансовый 4 7 2 2 2 3" xfId="13869"/>
    <cellStyle name="Финансовый 4 7 2 2 3" xfId="6785"/>
    <cellStyle name="Финансовый 4 7 2 2 3 2" xfId="16002"/>
    <cellStyle name="Финансовый 4 7 2 2 4" xfId="11738"/>
    <cellStyle name="Финансовый 4 7 2 3" xfId="3680"/>
    <cellStyle name="Финансовый 4 7 2 3 2" xfId="7971"/>
    <cellStyle name="Финансовый 4 7 2 3 2 2" xfId="17188"/>
    <cellStyle name="Финансовый 4 7 2 3 3" xfId="12921"/>
    <cellStyle name="Финансовый 4 7 2 4" xfId="5837"/>
    <cellStyle name="Финансовый 4 7 2 4 2" xfId="15054"/>
    <cellStyle name="Финансовый 4 7 2 5" xfId="10790"/>
    <cellStyle name="Финансовый 4 7 3" xfId="1886"/>
    <cellStyle name="Финансовый 4 7 3 2" xfId="4158"/>
    <cellStyle name="Финансовый 4 7 3 2 2" xfId="8447"/>
    <cellStyle name="Финансовый 4 7 3 2 2 2" xfId="17664"/>
    <cellStyle name="Финансовый 4 7 3 2 3" xfId="13397"/>
    <cellStyle name="Финансовый 4 7 3 3" xfId="6313"/>
    <cellStyle name="Финансовый 4 7 3 3 2" xfId="15530"/>
    <cellStyle name="Финансовый 4 7 3 4" xfId="11266"/>
    <cellStyle name="Финансовый 4 7 4" xfId="3208"/>
    <cellStyle name="Финансовый 4 7 4 2" xfId="7499"/>
    <cellStyle name="Финансовый 4 7 4 2 2" xfId="16716"/>
    <cellStyle name="Финансовый 4 7 4 3" xfId="12449"/>
    <cellStyle name="Финансовый 4 7 5" xfId="5362"/>
    <cellStyle name="Финансовый 4 7 5 2" xfId="14582"/>
    <cellStyle name="Финансовый 4 7 6" xfId="10318"/>
    <cellStyle name="Финансовый 4 8" xfId="1170"/>
    <cellStyle name="Финансовый 4 8 2" xfId="2130"/>
    <cellStyle name="Финансовый 4 8 2 2" xfId="4402"/>
    <cellStyle name="Финансовый 4 8 2 2 2" xfId="8691"/>
    <cellStyle name="Финансовый 4 8 2 2 2 2" xfId="17908"/>
    <cellStyle name="Финансовый 4 8 2 2 3" xfId="13641"/>
    <cellStyle name="Финансовый 4 8 2 3" xfId="6557"/>
    <cellStyle name="Финансовый 4 8 2 3 2" xfId="15774"/>
    <cellStyle name="Финансовый 4 8 2 4" xfId="11510"/>
    <cellStyle name="Финансовый 4 8 3" xfId="3452"/>
    <cellStyle name="Финансовый 4 8 3 2" xfId="7743"/>
    <cellStyle name="Финансовый 4 8 3 2 2" xfId="16960"/>
    <cellStyle name="Финансовый 4 8 3 3" xfId="12693"/>
    <cellStyle name="Финансовый 4 8 4" xfId="5609"/>
    <cellStyle name="Финансовый 4 8 4 2" xfId="14826"/>
    <cellStyle name="Финансовый 4 8 5" xfId="10562"/>
    <cellStyle name="Финансовый 4 9" xfId="1653"/>
    <cellStyle name="Финансовый 4 9 2" xfId="3930"/>
    <cellStyle name="Финансовый 4 9 2 2" xfId="8219"/>
    <cellStyle name="Финансовый 4 9 2 2 2" xfId="17436"/>
    <cellStyle name="Финансовый 4 9 2 3" xfId="13169"/>
    <cellStyle name="Финансовый 4 9 3" xfId="6085"/>
    <cellStyle name="Финансовый 4 9 3 2" xfId="15302"/>
    <cellStyle name="Финансовый 4 9 4" xfId="11038"/>
    <cellStyle name="Финансовый 40" xfId="2643"/>
    <cellStyle name="Финансовый 41" xfId="2644"/>
    <cellStyle name="Финансовый 42" xfId="2645"/>
    <cellStyle name="Финансовый 43" xfId="2646"/>
    <cellStyle name="Финансовый 44" xfId="2647"/>
    <cellStyle name="Финансовый 45" xfId="2648"/>
    <cellStyle name="Финансовый 46" xfId="2649"/>
    <cellStyle name="Финансовый 47" xfId="2650"/>
    <cellStyle name="Финансовый 471" xfId="2681"/>
    <cellStyle name="Финансовый 48" xfId="2651"/>
    <cellStyle name="Финансовый 49" xfId="2652"/>
    <cellStyle name="Финансовый 5" xfId="204"/>
    <cellStyle name="Финансовый 5 10" xfId="2612"/>
    <cellStyle name="Финансовый 5 11" xfId="2749"/>
    <cellStyle name="Финансовый 5 11 2" xfId="4892"/>
    <cellStyle name="Финансовый 5 11 2 2" xfId="9174"/>
    <cellStyle name="Финансовый 5 11 2 2 2" xfId="18391"/>
    <cellStyle name="Финансовый 5 11 2 3" xfId="14124"/>
    <cellStyle name="Финансовый 5 11 3" xfId="7042"/>
    <cellStyle name="Финансовый 5 11 3 2" xfId="16259"/>
    <cellStyle name="Финансовый 5 11 4" xfId="11993"/>
    <cellStyle name="Финансовый 5 12" xfId="2870"/>
    <cellStyle name="Финансовый 5 12 2" xfId="7161"/>
    <cellStyle name="Финансовый 5 12 2 2" xfId="16378"/>
    <cellStyle name="Финансовый 5 12 3" xfId="12111"/>
    <cellStyle name="Финансовый 5 13" xfId="2984"/>
    <cellStyle name="Финансовый 5 13 2" xfId="7275"/>
    <cellStyle name="Финансовый 5 13 2 2" xfId="16492"/>
    <cellStyle name="Финансовый 5 13 3" xfId="12225"/>
    <cellStyle name="Финансовый 5 14" xfId="5012"/>
    <cellStyle name="Финансовый 5 14 2" xfId="9293"/>
    <cellStyle name="Финансовый 5 14 2 2" xfId="18510"/>
    <cellStyle name="Финансовый 5 14 3" xfId="14243"/>
    <cellStyle name="Финансовый 5 15" xfId="5130"/>
    <cellStyle name="Финансовый 5 15 2" xfId="14357"/>
    <cellStyle name="Финансовый 5 16" xfId="9582"/>
    <cellStyle name="Финансовый 5 16 2" xfId="18637"/>
    <cellStyle name="Финансовый 5 17" xfId="9634"/>
    <cellStyle name="Финансовый 5 17 2" xfId="18654"/>
    <cellStyle name="Финансовый 5 18" xfId="9748"/>
    <cellStyle name="Финансовый 5 18 2" xfId="18768"/>
    <cellStyle name="Финансовый 5 19" xfId="9862"/>
    <cellStyle name="Финансовый 5 19 2" xfId="18882"/>
    <cellStyle name="Финансовый 5 2" xfId="281"/>
    <cellStyle name="Финансовый 5 2 10" xfId="2880"/>
    <cellStyle name="Финансовый 5 2 10 2" xfId="7171"/>
    <cellStyle name="Финансовый 5 2 10 2 2" xfId="16388"/>
    <cellStyle name="Финансовый 5 2 10 3" xfId="12121"/>
    <cellStyle name="Финансовый 5 2 11" xfId="2994"/>
    <cellStyle name="Финансовый 5 2 11 2" xfId="7285"/>
    <cellStyle name="Финансовый 5 2 11 2 2" xfId="16502"/>
    <cellStyle name="Финансовый 5 2 11 3" xfId="12235"/>
    <cellStyle name="Финансовый 5 2 12" xfId="5022"/>
    <cellStyle name="Финансовый 5 2 12 2" xfId="9303"/>
    <cellStyle name="Финансовый 5 2 12 2 2" xfId="18520"/>
    <cellStyle name="Финансовый 5 2 12 3" xfId="14253"/>
    <cellStyle name="Финансовый 5 2 13" xfId="5144"/>
    <cellStyle name="Финансовый 5 2 13 2" xfId="14368"/>
    <cellStyle name="Финансовый 5 2 14" xfId="9620"/>
    <cellStyle name="Финансовый 5 2 14 2" xfId="18645"/>
    <cellStyle name="Финансовый 5 2 15" xfId="9644"/>
    <cellStyle name="Финансовый 5 2 15 2" xfId="18664"/>
    <cellStyle name="Финансовый 5 2 16" xfId="9758"/>
    <cellStyle name="Финансовый 5 2 16 2" xfId="18778"/>
    <cellStyle name="Финансовый 5 2 17" xfId="9872"/>
    <cellStyle name="Финансовый 5 2 17 2" xfId="18892"/>
    <cellStyle name="Финансовый 5 2 18" xfId="9986"/>
    <cellStyle name="Финансовый 5 2 18 2" xfId="19006"/>
    <cellStyle name="Финансовый 5 2 19" xfId="10103"/>
    <cellStyle name="Финансовый 5 2 2" xfId="388"/>
    <cellStyle name="Финансовый 5 2 2 10" xfId="5041"/>
    <cellStyle name="Финансовый 5 2 2 10 2" xfId="9322"/>
    <cellStyle name="Финансовый 5 2 2 10 2 2" xfId="18539"/>
    <cellStyle name="Финансовый 5 2 2 10 3" xfId="14272"/>
    <cellStyle name="Финансовый 5 2 2 11" xfId="5163"/>
    <cellStyle name="Финансовый 5 2 2 11 2" xfId="14387"/>
    <cellStyle name="Финансовый 5 2 2 12" xfId="9663"/>
    <cellStyle name="Финансовый 5 2 2 12 2" xfId="18683"/>
    <cellStyle name="Финансовый 5 2 2 13" xfId="9777"/>
    <cellStyle name="Финансовый 5 2 2 13 2" xfId="18797"/>
    <cellStyle name="Финансовый 5 2 2 14" xfId="9891"/>
    <cellStyle name="Финансовый 5 2 2 14 2" xfId="18911"/>
    <cellStyle name="Финансовый 5 2 2 15" xfId="10005"/>
    <cellStyle name="Финансовый 5 2 2 15 2" xfId="19025"/>
    <cellStyle name="Финансовый 5 2 2 16" xfId="10122"/>
    <cellStyle name="Финансовый 5 2 2 17" xfId="19143"/>
    <cellStyle name="Финансовый 5 2 2 18" xfId="19259"/>
    <cellStyle name="Финансовый 5 2 2 2" xfId="494"/>
    <cellStyle name="Финансовый 5 2 2 2 10" xfId="5221"/>
    <cellStyle name="Финансовый 5 2 2 2 10 2" xfId="14444"/>
    <cellStyle name="Финансовый 5 2 2 2 11" xfId="9720"/>
    <cellStyle name="Финансовый 5 2 2 2 11 2" xfId="18740"/>
    <cellStyle name="Финансовый 5 2 2 2 12" xfId="9834"/>
    <cellStyle name="Финансовый 5 2 2 2 12 2" xfId="18854"/>
    <cellStyle name="Финансовый 5 2 2 2 13" xfId="9948"/>
    <cellStyle name="Финансовый 5 2 2 2 13 2" xfId="18968"/>
    <cellStyle name="Финансовый 5 2 2 2 14" xfId="10062"/>
    <cellStyle name="Финансовый 5 2 2 2 14 2" xfId="19082"/>
    <cellStyle name="Финансовый 5 2 2 2 15" xfId="10179"/>
    <cellStyle name="Финансовый 5 2 2 2 16" xfId="19200"/>
    <cellStyle name="Финансовый 5 2 2 2 17" xfId="19316"/>
    <cellStyle name="Финансовый 5 2 2 2 2" xfId="680"/>
    <cellStyle name="Финансовый 5 2 2 2 2 2" xfId="1001"/>
    <cellStyle name="Финансовый 5 2 2 2 2 2 2" xfId="1603"/>
    <cellStyle name="Финансовый 5 2 2 2 2 2 2 2" xfId="2562"/>
    <cellStyle name="Финансовый 5 2 2 2 2 2 2 2 2" xfId="4834"/>
    <cellStyle name="Финансовый 5 2 2 2 2 2 2 2 2 2" xfId="9123"/>
    <cellStyle name="Финансовый 5 2 2 2 2 2 2 2 2 2 2" xfId="18340"/>
    <cellStyle name="Финансовый 5 2 2 2 2 2 2 2 2 3" xfId="14073"/>
    <cellStyle name="Финансовый 5 2 2 2 2 2 2 2 3" xfId="6989"/>
    <cellStyle name="Финансовый 5 2 2 2 2 2 2 2 3 2" xfId="16206"/>
    <cellStyle name="Финансовый 5 2 2 2 2 2 2 2 4" xfId="11942"/>
    <cellStyle name="Финансовый 5 2 2 2 2 2 2 3" xfId="3884"/>
    <cellStyle name="Финансовый 5 2 2 2 2 2 2 3 2" xfId="8175"/>
    <cellStyle name="Финансовый 5 2 2 2 2 2 2 3 2 2" xfId="17392"/>
    <cellStyle name="Финансовый 5 2 2 2 2 2 2 3 3" xfId="13125"/>
    <cellStyle name="Финансовый 5 2 2 2 2 2 2 4" xfId="6041"/>
    <cellStyle name="Финансовый 5 2 2 2 2 2 2 4 2" xfId="15258"/>
    <cellStyle name="Финансовый 5 2 2 2 2 2 2 5" xfId="10994"/>
    <cellStyle name="Финансовый 5 2 2 2 2 2 3" xfId="2090"/>
    <cellStyle name="Финансовый 5 2 2 2 2 2 3 2" xfId="4362"/>
    <cellStyle name="Финансовый 5 2 2 2 2 2 3 2 2" xfId="8651"/>
    <cellStyle name="Финансовый 5 2 2 2 2 2 3 2 2 2" xfId="17868"/>
    <cellStyle name="Финансовый 5 2 2 2 2 2 3 2 3" xfId="13601"/>
    <cellStyle name="Финансовый 5 2 2 2 2 2 3 3" xfId="6517"/>
    <cellStyle name="Финансовый 5 2 2 2 2 2 3 3 2" xfId="15734"/>
    <cellStyle name="Финансовый 5 2 2 2 2 2 3 4" xfId="11470"/>
    <cellStyle name="Финансовый 5 2 2 2 2 2 4" xfId="3412"/>
    <cellStyle name="Финансовый 5 2 2 2 2 2 4 2" xfId="7703"/>
    <cellStyle name="Финансовый 5 2 2 2 2 2 4 2 2" xfId="16920"/>
    <cellStyle name="Финансовый 5 2 2 2 2 2 4 3" xfId="12653"/>
    <cellStyle name="Финансовый 5 2 2 2 2 2 5" xfId="5566"/>
    <cellStyle name="Финансовый 5 2 2 2 2 2 5 2" xfId="14786"/>
    <cellStyle name="Финансовый 5 2 2 2 2 2 6" xfId="10522"/>
    <cellStyle name="Финансовый 5 2 2 2 2 3" xfId="1375"/>
    <cellStyle name="Финансовый 5 2 2 2 2 3 2" xfId="2334"/>
    <cellStyle name="Финансовый 5 2 2 2 2 3 2 2" xfId="4606"/>
    <cellStyle name="Финансовый 5 2 2 2 2 3 2 2 2" xfId="8895"/>
    <cellStyle name="Финансовый 5 2 2 2 2 3 2 2 2 2" xfId="18112"/>
    <cellStyle name="Финансовый 5 2 2 2 2 3 2 2 3" xfId="13845"/>
    <cellStyle name="Финансовый 5 2 2 2 2 3 2 3" xfId="6761"/>
    <cellStyle name="Финансовый 5 2 2 2 2 3 2 3 2" xfId="15978"/>
    <cellStyle name="Финансовый 5 2 2 2 2 3 2 4" xfId="11714"/>
    <cellStyle name="Финансовый 5 2 2 2 2 3 3" xfId="3656"/>
    <cellStyle name="Финансовый 5 2 2 2 2 3 3 2" xfId="7947"/>
    <cellStyle name="Финансовый 5 2 2 2 2 3 3 2 2" xfId="17164"/>
    <cellStyle name="Финансовый 5 2 2 2 2 3 3 3" xfId="12897"/>
    <cellStyle name="Финансовый 5 2 2 2 2 3 4" xfId="5813"/>
    <cellStyle name="Финансовый 5 2 2 2 2 3 4 2" xfId="15030"/>
    <cellStyle name="Финансовый 5 2 2 2 2 3 5" xfId="10766"/>
    <cellStyle name="Финансовый 5 2 2 2 2 4" xfId="1861"/>
    <cellStyle name="Финансовый 5 2 2 2 2 4 2" xfId="4134"/>
    <cellStyle name="Финансовый 5 2 2 2 2 4 2 2" xfId="8423"/>
    <cellStyle name="Финансовый 5 2 2 2 2 4 2 2 2" xfId="17640"/>
    <cellStyle name="Финансовый 5 2 2 2 2 4 2 3" xfId="13373"/>
    <cellStyle name="Финансовый 5 2 2 2 2 4 3" xfId="6289"/>
    <cellStyle name="Финансовый 5 2 2 2 2 4 3 2" xfId="15506"/>
    <cellStyle name="Финансовый 5 2 2 2 2 4 4" xfId="11242"/>
    <cellStyle name="Финансовый 5 2 2 2 2 5" xfId="3184"/>
    <cellStyle name="Финансовый 5 2 2 2 2 5 2" xfId="7475"/>
    <cellStyle name="Финансовый 5 2 2 2 2 5 2 2" xfId="16692"/>
    <cellStyle name="Финансовый 5 2 2 2 2 5 3" xfId="12425"/>
    <cellStyle name="Финансовый 5 2 2 2 2 6" xfId="5336"/>
    <cellStyle name="Финансовый 5 2 2 2 2 6 2" xfId="14558"/>
    <cellStyle name="Финансовый 5 2 2 2 2 7" xfId="10294"/>
    <cellStyle name="Финансовый 5 2 2 2 3" xfId="886"/>
    <cellStyle name="Финансовый 5 2 2 2 3 2" xfId="1489"/>
    <cellStyle name="Финансовый 5 2 2 2 3 2 2" xfId="2448"/>
    <cellStyle name="Финансовый 5 2 2 2 3 2 2 2" xfId="4720"/>
    <cellStyle name="Финансовый 5 2 2 2 3 2 2 2 2" xfId="9009"/>
    <cellStyle name="Финансовый 5 2 2 2 3 2 2 2 2 2" xfId="18226"/>
    <cellStyle name="Финансовый 5 2 2 2 3 2 2 2 3" xfId="13959"/>
    <cellStyle name="Финансовый 5 2 2 2 3 2 2 3" xfId="6875"/>
    <cellStyle name="Финансовый 5 2 2 2 3 2 2 3 2" xfId="16092"/>
    <cellStyle name="Финансовый 5 2 2 2 3 2 2 4" xfId="11828"/>
    <cellStyle name="Финансовый 5 2 2 2 3 2 3" xfId="3770"/>
    <cellStyle name="Финансовый 5 2 2 2 3 2 3 2" xfId="8061"/>
    <cellStyle name="Финансовый 5 2 2 2 3 2 3 2 2" xfId="17278"/>
    <cellStyle name="Финансовый 5 2 2 2 3 2 3 3" xfId="13011"/>
    <cellStyle name="Финансовый 5 2 2 2 3 2 4" xfId="5927"/>
    <cellStyle name="Финансовый 5 2 2 2 3 2 4 2" xfId="15144"/>
    <cellStyle name="Финансовый 5 2 2 2 3 2 5" xfId="10880"/>
    <cellStyle name="Финансовый 5 2 2 2 3 3" xfId="1976"/>
    <cellStyle name="Финансовый 5 2 2 2 3 3 2" xfId="4248"/>
    <cellStyle name="Финансовый 5 2 2 2 3 3 2 2" xfId="8537"/>
    <cellStyle name="Финансовый 5 2 2 2 3 3 2 2 2" xfId="17754"/>
    <cellStyle name="Финансовый 5 2 2 2 3 3 2 3" xfId="13487"/>
    <cellStyle name="Финансовый 5 2 2 2 3 3 3" xfId="6403"/>
    <cellStyle name="Финансовый 5 2 2 2 3 3 3 2" xfId="15620"/>
    <cellStyle name="Финансовый 5 2 2 2 3 3 4" xfId="11356"/>
    <cellStyle name="Финансовый 5 2 2 2 3 4" xfId="3298"/>
    <cellStyle name="Финансовый 5 2 2 2 3 4 2" xfId="7589"/>
    <cellStyle name="Финансовый 5 2 2 2 3 4 2 2" xfId="16806"/>
    <cellStyle name="Финансовый 5 2 2 2 3 4 3" xfId="12539"/>
    <cellStyle name="Финансовый 5 2 2 2 3 5" xfId="5452"/>
    <cellStyle name="Финансовый 5 2 2 2 3 5 2" xfId="14672"/>
    <cellStyle name="Финансовый 5 2 2 2 3 6" xfId="10408"/>
    <cellStyle name="Финансовый 5 2 2 2 4" xfId="1260"/>
    <cellStyle name="Финансовый 5 2 2 2 4 2" xfId="2220"/>
    <cellStyle name="Финансовый 5 2 2 2 4 2 2" xfId="4492"/>
    <cellStyle name="Финансовый 5 2 2 2 4 2 2 2" xfId="8781"/>
    <cellStyle name="Финансовый 5 2 2 2 4 2 2 2 2" xfId="17998"/>
    <cellStyle name="Финансовый 5 2 2 2 4 2 2 3" xfId="13731"/>
    <cellStyle name="Финансовый 5 2 2 2 4 2 3" xfId="6647"/>
    <cellStyle name="Финансовый 5 2 2 2 4 2 3 2" xfId="15864"/>
    <cellStyle name="Финансовый 5 2 2 2 4 2 4" xfId="11600"/>
    <cellStyle name="Финансовый 5 2 2 2 4 3" xfId="3542"/>
    <cellStyle name="Финансовый 5 2 2 2 4 3 2" xfId="7833"/>
    <cellStyle name="Финансовый 5 2 2 2 4 3 2 2" xfId="17050"/>
    <cellStyle name="Финансовый 5 2 2 2 4 3 3" xfId="12783"/>
    <cellStyle name="Финансовый 5 2 2 2 4 4" xfId="5699"/>
    <cellStyle name="Финансовый 5 2 2 2 4 4 2" xfId="14916"/>
    <cellStyle name="Финансовый 5 2 2 2 4 5" xfId="10652"/>
    <cellStyle name="Финансовый 5 2 2 2 5" xfId="1745"/>
    <cellStyle name="Финансовый 5 2 2 2 5 2" xfId="4020"/>
    <cellStyle name="Финансовый 5 2 2 2 5 2 2" xfId="8309"/>
    <cellStyle name="Финансовый 5 2 2 2 5 2 2 2" xfId="17526"/>
    <cellStyle name="Финансовый 5 2 2 2 5 2 3" xfId="13259"/>
    <cellStyle name="Финансовый 5 2 2 2 5 3" xfId="6175"/>
    <cellStyle name="Финансовый 5 2 2 2 5 3 2" xfId="15392"/>
    <cellStyle name="Финансовый 5 2 2 2 5 4" xfId="11128"/>
    <cellStyle name="Финансовый 5 2 2 2 6" xfId="2835"/>
    <cellStyle name="Финансовый 5 2 2 2 6 2" xfId="4978"/>
    <cellStyle name="Финансовый 5 2 2 2 6 2 2" xfId="9260"/>
    <cellStyle name="Финансовый 5 2 2 2 6 2 2 2" xfId="18477"/>
    <cellStyle name="Финансовый 5 2 2 2 6 2 3" xfId="14210"/>
    <cellStyle name="Финансовый 5 2 2 2 6 3" xfId="7128"/>
    <cellStyle name="Финансовый 5 2 2 2 6 3 2" xfId="16345"/>
    <cellStyle name="Финансовый 5 2 2 2 6 4" xfId="12079"/>
    <cellStyle name="Финансовый 5 2 2 2 7" xfId="2956"/>
    <cellStyle name="Финансовый 5 2 2 2 7 2" xfId="7247"/>
    <cellStyle name="Финансовый 5 2 2 2 7 2 2" xfId="16464"/>
    <cellStyle name="Финансовый 5 2 2 2 7 3" xfId="12197"/>
    <cellStyle name="Финансовый 5 2 2 2 8" xfId="3070"/>
    <cellStyle name="Финансовый 5 2 2 2 8 2" xfId="7361"/>
    <cellStyle name="Финансовый 5 2 2 2 8 2 2" xfId="16578"/>
    <cellStyle name="Финансовый 5 2 2 2 8 3" xfId="12311"/>
    <cellStyle name="Финансовый 5 2 2 2 9" xfId="5098"/>
    <cellStyle name="Финансовый 5 2 2 2 9 2" xfId="9379"/>
    <cellStyle name="Финансовый 5 2 2 2 9 2 2" xfId="18596"/>
    <cellStyle name="Финансовый 5 2 2 2 9 3" xfId="14329"/>
    <cellStyle name="Финансовый 5 2 2 3" xfId="620"/>
    <cellStyle name="Финансовый 5 2 2 3 2" xfId="944"/>
    <cellStyle name="Финансовый 5 2 2 3 2 2" xfId="1546"/>
    <cellStyle name="Финансовый 5 2 2 3 2 2 2" xfId="2505"/>
    <cellStyle name="Финансовый 5 2 2 3 2 2 2 2" xfId="4777"/>
    <cellStyle name="Финансовый 5 2 2 3 2 2 2 2 2" xfId="9066"/>
    <cellStyle name="Финансовый 5 2 2 3 2 2 2 2 2 2" xfId="18283"/>
    <cellStyle name="Финансовый 5 2 2 3 2 2 2 2 3" xfId="14016"/>
    <cellStyle name="Финансовый 5 2 2 3 2 2 2 3" xfId="6932"/>
    <cellStyle name="Финансовый 5 2 2 3 2 2 2 3 2" xfId="16149"/>
    <cellStyle name="Финансовый 5 2 2 3 2 2 2 4" xfId="11885"/>
    <cellStyle name="Финансовый 5 2 2 3 2 2 3" xfId="3827"/>
    <cellStyle name="Финансовый 5 2 2 3 2 2 3 2" xfId="8118"/>
    <cellStyle name="Финансовый 5 2 2 3 2 2 3 2 2" xfId="17335"/>
    <cellStyle name="Финансовый 5 2 2 3 2 2 3 3" xfId="13068"/>
    <cellStyle name="Финансовый 5 2 2 3 2 2 4" xfId="5984"/>
    <cellStyle name="Финансовый 5 2 2 3 2 2 4 2" xfId="15201"/>
    <cellStyle name="Финансовый 5 2 2 3 2 2 5" xfId="10937"/>
    <cellStyle name="Финансовый 5 2 2 3 2 3" xfId="2033"/>
    <cellStyle name="Финансовый 5 2 2 3 2 3 2" xfId="4305"/>
    <cellStyle name="Финансовый 5 2 2 3 2 3 2 2" xfId="8594"/>
    <cellStyle name="Финансовый 5 2 2 3 2 3 2 2 2" xfId="17811"/>
    <cellStyle name="Финансовый 5 2 2 3 2 3 2 3" xfId="13544"/>
    <cellStyle name="Финансовый 5 2 2 3 2 3 3" xfId="6460"/>
    <cellStyle name="Финансовый 5 2 2 3 2 3 3 2" xfId="15677"/>
    <cellStyle name="Финансовый 5 2 2 3 2 3 4" xfId="11413"/>
    <cellStyle name="Финансовый 5 2 2 3 2 4" xfId="3355"/>
    <cellStyle name="Финансовый 5 2 2 3 2 4 2" xfId="7646"/>
    <cellStyle name="Финансовый 5 2 2 3 2 4 2 2" xfId="16863"/>
    <cellStyle name="Финансовый 5 2 2 3 2 4 3" xfId="12596"/>
    <cellStyle name="Финансовый 5 2 2 3 2 5" xfId="5509"/>
    <cellStyle name="Финансовый 5 2 2 3 2 5 2" xfId="14729"/>
    <cellStyle name="Финансовый 5 2 2 3 2 6" xfId="10465"/>
    <cellStyle name="Финансовый 5 2 2 3 3" xfId="1318"/>
    <cellStyle name="Финансовый 5 2 2 3 3 2" xfId="2277"/>
    <cellStyle name="Финансовый 5 2 2 3 3 2 2" xfId="4549"/>
    <cellStyle name="Финансовый 5 2 2 3 3 2 2 2" xfId="8838"/>
    <cellStyle name="Финансовый 5 2 2 3 3 2 2 2 2" xfId="18055"/>
    <cellStyle name="Финансовый 5 2 2 3 3 2 2 3" xfId="13788"/>
    <cellStyle name="Финансовый 5 2 2 3 3 2 3" xfId="6704"/>
    <cellStyle name="Финансовый 5 2 2 3 3 2 3 2" xfId="15921"/>
    <cellStyle name="Финансовый 5 2 2 3 3 2 4" xfId="11657"/>
    <cellStyle name="Финансовый 5 2 2 3 3 3" xfId="3599"/>
    <cellStyle name="Финансовый 5 2 2 3 3 3 2" xfId="7890"/>
    <cellStyle name="Финансовый 5 2 2 3 3 3 2 2" xfId="17107"/>
    <cellStyle name="Финансовый 5 2 2 3 3 3 3" xfId="12840"/>
    <cellStyle name="Финансовый 5 2 2 3 3 4" xfId="5756"/>
    <cellStyle name="Финансовый 5 2 2 3 3 4 2" xfId="14973"/>
    <cellStyle name="Финансовый 5 2 2 3 3 5" xfId="10709"/>
    <cellStyle name="Финансовый 5 2 2 3 4" xfId="1804"/>
    <cellStyle name="Финансовый 5 2 2 3 4 2" xfId="4077"/>
    <cellStyle name="Финансовый 5 2 2 3 4 2 2" xfId="8366"/>
    <cellStyle name="Финансовый 5 2 2 3 4 2 2 2" xfId="17583"/>
    <cellStyle name="Финансовый 5 2 2 3 4 2 3" xfId="13316"/>
    <cellStyle name="Финансовый 5 2 2 3 4 3" xfId="6232"/>
    <cellStyle name="Финансовый 5 2 2 3 4 3 2" xfId="15449"/>
    <cellStyle name="Финансовый 5 2 2 3 4 4" xfId="11185"/>
    <cellStyle name="Финансовый 5 2 2 3 5" xfId="3127"/>
    <cellStyle name="Финансовый 5 2 2 3 5 2" xfId="7418"/>
    <cellStyle name="Финансовый 5 2 2 3 5 2 2" xfId="16635"/>
    <cellStyle name="Финансовый 5 2 2 3 5 3" xfId="12368"/>
    <cellStyle name="Финансовый 5 2 2 3 6" xfId="5279"/>
    <cellStyle name="Финансовый 5 2 2 3 6 2" xfId="14501"/>
    <cellStyle name="Финансовый 5 2 2 3 7" xfId="10237"/>
    <cellStyle name="Финансовый 5 2 2 4" xfId="829"/>
    <cellStyle name="Финансовый 5 2 2 4 2" xfId="1432"/>
    <cellStyle name="Финансовый 5 2 2 4 2 2" xfId="2391"/>
    <cellStyle name="Финансовый 5 2 2 4 2 2 2" xfId="4663"/>
    <cellStyle name="Финансовый 5 2 2 4 2 2 2 2" xfId="8952"/>
    <cellStyle name="Финансовый 5 2 2 4 2 2 2 2 2" xfId="18169"/>
    <cellStyle name="Финансовый 5 2 2 4 2 2 2 3" xfId="13902"/>
    <cellStyle name="Финансовый 5 2 2 4 2 2 3" xfId="6818"/>
    <cellStyle name="Финансовый 5 2 2 4 2 2 3 2" xfId="16035"/>
    <cellStyle name="Финансовый 5 2 2 4 2 2 4" xfId="11771"/>
    <cellStyle name="Финансовый 5 2 2 4 2 3" xfId="3713"/>
    <cellStyle name="Финансовый 5 2 2 4 2 3 2" xfId="8004"/>
    <cellStyle name="Финансовый 5 2 2 4 2 3 2 2" xfId="17221"/>
    <cellStyle name="Финансовый 5 2 2 4 2 3 3" xfId="12954"/>
    <cellStyle name="Финансовый 5 2 2 4 2 4" xfId="5870"/>
    <cellStyle name="Финансовый 5 2 2 4 2 4 2" xfId="15087"/>
    <cellStyle name="Финансовый 5 2 2 4 2 5" xfId="10823"/>
    <cellStyle name="Финансовый 5 2 2 4 3" xfId="1919"/>
    <cellStyle name="Финансовый 5 2 2 4 3 2" xfId="4191"/>
    <cellStyle name="Финансовый 5 2 2 4 3 2 2" xfId="8480"/>
    <cellStyle name="Финансовый 5 2 2 4 3 2 2 2" xfId="17697"/>
    <cellStyle name="Финансовый 5 2 2 4 3 2 3" xfId="13430"/>
    <cellStyle name="Финансовый 5 2 2 4 3 3" xfId="6346"/>
    <cellStyle name="Финансовый 5 2 2 4 3 3 2" xfId="15563"/>
    <cellStyle name="Финансовый 5 2 2 4 3 4" xfId="11299"/>
    <cellStyle name="Финансовый 5 2 2 4 4" xfId="3241"/>
    <cellStyle name="Финансовый 5 2 2 4 4 2" xfId="7532"/>
    <cellStyle name="Финансовый 5 2 2 4 4 2 2" xfId="16749"/>
    <cellStyle name="Финансовый 5 2 2 4 4 3" xfId="12482"/>
    <cellStyle name="Финансовый 5 2 2 4 5" xfId="5395"/>
    <cellStyle name="Финансовый 5 2 2 4 5 2" xfId="14615"/>
    <cellStyle name="Финансовый 5 2 2 4 6" xfId="10351"/>
    <cellStyle name="Финансовый 5 2 2 5" xfId="1203"/>
    <cellStyle name="Финансовый 5 2 2 5 2" xfId="2163"/>
    <cellStyle name="Финансовый 5 2 2 5 2 2" xfId="4435"/>
    <cellStyle name="Финансовый 5 2 2 5 2 2 2" xfId="8724"/>
    <cellStyle name="Финансовый 5 2 2 5 2 2 2 2" xfId="17941"/>
    <cellStyle name="Финансовый 5 2 2 5 2 2 3" xfId="13674"/>
    <cellStyle name="Финансовый 5 2 2 5 2 3" xfId="6590"/>
    <cellStyle name="Финансовый 5 2 2 5 2 3 2" xfId="15807"/>
    <cellStyle name="Финансовый 5 2 2 5 2 4" xfId="11543"/>
    <cellStyle name="Финансовый 5 2 2 5 3" xfId="3485"/>
    <cellStyle name="Финансовый 5 2 2 5 3 2" xfId="7776"/>
    <cellStyle name="Финансовый 5 2 2 5 3 2 2" xfId="16993"/>
    <cellStyle name="Финансовый 5 2 2 5 3 3" xfId="12726"/>
    <cellStyle name="Финансовый 5 2 2 5 4" xfId="5642"/>
    <cellStyle name="Финансовый 5 2 2 5 4 2" xfId="14859"/>
    <cellStyle name="Финансовый 5 2 2 5 5" xfId="10595"/>
    <cellStyle name="Финансовый 5 2 2 6" xfId="1688"/>
    <cellStyle name="Финансовый 5 2 2 6 2" xfId="3963"/>
    <cellStyle name="Финансовый 5 2 2 6 2 2" xfId="8252"/>
    <cellStyle name="Финансовый 5 2 2 6 2 2 2" xfId="17469"/>
    <cellStyle name="Финансовый 5 2 2 6 2 3" xfId="13202"/>
    <cellStyle name="Финансовый 5 2 2 6 3" xfId="6118"/>
    <cellStyle name="Финансовый 5 2 2 6 3 2" xfId="15335"/>
    <cellStyle name="Финансовый 5 2 2 6 4" xfId="11071"/>
    <cellStyle name="Финансовый 5 2 2 7" xfId="2778"/>
    <cellStyle name="Финансовый 5 2 2 7 2" xfId="4921"/>
    <cellStyle name="Финансовый 5 2 2 7 2 2" xfId="9203"/>
    <cellStyle name="Финансовый 5 2 2 7 2 2 2" xfId="18420"/>
    <cellStyle name="Финансовый 5 2 2 7 2 3" xfId="14153"/>
    <cellStyle name="Финансовый 5 2 2 7 3" xfId="7071"/>
    <cellStyle name="Финансовый 5 2 2 7 3 2" xfId="16288"/>
    <cellStyle name="Финансовый 5 2 2 7 4" xfId="12022"/>
    <cellStyle name="Финансовый 5 2 2 8" xfId="2899"/>
    <cellStyle name="Финансовый 5 2 2 8 2" xfId="7190"/>
    <cellStyle name="Финансовый 5 2 2 8 2 2" xfId="16407"/>
    <cellStyle name="Финансовый 5 2 2 8 3" xfId="12140"/>
    <cellStyle name="Финансовый 5 2 2 9" xfId="3013"/>
    <cellStyle name="Финансовый 5 2 2 9 2" xfId="7304"/>
    <cellStyle name="Финансовый 5 2 2 9 2 2" xfId="16521"/>
    <cellStyle name="Финансовый 5 2 2 9 3" xfId="12254"/>
    <cellStyle name="Финансовый 5 2 20" xfId="19124"/>
    <cellStyle name="Финансовый 5 2 21" xfId="19240"/>
    <cellStyle name="Финансовый 5 2 3" xfId="412"/>
    <cellStyle name="Финансовый 5 2 3 10" xfId="5060"/>
    <cellStyle name="Финансовый 5 2 3 10 2" xfId="9341"/>
    <cellStyle name="Финансовый 5 2 3 10 2 2" xfId="18558"/>
    <cellStyle name="Финансовый 5 2 3 10 3" xfId="14291"/>
    <cellStyle name="Финансовый 5 2 3 11" xfId="5182"/>
    <cellStyle name="Финансовый 5 2 3 11 2" xfId="14406"/>
    <cellStyle name="Финансовый 5 2 3 12" xfId="9682"/>
    <cellStyle name="Финансовый 5 2 3 12 2" xfId="18702"/>
    <cellStyle name="Финансовый 5 2 3 13" xfId="9796"/>
    <cellStyle name="Финансовый 5 2 3 13 2" xfId="18816"/>
    <cellStyle name="Финансовый 5 2 3 14" xfId="9910"/>
    <cellStyle name="Финансовый 5 2 3 14 2" xfId="18930"/>
    <cellStyle name="Финансовый 5 2 3 15" xfId="10024"/>
    <cellStyle name="Финансовый 5 2 3 15 2" xfId="19044"/>
    <cellStyle name="Финансовый 5 2 3 16" xfId="10141"/>
    <cellStyle name="Финансовый 5 2 3 17" xfId="19162"/>
    <cellStyle name="Финансовый 5 2 3 18" xfId="19278"/>
    <cellStyle name="Финансовый 5 2 3 2" xfId="513"/>
    <cellStyle name="Финансовый 5 2 3 2 10" xfId="5240"/>
    <cellStyle name="Финансовый 5 2 3 2 10 2" xfId="14463"/>
    <cellStyle name="Финансовый 5 2 3 2 11" xfId="9739"/>
    <cellStyle name="Финансовый 5 2 3 2 11 2" xfId="18759"/>
    <cellStyle name="Финансовый 5 2 3 2 12" xfId="9853"/>
    <cellStyle name="Финансовый 5 2 3 2 12 2" xfId="18873"/>
    <cellStyle name="Финансовый 5 2 3 2 13" xfId="9967"/>
    <cellStyle name="Финансовый 5 2 3 2 13 2" xfId="18987"/>
    <cellStyle name="Финансовый 5 2 3 2 14" xfId="10081"/>
    <cellStyle name="Финансовый 5 2 3 2 14 2" xfId="19101"/>
    <cellStyle name="Финансовый 5 2 3 2 15" xfId="10198"/>
    <cellStyle name="Финансовый 5 2 3 2 16" xfId="19219"/>
    <cellStyle name="Финансовый 5 2 3 2 17" xfId="19335"/>
    <cellStyle name="Финансовый 5 2 3 2 2" xfId="699"/>
    <cellStyle name="Финансовый 5 2 3 2 2 2" xfId="1020"/>
    <cellStyle name="Финансовый 5 2 3 2 2 2 2" xfId="1622"/>
    <cellStyle name="Финансовый 5 2 3 2 2 2 2 2" xfId="2581"/>
    <cellStyle name="Финансовый 5 2 3 2 2 2 2 2 2" xfId="4853"/>
    <cellStyle name="Финансовый 5 2 3 2 2 2 2 2 2 2" xfId="9142"/>
    <cellStyle name="Финансовый 5 2 3 2 2 2 2 2 2 2 2" xfId="18359"/>
    <cellStyle name="Финансовый 5 2 3 2 2 2 2 2 2 3" xfId="14092"/>
    <cellStyle name="Финансовый 5 2 3 2 2 2 2 2 3" xfId="7008"/>
    <cellStyle name="Финансовый 5 2 3 2 2 2 2 2 3 2" xfId="16225"/>
    <cellStyle name="Финансовый 5 2 3 2 2 2 2 2 4" xfId="11961"/>
    <cellStyle name="Финансовый 5 2 3 2 2 2 2 3" xfId="3903"/>
    <cellStyle name="Финансовый 5 2 3 2 2 2 2 3 2" xfId="8194"/>
    <cellStyle name="Финансовый 5 2 3 2 2 2 2 3 2 2" xfId="17411"/>
    <cellStyle name="Финансовый 5 2 3 2 2 2 2 3 3" xfId="13144"/>
    <cellStyle name="Финансовый 5 2 3 2 2 2 2 4" xfId="6060"/>
    <cellStyle name="Финансовый 5 2 3 2 2 2 2 4 2" xfId="15277"/>
    <cellStyle name="Финансовый 5 2 3 2 2 2 2 5" xfId="11013"/>
    <cellStyle name="Финансовый 5 2 3 2 2 2 3" xfId="2109"/>
    <cellStyle name="Финансовый 5 2 3 2 2 2 3 2" xfId="4381"/>
    <cellStyle name="Финансовый 5 2 3 2 2 2 3 2 2" xfId="8670"/>
    <cellStyle name="Финансовый 5 2 3 2 2 2 3 2 2 2" xfId="17887"/>
    <cellStyle name="Финансовый 5 2 3 2 2 2 3 2 3" xfId="13620"/>
    <cellStyle name="Финансовый 5 2 3 2 2 2 3 3" xfId="6536"/>
    <cellStyle name="Финансовый 5 2 3 2 2 2 3 3 2" xfId="15753"/>
    <cellStyle name="Финансовый 5 2 3 2 2 2 3 4" xfId="11489"/>
    <cellStyle name="Финансовый 5 2 3 2 2 2 4" xfId="3431"/>
    <cellStyle name="Финансовый 5 2 3 2 2 2 4 2" xfId="7722"/>
    <cellStyle name="Финансовый 5 2 3 2 2 2 4 2 2" xfId="16939"/>
    <cellStyle name="Финансовый 5 2 3 2 2 2 4 3" xfId="12672"/>
    <cellStyle name="Финансовый 5 2 3 2 2 2 5" xfId="5585"/>
    <cellStyle name="Финансовый 5 2 3 2 2 2 5 2" xfId="14805"/>
    <cellStyle name="Финансовый 5 2 3 2 2 2 6" xfId="10541"/>
    <cellStyle name="Финансовый 5 2 3 2 2 3" xfId="1394"/>
    <cellStyle name="Финансовый 5 2 3 2 2 3 2" xfId="2353"/>
    <cellStyle name="Финансовый 5 2 3 2 2 3 2 2" xfId="4625"/>
    <cellStyle name="Финансовый 5 2 3 2 2 3 2 2 2" xfId="8914"/>
    <cellStyle name="Финансовый 5 2 3 2 2 3 2 2 2 2" xfId="18131"/>
    <cellStyle name="Финансовый 5 2 3 2 2 3 2 2 3" xfId="13864"/>
    <cellStyle name="Финансовый 5 2 3 2 2 3 2 3" xfId="6780"/>
    <cellStyle name="Финансовый 5 2 3 2 2 3 2 3 2" xfId="15997"/>
    <cellStyle name="Финансовый 5 2 3 2 2 3 2 4" xfId="11733"/>
    <cellStyle name="Финансовый 5 2 3 2 2 3 3" xfId="3675"/>
    <cellStyle name="Финансовый 5 2 3 2 2 3 3 2" xfId="7966"/>
    <cellStyle name="Финансовый 5 2 3 2 2 3 3 2 2" xfId="17183"/>
    <cellStyle name="Финансовый 5 2 3 2 2 3 3 3" xfId="12916"/>
    <cellStyle name="Финансовый 5 2 3 2 2 3 4" xfId="5832"/>
    <cellStyle name="Финансовый 5 2 3 2 2 3 4 2" xfId="15049"/>
    <cellStyle name="Финансовый 5 2 3 2 2 3 5" xfId="10785"/>
    <cellStyle name="Финансовый 5 2 3 2 2 4" xfId="1880"/>
    <cellStyle name="Финансовый 5 2 3 2 2 4 2" xfId="4153"/>
    <cellStyle name="Финансовый 5 2 3 2 2 4 2 2" xfId="8442"/>
    <cellStyle name="Финансовый 5 2 3 2 2 4 2 2 2" xfId="17659"/>
    <cellStyle name="Финансовый 5 2 3 2 2 4 2 3" xfId="13392"/>
    <cellStyle name="Финансовый 5 2 3 2 2 4 3" xfId="6308"/>
    <cellStyle name="Финансовый 5 2 3 2 2 4 3 2" xfId="15525"/>
    <cellStyle name="Финансовый 5 2 3 2 2 4 4" xfId="11261"/>
    <cellStyle name="Финансовый 5 2 3 2 2 5" xfId="3203"/>
    <cellStyle name="Финансовый 5 2 3 2 2 5 2" xfId="7494"/>
    <cellStyle name="Финансовый 5 2 3 2 2 5 2 2" xfId="16711"/>
    <cellStyle name="Финансовый 5 2 3 2 2 5 3" xfId="12444"/>
    <cellStyle name="Финансовый 5 2 3 2 2 6" xfId="5355"/>
    <cellStyle name="Финансовый 5 2 3 2 2 6 2" xfId="14577"/>
    <cellStyle name="Финансовый 5 2 3 2 2 7" xfId="10313"/>
    <cellStyle name="Финансовый 5 2 3 2 3" xfId="905"/>
    <cellStyle name="Финансовый 5 2 3 2 3 2" xfId="1508"/>
    <cellStyle name="Финансовый 5 2 3 2 3 2 2" xfId="2467"/>
    <cellStyle name="Финансовый 5 2 3 2 3 2 2 2" xfId="4739"/>
    <cellStyle name="Финансовый 5 2 3 2 3 2 2 2 2" xfId="9028"/>
    <cellStyle name="Финансовый 5 2 3 2 3 2 2 2 2 2" xfId="18245"/>
    <cellStyle name="Финансовый 5 2 3 2 3 2 2 2 3" xfId="13978"/>
    <cellStyle name="Финансовый 5 2 3 2 3 2 2 3" xfId="6894"/>
    <cellStyle name="Финансовый 5 2 3 2 3 2 2 3 2" xfId="16111"/>
    <cellStyle name="Финансовый 5 2 3 2 3 2 2 4" xfId="11847"/>
    <cellStyle name="Финансовый 5 2 3 2 3 2 3" xfId="3789"/>
    <cellStyle name="Финансовый 5 2 3 2 3 2 3 2" xfId="8080"/>
    <cellStyle name="Финансовый 5 2 3 2 3 2 3 2 2" xfId="17297"/>
    <cellStyle name="Финансовый 5 2 3 2 3 2 3 3" xfId="13030"/>
    <cellStyle name="Финансовый 5 2 3 2 3 2 4" xfId="5946"/>
    <cellStyle name="Финансовый 5 2 3 2 3 2 4 2" xfId="15163"/>
    <cellStyle name="Финансовый 5 2 3 2 3 2 5" xfId="10899"/>
    <cellStyle name="Финансовый 5 2 3 2 3 3" xfId="1995"/>
    <cellStyle name="Финансовый 5 2 3 2 3 3 2" xfId="4267"/>
    <cellStyle name="Финансовый 5 2 3 2 3 3 2 2" xfId="8556"/>
    <cellStyle name="Финансовый 5 2 3 2 3 3 2 2 2" xfId="17773"/>
    <cellStyle name="Финансовый 5 2 3 2 3 3 2 3" xfId="13506"/>
    <cellStyle name="Финансовый 5 2 3 2 3 3 3" xfId="6422"/>
    <cellStyle name="Финансовый 5 2 3 2 3 3 3 2" xfId="15639"/>
    <cellStyle name="Финансовый 5 2 3 2 3 3 4" xfId="11375"/>
    <cellStyle name="Финансовый 5 2 3 2 3 4" xfId="3317"/>
    <cellStyle name="Финансовый 5 2 3 2 3 4 2" xfId="7608"/>
    <cellStyle name="Финансовый 5 2 3 2 3 4 2 2" xfId="16825"/>
    <cellStyle name="Финансовый 5 2 3 2 3 4 3" xfId="12558"/>
    <cellStyle name="Финансовый 5 2 3 2 3 5" xfId="5471"/>
    <cellStyle name="Финансовый 5 2 3 2 3 5 2" xfId="14691"/>
    <cellStyle name="Финансовый 5 2 3 2 3 6" xfId="10427"/>
    <cellStyle name="Финансовый 5 2 3 2 4" xfId="1279"/>
    <cellStyle name="Финансовый 5 2 3 2 4 2" xfId="2239"/>
    <cellStyle name="Финансовый 5 2 3 2 4 2 2" xfId="4511"/>
    <cellStyle name="Финансовый 5 2 3 2 4 2 2 2" xfId="8800"/>
    <cellStyle name="Финансовый 5 2 3 2 4 2 2 2 2" xfId="18017"/>
    <cellStyle name="Финансовый 5 2 3 2 4 2 2 3" xfId="13750"/>
    <cellStyle name="Финансовый 5 2 3 2 4 2 3" xfId="6666"/>
    <cellStyle name="Финансовый 5 2 3 2 4 2 3 2" xfId="15883"/>
    <cellStyle name="Финансовый 5 2 3 2 4 2 4" xfId="11619"/>
    <cellStyle name="Финансовый 5 2 3 2 4 3" xfId="3561"/>
    <cellStyle name="Финансовый 5 2 3 2 4 3 2" xfId="7852"/>
    <cellStyle name="Финансовый 5 2 3 2 4 3 2 2" xfId="17069"/>
    <cellStyle name="Финансовый 5 2 3 2 4 3 3" xfId="12802"/>
    <cellStyle name="Финансовый 5 2 3 2 4 4" xfId="5718"/>
    <cellStyle name="Финансовый 5 2 3 2 4 4 2" xfId="14935"/>
    <cellStyle name="Финансовый 5 2 3 2 4 5" xfId="10671"/>
    <cellStyle name="Финансовый 5 2 3 2 5" xfId="1764"/>
    <cellStyle name="Финансовый 5 2 3 2 5 2" xfId="4039"/>
    <cellStyle name="Финансовый 5 2 3 2 5 2 2" xfId="8328"/>
    <cellStyle name="Финансовый 5 2 3 2 5 2 2 2" xfId="17545"/>
    <cellStyle name="Финансовый 5 2 3 2 5 2 3" xfId="13278"/>
    <cellStyle name="Финансовый 5 2 3 2 5 3" xfId="6194"/>
    <cellStyle name="Финансовый 5 2 3 2 5 3 2" xfId="15411"/>
    <cellStyle name="Финансовый 5 2 3 2 5 4" xfId="11147"/>
    <cellStyle name="Финансовый 5 2 3 2 6" xfId="2854"/>
    <cellStyle name="Финансовый 5 2 3 2 6 2" xfId="4997"/>
    <cellStyle name="Финансовый 5 2 3 2 6 2 2" xfId="9279"/>
    <cellStyle name="Финансовый 5 2 3 2 6 2 2 2" xfId="18496"/>
    <cellStyle name="Финансовый 5 2 3 2 6 2 3" xfId="14229"/>
    <cellStyle name="Финансовый 5 2 3 2 6 3" xfId="7147"/>
    <cellStyle name="Финансовый 5 2 3 2 6 3 2" xfId="16364"/>
    <cellStyle name="Финансовый 5 2 3 2 6 4" xfId="12098"/>
    <cellStyle name="Финансовый 5 2 3 2 7" xfId="2975"/>
    <cellStyle name="Финансовый 5 2 3 2 7 2" xfId="7266"/>
    <cellStyle name="Финансовый 5 2 3 2 7 2 2" xfId="16483"/>
    <cellStyle name="Финансовый 5 2 3 2 7 3" xfId="12216"/>
    <cellStyle name="Финансовый 5 2 3 2 8" xfId="3089"/>
    <cellStyle name="Финансовый 5 2 3 2 8 2" xfId="7380"/>
    <cellStyle name="Финансовый 5 2 3 2 8 2 2" xfId="16597"/>
    <cellStyle name="Финансовый 5 2 3 2 8 3" xfId="12330"/>
    <cellStyle name="Финансовый 5 2 3 2 9" xfId="5117"/>
    <cellStyle name="Финансовый 5 2 3 2 9 2" xfId="9398"/>
    <cellStyle name="Финансовый 5 2 3 2 9 2 2" xfId="18615"/>
    <cellStyle name="Финансовый 5 2 3 2 9 3" xfId="14348"/>
    <cellStyle name="Финансовый 5 2 3 3" xfId="640"/>
    <cellStyle name="Финансовый 5 2 3 3 2" xfId="963"/>
    <cellStyle name="Финансовый 5 2 3 3 2 2" xfId="1565"/>
    <cellStyle name="Финансовый 5 2 3 3 2 2 2" xfId="2524"/>
    <cellStyle name="Финансовый 5 2 3 3 2 2 2 2" xfId="4796"/>
    <cellStyle name="Финансовый 5 2 3 3 2 2 2 2 2" xfId="9085"/>
    <cellStyle name="Финансовый 5 2 3 3 2 2 2 2 2 2" xfId="18302"/>
    <cellStyle name="Финансовый 5 2 3 3 2 2 2 2 3" xfId="14035"/>
    <cellStyle name="Финансовый 5 2 3 3 2 2 2 3" xfId="6951"/>
    <cellStyle name="Финансовый 5 2 3 3 2 2 2 3 2" xfId="16168"/>
    <cellStyle name="Финансовый 5 2 3 3 2 2 2 4" xfId="11904"/>
    <cellStyle name="Финансовый 5 2 3 3 2 2 3" xfId="3846"/>
    <cellStyle name="Финансовый 5 2 3 3 2 2 3 2" xfId="8137"/>
    <cellStyle name="Финансовый 5 2 3 3 2 2 3 2 2" xfId="17354"/>
    <cellStyle name="Финансовый 5 2 3 3 2 2 3 3" xfId="13087"/>
    <cellStyle name="Финансовый 5 2 3 3 2 2 4" xfId="6003"/>
    <cellStyle name="Финансовый 5 2 3 3 2 2 4 2" xfId="15220"/>
    <cellStyle name="Финансовый 5 2 3 3 2 2 5" xfId="10956"/>
    <cellStyle name="Финансовый 5 2 3 3 2 3" xfId="2052"/>
    <cellStyle name="Финансовый 5 2 3 3 2 3 2" xfId="4324"/>
    <cellStyle name="Финансовый 5 2 3 3 2 3 2 2" xfId="8613"/>
    <cellStyle name="Финансовый 5 2 3 3 2 3 2 2 2" xfId="17830"/>
    <cellStyle name="Финансовый 5 2 3 3 2 3 2 3" xfId="13563"/>
    <cellStyle name="Финансовый 5 2 3 3 2 3 3" xfId="6479"/>
    <cellStyle name="Финансовый 5 2 3 3 2 3 3 2" xfId="15696"/>
    <cellStyle name="Финансовый 5 2 3 3 2 3 4" xfId="11432"/>
    <cellStyle name="Финансовый 5 2 3 3 2 4" xfId="3374"/>
    <cellStyle name="Финансовый 5 2 3 3 2 4 2" xfId="7665"/>
    <cellStyle name="Финансовый 5 2 3 3 2 4 2 2" xfId="16882"/>
    <cellStyle name="Финансовый 5 2 3 3 2 4 3" xfId="12615"/>
    <cellStyle name="Финансовый 5 2 3 3 2 5" xfId="5528"/>
    <cellStyle name="Финансовый 5 2 3 3 2 5 2" xfId="14748"/>
    <cellStyle name="Финансовый 5 2 3 3 2 6" xfId="10484"/>
    <cellStyle name="Финансовый 5 2 3 3 3" xfId="1337"/>
    <cellStyle name="Финансовый 5 2 3 3 3 2" xfId="2296"/>
    <cellStyle name="Финансовый 5 2 3 3 3 2 2" xfId="4568"/>
    <cellStyle name="Финансовый 5 2 3 3 3 2 2 2" xfId="8857"/>
    <cellStyle name="Финансовый 5 2 3 3 3 2 2 2 2" xfId="18074"/>
    <cellStyle name="Финансовый 5 2 3 3 3 2 2 3" xfId="13807"/>
    <cellStyle name="Финансовый 5 2 3 3 3 2 3" xfId="6723"/>
    <cellStyle name="Финансовый 5 2 3 3 3 2 3 2" xfId="15940"/>
    <cellStyle name="Финансовый 5 2 3 3 3 2 4" xfId="11676"/>
    <cellStyle name="Финансовый 5 2 3 3 3 3" xfId="3618"/>
    <cellStyle name="Финансовый 5 2 3 3 3 3 2" xfId="7909"/>
    <cellStyle name="Финансовый 5 2 3 3 3 3 2 2" xfId="17126"/>
    <cellStyle name="Финансовый 5 2 3 3 3 3 3" xfId="12859"/>
    <cellStyle name="Финансовый 5 2 3 3 3 4" xfId="5775"/>
    <cellStyle name="Финансовый 5 2 3 3 3 4 2" xfId="14992"/>
    <cellStyle name="Финансовый 5 2 3 3 3 5" xfId="10728"/>
    <cellStyle name="Финансовый 5 2 3 3 4" xfId="1823"/>
    <cellStyle name="Финансовый 5 2 3 3 4 2" xfId="4096"/>
    <cellStyle name="Финансовый 5 2 3 3 4 2 2" xfId="8385"/>
    <cellStyle name="Финансовый 5 2 3 3 4 2 2 2" xfId="17602"/>
    <cellStyle name="Финансовый 5 2 3 3 4 2 3" xfId="13335"/>
    <cellStyle name="Финансовый 5 2 3 3 4 3" xfId="6251"/>
    <cellStyle name="Финансовый 5 2 3 3 4 3 2" xfId="15468"/>
    <cellStyle name="Финансовый 5 2 3 3 4 4" xfId="11204"/>
    <cellStyle name="Финансовый 5 2 3 3 5" xfId="3146"/>
    <cellStyle name="Финансовый 5 2 3 3 5 2" xfId="7437"/>
    <cellStyle name="Финансовый 5 2 3 3 5 2 2" xfId="16654"/>
    <cellStyle name="Финансовый 5 2 3 3 5 3" xfId="12387"/>
    <cellStyle name="Финансовый 5 2 3 3 6" xfId="5298"/>
    <cellStyle name="Финансовый 5 2 3 3 6 2" xfId="14520"/>
    <cellStyle name="Финансовый 5 2 3 3 7" xfId="10256"/>
    <cellStyle name="Финансовый 5 2 3 4" xfId="848"/>
    <cellStyle name="Финансовый 5 2 3 4 2" xfId="1451"/>
    <cellStyle name="Финансовый 5 2 3 4 2 2" xfId="2410"/>
    <cellStyle name="Финансовый 5 2 3 4 2 2 2" xfId="4682"/>
    <cellStyle name="Финансовый 5 2 3 4 2 2 2 2" xfId="8971"/>
    <cellStyle name="Финансовый 5 2 3 4 2 2 2 2 2" xfId="18188"/>
    <cellStyle name="Финансовый 5 2 3 4 2 2 2 3" xfId="13921"/>
    <cellStyle name="Финансовый 5 2 3 4 2 2 3" xfId="6837"/>
    <cellStyle name="Финансовый 5 2 3 4 2 2 3 2" xfId="16054"/>
    <cellStyle name="Финансовый 5 2 3 4 2 2 4" xfId="11790"/>
    <cellStyle name="Финансовый 5 2 3 4 2 3" xfId="3732"/>
    <cellStyle name="Финансовый 5 2 3 4 2 3 2" xfId="8023"/>
    <cellStyle name="Финансовый 5 2 3 4 2 3 2 2" xfId="17240"/>
    <cellStyle name="Финансовый 5 2 3 4 2 3 3" xfId="12973"/>
    <cellStyle name="Финансовый 5 2 3 4 2 4" xfId="5889"/>
    <cellStyle name="Финансовый 5 2 3 4 2 4 2" xfId="15106"/>
    <cellStyle name="Финансовый 5 2 3 4 2 5" xfId="10842"/>
    <cellStyle name="Финансовый 5 2 3 4 3" xfId="1938"/>
    <cellStyle name="Финансовый 5 2 3 4 3 2" xfId="4210"/>
    <cellStyle name="Финансовый 5 2 3 4 3 2 2" xfId="8499"/>
    <cellStyle name="Финансовый 5 2 3 4 3 2 2 2" xfId="17716"/>
    <cellStyle name="Финансовый 5 2 3 4 3 2 3" xfId="13449"/>
    <cellStyle name="Финансовый 5 2 3 4 3 3" xfId="6365"/>
    <cellStyle name="Финансовый 5 2 3 4 3 3 2" xfId="15582"/>
    <cellStyle name="Финансовый 5 2 3 4 3 4" xfId="11318"/>
    <cellStyle name="Финансовый 5 2 3 4 4" xfId="3260"/>
    <cellStyle name="Финансовый 5 2 3 4 4 2" xfId="7551"/>
    <cellStyle name="Финансовый 5 2 3 4 4 2 2" xfId="16768"/>
    <cellStyle name="Финансовый 5 2 3 4 4 3" xfId="12501"/>
    <cellStyle name="Финансовый 5 2 3 4 5" xfId="5414"/>
    <cellStyle name="Финансовый 5 2 3 4 5 2" xfId="14634"/>
    <cellStyle name="Финансовый 5 2 3 4 6" xfId="10370"/>
    <cellStyle name="Финансовый 5 2 3 5" xfId="1222"/>
    <cellStyle name="Финансовый 5 2 3 5 2" xfId="2182"/>
    <cellStyle name="Финансовый 5 2 3 5 2 2" xfId="4454"/>
    <cellStyle name="Финансовый 5 2 3 5 2 2 2" xfId="8743"/>
    <cellStyle name="Финансовый 5 2 3 5 2 2 2 2" xfId="17960"/>
    <cellStyle name="Финансовый 5 2 3 5 2 2 3" xfId="13693"/>
    <cellStyle name="Финансовый 5 2 3 5 2 3" xfId="6609"/>
    <cellStyle name="Финансовый 5 2 3 5 2 3 2" xfId="15826"/>
    <cellStyle name="Финансовый 5 2 3 5 2 4" xfId="11562"/>
    <cellStyle name="Финансовый 5 2 3 5 3" xfId="3504"/>
    <cellStyle name="Финансовый 5 2 3 5 3 2" xfId="7795"/>
    <cellStyle name="Финансовый 5 2 3 5 3 2 2" xfId="17012"/>
    <cellStyle name="Финансовый 5 2 3 5 3 3" xfId="12745"/>
    <cellStyle name="Финансовый 5 2 3 5 4" xfId="5661"/>
    <cellStyle name="Финансовый 5 2 3 5 4 2" xfId="14878"/>
    <cellStyle name="Финансовый 5 2 3 5 5" xfId="10614"/>
    <cellStyle name="Финансовый 5 2 3 6" xfId="1707"/>
    <cellStyle name="Финансовый 5 2 3 6 2" xfId="3982"/>
    <cellStyle name="Финансовый 5 2 3 6 2 2" xfId="8271"/>
    <cellStyle name="Финансовый 5 2 3 6 2 2 2" xfId="17488"/>
    <cellStyle name="Финансовый 5 2 3 6 2 3" xfId="13221"/>
    <cellStyle name="Финансовый 5 2 3 6 3" xfId="6137"/>
    <cellStyle name="Финансовый 5 2 3 6 3 2" xfId="15354"/>
    <cellStyle name="Финансовый 5 2 3 6 4" xfId="11090"/>
    <cellStyle name="Финансовый 5 2 3 7" xfId="2797"/>
    <cellStyle name="Финансовый 5 2 3 7 2" xfId="4940"/>
    <cellStyle name="Финансовый 5 2 3 7 2 2" xfId="9222"/>
    <cellStyle name="Финансовый 5 2 3 7 2 2 2" xfId="18439"/>
    <cellStyle name="Финансовый 5 2 3 7 2 3" xfId="14172"/>
    <cellStyle name="Финансовый 5 2 3 7 3" xfId="7090"/>
    <cellStyle name="Финансовый 5 2 3 7 3 2" xfId="16307"/>
    <cellStyle name="Финансовый 5 2 3 7 4" xfId="12041"/>
    <cellStyle name="Финансовый 5 2 3 8" xfId="2918"/>
    <cellStyle name="Финансовый 5 2 3 8 2" xfId="7209"/>
    <cellStyle name="Финансовый 5 2 3 8 2 2" xfId="16426"/>
    <cellStyle name="Финансовый 5 2 3 8 3" xfId="12159"/>
    <cellStyle name="Финансовый 5 2 3 9" xfId="3032"/>
    <cellStyle name="Финансовый 5 2 3 9 2" xfId="7323"/>
    <cellStyle name="Финансовый 5 2 3 9 2 2" xfId="16540"/>
    <cellStyle name="Финансовый 5 2 3 9 3" xfId="12273"/>
    <cellStyle name="Финансовый 5 2 4" xfId="475"/>
    <cellStyle name="Финансовый 5 2 4 10" xfId="5202"/>
    <cellStyle name="Финансовый 5 2 4 10 2" xfId="14425"/>
    <cellStyle name="Финансовый 5 2 4 11" xfId="9701"/>
    <cellStyle name="Финансовый 5 2 4 11 2" xfId="18721"/>
    <cellStyle name="Финансовый 5 2 4 12" xfId="9815"/>
    <cellStyle name="Финансовый 5 2 4 12 2" xfId="18835"/>
    <cellStyle name="Финансовый 5 2 4 13" xfId="9929"/>
    <cellStyle name="Финансовый 5 2 4 13 2" xfId="18949"/>
    <cellStyle name="Финансовый 5 2 4 14" xfId="10043"/>
    <cellStyle name="Финансовый 5 2 4 14 2" xfId="19063"/>
    <cellStyle name="Финансовый 5 2 4 15" xfId="10160"/>
    <cellStyle name="Финансовый 5 2 4 16" xfId="19181"/>
    <cellStyle name="Финансовый 5 2 4 17" xfId="19297"/>
    <cellStyle name="Финансовый 5 2 4 2" xfId="661"/>
    <cellStyle name="Финансовый 5 2 4 2 2" xfId="982"/>
    <cellStyle name="Финансовый 5 2 4 2 2 2" xfId="1584"/>
    <cellStyle name="Финансовый 5 2 4 2 2 2 2" xfId="2543"/>
    <cellStyle name="Финансовый 5 2 4 2 2 2 2 2" xfId="4815"/>
    <cellStyle name="Финансовый 5 2 4 2 2 2 2 2 2" xfId="9104"/>
    <cellStyle name="Финансовый 5 2 4 2 2 2 2 2 2 2" xfId="18321"/>
    <cellStyle name="Финансовый 5 2 4 2 2 2 2 2 3" xfId="14054"/>
    <cellStyle name="Финансовый 5 2 4 2 2 2 2 3" xfId="6970"/>
    <cellStyle name="Финансовый 5 2 4 2 2 2 2 3 2" xfId="16187"/>
    <cellStyle name="Финансовый 5 2 4 2 2 2 2 4" xfId="11923"/>
    <cellStyle name="Финансовый 5 2 4 2 2 2 3" xfId="3865"/>
    <cellStyle name="Финансовый 5 2 4 2 2 2 3 2" xfId="8156"/>
    <cellStyle name="Финансовый 5 2 4 2 2 2 3 2 2" xfId="17373"/>
    <cellStyle name="Финансовый 5 2 4 2 2 2 3 3" xfId="13106"/>
    <cellStyle name="Финансовый 5 2 4 2 2 2 4" xfId="6022"/>
    <cellStyle name="Финансовый 5 2 4 2 2 2 4 2" xfId="15239"/>
    <cellStyle name="Финансовый 5 2 4 2 2 2 5" xfId="10975"/>
    <cellStyle name="Финансовый 5 2 4 2 2 3" xfId="2071"/>
    <cellStyle name="Финансовый 5 2 4 2 2 3 2" xfId="4343"/>
    <cellStyle name="Финансовый 5 2 4 2 2 3 2 2" xfId="8632"/>
    <cellStyle name="Финансовый 5 2 4 2 2 3 2 2 2" xfId="17849"/>
    <cellStyle name="Финансовый 5 2 4 2 2 3 2 3" xfId="13582"/>
    <cellStyle name="Финансовый 5 2 4 2 2 3 3" xfId="6498"/>
    <cellStyle name="Финансовый 5 2 4 2 2 3 3 2" xfId="15715"/>
    <cellStyle name="Финансовый 5 2 4 2 2 3 4" xfId="11451"/>
    <cellStyle name="Финансовый 5 2 4 2 2 4" xfId="3393"/>
    <cellStyle name="Финансовый 5 2 4 2 2 4 2" xfId="7684"/>
    <cellStyle name="Финансовый 5 2 4 2 2 4 2 2" xfId="16901"/>
    <cellStyle name="Финансовый 5 2 4 2 2 4 3" xfId="12634"/>
    <cellStyle name="Финансовый 5 2 4 2 2 5" xfId="5547"/>
    <cellStyle name="Финансовый 5 2 4 2 2 5 2" xfId="14767"/>
    <cellStyle name="Финансовый 5 2 4 2 2 6" xfId="10503"/>
    <cellStyle name="Финансовый 5 2 4 2 3" xfId="1356"/>
    <cellStyle name="Финансовый 5 2 4 2 3 2" xfId="2315"/>
    <cellStyle name="Финансовый 5 2 4 2 3 2 2" xfId="4587"/>
    <cellStyle name="Финансовый 5 2 4 2 3 2 2 2" xfId="8876"/>
    <cellStyle name="Финансовый 5 2 4 2 3 2 2 2 2" xfId="18093"/>
    <cellStyle name="Финансовый 5 2 4 2 3 2 2 3" xfId="13826"/>
    <cellStyle name="Финансовый 5 2 4 2 3 2 3" xfId="6742"/>
    <cellStyle name="Финансовый 5 2 4 2 3 2 3 2" xfId="15959"/>
    <cellStyle name="Финансовый 5 2 4 2 3 2 4" xfId="11695"/>
    <cellStyle name="Финансовый 5 2 4 2 3 3" xfId="3637"/>
    <cellStyle name="Финансовый 5 2 4 2 3 3 2" xfId="7928"/>
    <cellStyle name="Финансовый 5 2 4 2 3 3 2 2" xfId="17145"/>
    <cellStyle name="Финансовый 5 2 4 2 3 3 3" xfId="12878"/>
    <cellStyle name="Финансовый 5 2 4 2 3 4" xfId="5794"/>
    <cellStyle name="Финансовый 5 2 4 2 3 4 2" xfId="15011"/>
    <cellStyle name="Финансовый 5 2 4 2 3 5" xfId="10747"/>
    <cellStyle name="Финансовый 5 2 4 2 4" xfId="1842"/>
    <cellStyle name="Финансовый 5 2 4 2 4 2" xfId="4115"/>
    <cellStyle name="Финансовый 5 2 4 2 4 2 2" xfId="8404"/>
    <cellStyle name="Финансовый 5 2 4 2 4 2 2 2" xfId="17621"/>
    <cellStyle name="Финансовый 5 2 4 2 4 2 3" xfId="13354"/>
    <cellStyle name="Финансовый 5 2 4 2 4 3" xfId="6270"/>
    <cellStyle name="Финансовый 5 2 4 2 4 3 2" xfId="15487"/>
    <cellStyle name="Финансовый 5 2 4 2 4 4" xfId="11223"/>
    <cellStyle name="Финансовый 5 2 4 2 5" xfId="3165"/>
    <cellStyle name="Финансовый 5 2 4 2 5 2" xfId="7456"/>
    <cellStyle name="Финансовый 5 2 4 2 5 2 2" xfId="16673"/>
    <cellStyle name="Финансовый 5 2 4 2 5 3" xfId="12406"/>
    <cellStyle name="Финансовый 5 2 4 2 6" xfId="5317"/>
    <cellStyle name="Финансовый 5 2 4 2 6 2" xfId="14539"/>
    <cellStyle name="Финансовый 5 2 4 2 7" xfId="10275"/>
    <cellStyle name="Финансовый 5 2 4 3" xfId="867"/>
    <cellStyle name="Финансовый 5 2 4 3 2" xfId="1470"/>
    <cellStyle name="Финансовый 5 2 4 3 2 2" xfId="2429"/>
    <cellStyle name="Финансовый 5 2 4 3 2 2 2" xfId="4701"/>
    <cellStyle name="Финансовый 5 2 4 3 2 2 2 2" xfId="8990"/>
    <cellStyle name="Финансовый 5 2 4 3 2 2 2 2 2" xfId="18207"/>
    <cellStyle name="Финансовый 5 2 4 3 2 2 2 3" xfId="13940"/>
    <cellStyle name="Финансовый 5 2 4 3 2 2 3" xfId="6856"/>
    <cellStyle name="Финансовый 5 2 4 3 2 2 3 2" xfId="16073"/>
    <cellStyle name="Финансовый 5 2 4 3 2 2 4" xfId="11809"/>
    <cellStyle name="Финансовый 5 2 4 3 2 3" xfId="3751"/>
    <cellStyle name="Финансовый 5 2 4 3 2 3 2" xfId="8042"/>
    <cellStyle name="Финансовый 5 2 4 3 2 3 2 2" xfId="17259"/>
    <cellStyle name="Финансовый 5 2 4 3 2 3 3" xfId="12992"/>
    <cellStyle name="Финансовый 5 2 4 3 2 4" xfId="5908"/>
    <cellStyle name="Финансовый 5 2 4 3 2 4 2" xfId="15125"/>
    <cellStyle name="Финансовый 5 2 4 3 2 5" xfId="10861"/>
    <cellStyle name="Финансовый 5 2 4 3 3" xfId="1957"/>
    <cellStyle name="Финансовый 5 2 4 3 3 2" xfId="4229"/>
    <cellStyle name="Финансовый 5 2 4 3 3 2 2" xfId="8518"/>
    <cellStyle name="Финансовый 5 2 4 3 3 2 2 2" xfId="17735"/>
    <cellStyle name="Финансовый 5 2 4 3 3 2 3" xfId="13468"/>
    <cellStyle name="Финансовый 5 2 4 3 3 3" xfId="6384"/>
    <cellStyle name="Финансовый 5 2 4 3 3 3 2" xfId="15601"/>
    <cellStyle name="Финансовый 5 2 4 3 3 4" xfId="11337"/>
    <cellStyle name="Финансовый 5 2 4 3 4" xfId="3279"/>
    <cellStyle name="Финансовый 5 2 4 3 4 2" xfId="7570"/>
    <cellStyle name="Финансовый 5 2 4 3 4 2 2" xfId="16787"/>
    <cellStyle name="Финансовый 5 2 4 3 4 3" xfId="12520"/>
    <cellStyle name="Финансовый 5 2 4 3 5" xfId="5433"/>
    <cellStyle name="Финансовый 5 2 4 3 5 2" xfId="14653"/>
    <cellStyle name="Финансовый 5 2 4 3 6" xfId="10389"/>
    <cellStyle name="Финансовый 5 2 4 4" xfId="1241"/>
    <cellStyle name="Финансовый 5 2 4 4 2" xfId="2201"/>
    <cellStyle name="Финансовый 5 2 4 4 2 2" xfId="4473"/>
    <cellStyle name="Финансовый 5 2 4 4 2 2 2" xfId="8762"/>
    <cellStyle name="Финансовый 5 2 4 4 2 2 2 2" xfId="17979"/>
    <cellStyle name="Финансовый 5 2 4 4 2 2 3" xfId="13712"/>
    <cellStyle name="Финансовый 5 2 4 4 2 3" xfId="6628"/>
    <cellStyle name="Финансовый 5 2 4 4 2 3 2" xfId="15845"/>
    <cellStyle name="Финансовый 5 2 4 4 2 4" xfId="11581"/>
    <cellStyle name="Финансовый 5 2 4 4 3" xfId="3523"/>
    <cellStyle name="Финансовый 5 2 4 4 3 2" xfId="7814"/>
    <cellStyle name="Финансовый 5 2 4 4 3 2 2" xfId="17031"/>
    <cellStyle name="Финансовый 5 2 4 4 3 3" xfId="12764"/>
    <cellStyle name="Финансовый 5 2 4 4 4" xfId="5680"/>
    <cellStyle name="Финансовый 5 2 4 4 4 2" xfId="14897"/>
    <cellStyle name="Финансовый 5 2 4 4 5" xfId="10633"/>
    <cellStyle name="Финансовый 5 2 4 5" xfId="1726"/>
    <cellStyle name="Финансовый 5 2 4 5 2" xfId="4001"/>
    <cellStyle name="Финансовый 5 2 4 5 2 2" xfId="8290"/>
    <cellStyle name="Финансовый 5 2 4 5 2 2 2" xfId="17507"/>
    <cellStyle name="Финансовый 5 2 4 5 2 3" xfId="13240"/>
    <cellStyle name="Финансовый 5 2 4 5 3" xfId="6156"/>
    <cellStyle name="Финансовый 5 2 4 5 3 2" xfId="15373"/>
    <cellStyle name="Финансовый 5 2 4 5 4" xfId="11109"/>
    <cellStyle name="Финансовый 5 2 4 6" xfId="2816"/>
    <cellStyle name="Финансовый 5 2 4 6 2" xfId="4959"/>
    <cellStyle name="Финансовый 5 2 4 6 2 2" xfId="9241"/>
    <cellStyle name="Финансовый 5 2 4 6 2 2 2" xfId="18458"/>
    <cellStyle name="Финансовый 5 2 4 6 2 3" xfId="14191"/>
    <cellStyle name="Финансовый 5 2 4 6 3" xfId="7109"/>
    <cellStyle name="Финансовый 5 2 4 6 3 2" xfId="16326"/>
    <cellStyle name="Финансовый 5 2 4 6 4" xfId="12060"/>
    <cellStyle name="Финансовый 5 2 4 7" xfId="2937"/>
    <cellStyle name="Финансовый 5 2 4 7 2" xfId="7228"/>
    <cellStyle name="Финансовый 5 2 4 7 2 2" xfId="16445"/>
    <cellStyle name="Финансовый 5 2 4 7 3" xfId="12178"/>
    <cellStyle name="Финансовый 5 2 4 8" xfId="3051"/>
    <cellStyle name="Финансовый 5 2 4 8 2" xfId="7342"/>
    <cellStyle name="Финансовый 5 2 4 8 2 2" xfId="16559"/>
    <cellStyle name="Финансовый 5 2 4 8 3" xfId="12292"/>
    <cellStyle name="Финансовый 5 2 4 9" xfId="5079"/>
    <cellStyle name="Финансовый 5 2 4 9 2" xfId="9360"/>
    <cellStyle name="Финансовый 5 2 4 9 2 2" xfId="18577"/>
    <cellStyle name="Финансовый 5 2 4 9 3" xfId="14310"/>
    <cellStyle name="Финансовый 5 2 5" xfId="594"/>
    <cellStyle name="Финансовый 5 2 5 2" xfId="925"/>
    <cellStyle name="Финансовый 5 2 5 2 2" xfId="1527"/>
    <cellStyle name="Финансовый 5 2 5 2 2 2" xfId="2486"/>
    <cellStyle name="Финансовый 5 2 5 2 2 2 2" xfId="4758"/>
    <cellStyle name="Финансовый 5 2 5 2 2 2 2 2" xfId="9047"/>
    <cellStyle name="Финансовый 5 2 5 2 2 2 2 2 2" xfId="18264"/>
    <cellStyle name="Финансовый 5 2 5 2 2 2 2 3" xfId="13997"/>
    <cellStyle name="Финансовый 5 2 5 2 2 2 3" xfId="6913"/>
    <cellStyle name="Финансовый 5 2 5 2 2 2 3 2" xfId="16130"/>
    <cellStyle name="Финансовый 5 2 5 2 2 2 4" xfId="11866"/>
    <cellStyle name="Финансовый 5 2 5 2 2 3" xfId="3808"/>
    <cellStyle name="Финансовый 5 2 5 2 2 3 2" xfId="8099"/>
    <cellStyle name="Финансовый 5 2 5 2 2 3 2 2" xfId="17316"/>
    <cellStyle name="Финансовый 5 2 5 2 2 3 3" xfId="13049"/>
    <cellStyle name="Финансовый 5 2 5 2 2 4" xfId="5965"/>
    <cellStyle name="Финансовый 5 2 5 2 2 4 2" xfId="15182"/>
    <cellStyle name="Финансовый 5 2 5 2 2 5" xfId="10918"/>
    <cellStyle name="Финансовый 5 2 5 2 3" xfId="2014"/>
    <cellStyle name="Финансовый 5 2 5 2 3 2" xfId="4286"/>
    <cellStyle name="Финансовый 5 2 5 2 3 2 2" xfId="8575"/>
    <cellStyle name="Финансовый 5 2 5 2 3 2 2 2" xfId="17792"/>
    <cellStyle name="Финансовый 5 2 5 2 3 2 3" xfId="13525"/>
    <cellStyle name="Финансовый 5 2 5 2 3 3" xfId="6441"/>
    <cellStyle name="Финансовый 5 2 5 2 3 3 2" xfId="15658"/>
    <cellStyle name="Финансовый 5 2 5 2 3 4" xfId="11394"/>
    <cellStyle name="Финансовый 5 2 5 2 4" xfId="3336"/>
    <cellStyle name="Финансовый 5 2 5 2 4 2" xfId="7627"/>
    <cellStyle name="Финансовый 5 2 5 2 4 2 2" xfId="16844"/>
    <cellStyle name="Финансовый 5 2 5 2 4 3" xfId="12577"/>
    <cellStyle name="Финансовый 5 2 5 2 5" xfId="5490"/>
    <cellStyle name="Финансовый 5 2 5 2 5 2" xfId="14710"/>
    <cellStyle name="Финансовый 5 2 5 2 6" xfId="10446"/>
    <cellStyle name="Финансовый 5 2 5 3" xfId="1299"/>
    <cellStyle name="Финансовый 5 2 5 3 2" xfId="2258"/>
    <cellStyle name="Финансовый 5 2 5 3 2 2" xfId="4530"/>
    <cellStyle name="Финансовый 5 2 5 3 2 2 2" xfId="8819"/>
    <cellStyle name="Финансовый 5 2 5 3 2 2 2 2" xfId="18036"/>
    <cellStyle name="Финансовый 5 2 5 3 2 2 3" xfId="13769"/>
    <cellStyle name="Финансовый 5 2 5 3 2 3" xfId="6685"/>
    <cellStyle name="Финансовый 5 2 5 3 2 3 2" xfId="15902"/>
    <cellStyle name="Финансовый 5 2 5 3 2 4" xfId="11638"/>
    <cellStyle name="Финансовый 5 2 5 3 3" xfId="3580"/>
    <cellStyle name="Финансовый 5 2 5 3 3 2" xfId="7871"/>
    <cellStyle name="Финансовый 5 2 5 3 3 2 2" xfId="17088"/>
    <cellStyle name="Финансовый 5 2 5 3 3 3" xfId="12821"/>
    <cellStyle name="Финансовый 5 2 5 3 4" xfId="5737"/>
    <cellStyle name="Финансовый 5 2 5 3 4 2" xfId="14954"/>
    <cellStyle name="Финансовый 5 2 5 3 5" xfId="10690"/>
    <cellStyle name="Финансовый 5 2 5 4" xfId="1785"/>
    <cellStyle name="Финансовый 5 2 5 4 2" xfId="4058"/>
    <cellStyle name="Финансовый 5 2 5 4 2 2" xfId="8347"/>
    <cellStyle name="Финансовый 5 2 5 4 2 2 2" xfId="17564"/>
    <cellStyle name="Финансовый 5 2 5 4 2 3" xfId="13297"/>
    <cellStyle name="Финансовый 5 2 5 4 3" xfId="6213"/>
    <cellStyle name="Финансовый 5 2 5 4 3 2" xfId="15430"/>
    <cellStyle name="Финансовый 5 2 5 4 4" xfId="11166"/>
    <cellStyle name="Финансовый 5 2 5 5" xfId="3108"/>
    <cellStyle name="Финансовый 5 2 5 5 2" xfId="7399"/>
    <cellStyle name="Финансовый 5 2 5 5 2 2" xfId="16616"/>
    <cellStyle name="Финансовый 5 2 5 5 3" xfId="12349"/>
    <cellStyle name="Финансовый 5 2 5 6" xfId="5260"/>
    <cellStyle name="Финансовый 5 2 5 6 2" xfId="14482"/>
    <cellStyle name="Финансовый 5 2 5 7" xfId="10218"/>
    <cellStyle name="Финансовый 5 2 6" xfId="810"/>
    <cellStyle name="Финансовый 5 2 6 2" xfId="1413"/>
    <cellStyle name="Финансовый 5 2 6 2 2" xfId="2372"/>
    <cellStyle name="Финансовый 5 2 6 2 2 2" xfId="4644"/>
    <cellStyle name="Финансовый 5 2 6 2 2 2 2" xfId="8933"/>
    <cellStyle name="Финансовый 5 2 6 2 2 2 2 2" xfId="18150"/>
    <cellStyle name="Финансовый 5 2 6 2 2 2 3" xfId="13883"/>
    <cellStyle name="Финансовый 5 2 6 2 2 3" xfId="6799"/>
    <cellStyle name="Финансовый 5 2 6 2 2 3 2" xfId="16016"/>
    <cellStyle name="Финансовый 5 2 6 2 2 4" xfId="11752"/>
    <cellStyle name="Финансовый 5 2 6 2 3" xfId="3694"/>
    <cellStyle name="Финансовый 5 2 6 2 3 2" xfId="7985"/>
    <cellStyle name="Финансовый 5 2 6 2 3 2 2" xfId="17202"/>
    <cellStyle name="Финансовый 5 2 6 2 3 3" xfId="12935"/>
    <cellStyle name="Финансовый 5 2 6 2 4" xfId="5851"/>
    <cellStyle name="Финансовый 5 2 6 2 4 2" xfId="15068"/>
    <cellStyle name="Финансовый 5 2 6 2 5" xfId="10804"/>
    <cellStyle name="Финансовый 5 2 6 3" xfId="1900"/>
    <cellStyle name="Финансовый 5 2 6 3 2" xfId="4172"/>
    <cellStyle name="Финансовый 5 2 6 3 2 2" xfId="8461"/>
    <cellStyle name="Финансовый 5 2 6 3 2 2 2" xfId="17678"/>
    <cellStyle name="Финансовый 5 2 6 3 2 3" xfId="13411"/>
    <cellStyle name="Финансовый 5 2 6 3 3" xfId="6327"/>
    <cellStyle name="Финансовый 5 2 6 3 3 2" xfId="15544"/>
    <cellStyle name="Финансовый 5 2 6 3 4" xfId="11280"/>
    <cellStyle name="Финансовый 5 2 6 4" xfId="3222"/>
    <cellStyle name="Финансовый 5 2 6 4 2" xfId="7513"/>
    <cellStyle name="Финансовый 5 2 6 4 2 2" xfId="16730"/>
    <cellStyle name="Финансовый 5 2 6 4 3" xfId="12463"/>
    <cellStyle name="Финансовый 5 2 6 5" xfId="5376"/>
    <cellStyle name="Финансовый 5 2 6 5 2" xfId="14596"/>
    <cellStyle name="Финансовый 5 2 6 6" xfId="10332"/>
    <cellStyle name="Финансовый 5 2 7" xfId="1184"/>
    <cellStyle name="Финансовый 5 2 7 2" xfId="2144"/>
    <cellStyle name="Финансовый 5 2 7 2 2" xfId="4416"/>
    <cellStyle name="Финансовый 5 2 7 2 2 2" xfId="8705"/>
    <cellStyle name="Финансовый 5 2 7 2 2 2 2" xfId="17922"/>
    <cellStyle name="Финансовый 5 2 7 2 2 3" xfId="13655"/>
    <cellStyle name="Финансовый 5 2 7 2 3" xfId="6571"/>
    <cellStyle name="Финансовый 5 2 7 2 3 2" xfId="15788"/>
    <cellStyle name="Финансовый 5 2 7 2 4" xfId="11524"/>
    <cellStyle name="Финансовый 5 2 7 3" xfId="3466"/>
    <cellStyle name="Финансовый 5 2 7 3 2" xfId="7757"/>
    <cellStyle name="Финансовый 5 2 7 3 2 2" xfId="16974"/>
    <cellStyle name="Финансовый 5 2 7 3 3" xfId="12707"/>
    <cellStyle name="Финансовый 5 2 7 4" xfId="5623"/>
    <cellStyle name="Финансовый 5 2 7 4 2" xfId="14840"/>
    <cellStyle name="Финансовый 5 2 7 5" xfId="10576"/>
    <cellStyle name="Финансовый 5 2 8" xfId="1668"/>
    <cellStyle name="Финансовый 5 2 8 2" xfId="3944"/>
    <cellStyle name="Финансовый 5 2 8 2 2" xfId="8233"/>
    <cellStyle name="Финансовый 5 2 8 2 2 2" xfId="17450"/>
    <cellStyle name="Финансовый 5 2 8 2 3" xfId="13183"/>
    <cellStyle name="Финансовый 5 2 8 3" xfId="6099"/>
    <cellStyle name="Финансовый 5 2 8 3 2" xfId="15316"/>
    <cellStyle name="Финансовый 5 2 8 4" xfId="11052"/>
    <cellStyle name="Финансовый 5 2 9" xfId="2759"/>
    <cellStyle name="Финансовый 5 2 9 2" xfId="4902"/>
    <cellStyle name="Финансовый 5 2 9 2 2" xfId="9184"/>
    <cellStyle name="Финансовый 5 2 9 2 2 2" xfId="18401"/>
    <cellStyle name="Финансовый 5 2 9 2 3" xfId="14134"/>
    <cellStyle name="Финансовый 5 2 9 3" xfId="7052"/>
    <cellStyle name="Финансовый 5 2 9 3 2" xfId="16269"/>
    <cellStyle name="Финансовый 5 2 9 4" xfId="12003"/>
    <cellStyle name="Финансовый 5 20" xfId="9976"/>
    <cellStyle name="Финансовый 5 20 2" xfId="18996"/>
    <cellStyle name="Финансовый 5 21" xfId="10093"/>
    <cellStyle name="Финансовый 5 22" xfId="19114"/>
    <cellStyle name="Финансовый 5 23" xfId="19230"/>
    <cellStyle name="Финансовый 5 3" xfId="374"/>
    <cellStyle name="Финансовый 5 3 10" xfId="5031"/>
    <cellStyle name="Финансовый 5 3 10 2" xfId="9312"/>
    <cellStyle name="Финансовый 5 3 10 2 2" xfId="18529"/>
    <cellStyle name="Финансовый 5 3 10 3" xfId="14262"/>
    <cellStyle name="Финансовый 5 3 11" xfId="5153"/>
    <cellStyle name="Финансовый 5 3 11 2" xfId="14377"/>
    <cellStyle name="Финансовый 5 3 12" xfId="9609"/>
    <cellStyle name="Финансовый 5 3 13" xfId="9653"/>
    <cellStyle name="Финансовый 5 3 13 2" xfId="18673"/>
    <cellStyle name="Финансовый 5 3 14" xfId="9767"/>
    <cellStyle name="Финансовый 5 3 14 2" xfId="18787"/>
    <cellStyle name="Финансовый 5 3 15" xfId="9881"/>
    <cellStyle name="Финансовый 5 3 15 2" xfId="18901"/>
    <cellStyle name="Финансовый 5 3 16" xfId="9995"/>
    <cellStyle name="Финансовый 5 3 16 2" xfId="19015"/>
    <cellStyle name="Финансовый 5 3 17" xfId="10112"/>
    <cellStyle name="Финансовый 5 3 18" xfId="19133"/>
    <cellStyle name="Финансовый 5 3 19" xfId="19249"/>
    <cellStyle name="Финансовый 5 3 2" xfId="484"/>
    <cellStyle name="Финансовый 5 3 2 10" xfId="5211"/>
    <cellStyle name="Финансовый 5 3 2 10 2" xfId="14434"/>
    <cellStyle name="Финансовый 5 3 2 11" xfId="9710"/>
    <cellStyle name="Финансовый 5 3 2 11 2" xfId="18730"/>
    <cellStyle name="Финансовый 5 3 2 12" xfId="9824"/>
    <cellStyle name="Финансовый 5 3 2 12 2" xfId="18844"/>
    <cellStyle name="Финансовый 5 3 2 13" xfId="9938"/>
    <cellStyle name="Финансовый 5 3 2 13 2" xfId="18958"/>
    <cellStyle name="Финансовый 5 3 2 14" xfId="10052"/>
    <cellStyle name="Финансовый 5 3 2 14 2" xfId="19072"/>
    <cellStyle name="Финансовый 5 3 2 15" xfId="10169"/>
    <cellStyle name="Финансовый 5 3 2 16" xfId="19190"/>
    <cellStyle name="Финансовый 5 3 2 17" xfId="19306"/>
    <cellStyle name="Финансовый 5 3 2 2" xfId="670"/>
    <cellStyle name="Финансовый 5 3 2 2 2" xfId="991"/>
    <cellStyle name="Финансовый 5 3 2 2 2 2" xfId="1593"/>
    <cellStyle name="Финансовый 5 3 2 2 2 2 2" xfId="2552"/>
    <cellStyle name="Финансовый 5 3 2 2 2 2 2 2" xfId="4824"/>
    <cellStyle name="Финансовый 5 3 2 2 2 2 2 2 2" xfId="9113"/>
    <cellStyle name="Финансовый 5 3 2 2 2 2 2 2 2 2" xfId="18330"/>
    <cellStyle name="Финансовый 5 3 2 2 2 2 2 2 3" xfId="14063"/>
    <cellStyle name="Финансовый 5 3 2 2 2 2 2 3" xfId="6979"/>
    <cellStyle name="Финансовый 5 3 2 2 2 2 2 3 2" xfId="16196"/>
    <cellStyle name="Финансовый 5 3 2 2 2 2 2 4" xfId="11932"/>
    <cellStyle name="Финансовый 5 3 2 2 2 2 3" xfId="3874"/>
    <cellStyle name="Финансовый 5 3 2 2 2 2 3 2" xfId="8165"/>
    <cellStyle name="Финансовый 5 3 2 2 2 2 3 2 2" xfId="17382"/>
    <cellStyle name="Финансовый 5 3 2 2 2 2 3 3" xfId="13115"/>
    <cellStyle name="Финансовый 5 3 2 2 2 2 4" xfId="6031"/>
    <cellStyle name="Финансовый 5 3 2 2 2 2 4 2" xfId="15248"/>
    <cellStyle name="Финансовый 5 3 2 2 2 2 5" xfId="10984"/>
    <cellStyle name="Финансовый 5 3 2 2 2 3" xfId="2080"/>
    <cellStyle name="Финансовый 5 3 2 2 2 3 2" xfId="4352"/>
    <cellStyle name="Финансовый 5 3 2 2 2 3 2 2" xfId="8641"/>
    <cellStyle name="Финансовый 5 3 2 2 2 3 2 2 2" xfId="17858"/>
    <cellStyle name="Финансовый 5 3 2 2 2 3 2 3" xfId="13591"/>
    <cellStyle name="Финансовый 5 3 2 2 2 3 3" xfId="6507"/>
    <cellStyle name="Финансовый 5 3 2 2 2 3 3 2" xfId="15724"/>
    <cellStyle name="Финансовый 5 3 2 2 2 3 4" xfId="11460"/>
    <cellStyle name="Финансовый 5 3 2 2 2 4" xfId="3402"/>
    <cellStyle name="Финансовый 5 3 2 2 2 4 2" xfId="7693"/>
    <cellStyle name="Финансовый 5 3 2 2 2 4 2 2" xfId="16910"/>
    <cellStyle name="Финансовый 5 3 2 2 2 4 3" xfId="12643"/>
    <cellStyle name="Финансовый 5 3 2 2 2 5" xfId="5556"/>
    <cellStyle name="Финансовый 5 3 2 2 2 5 2" xfId="14776"/>
    <cellStyle name="Финансовый 5 3 2 2 2 6" xfId="10512"/>
    <cellStyle name="Финансовый 5 3 2 2 3" xfId="1365"/>
    <cellStyle name="Финансовый 5 3 2 2 3 2" xfId="2324"/>
    <cellStyle name="Финансовый 5 3 2 2 3 2 2" xfId="4596"/>
    <cellStyle name="Финансовый 5 3 2 2 3 2 2 2" xfId="8885"/>
    <cellStyle name="Финансовый 5 3 2 2 3 2 2 2 2" xfId="18102"/>
    <cellStyle name="Финансовый 5 3 2 2 3 2 2 3" xfId="13835"/>
    <cellStyle name="Финансовый 5 3 2 2 3 2 3" xfId="6751"/>
    <cellStyle name="Финансовый 5 3 2 2 3 2 3 2" xfId="15968"/>
    <cellStyle name="Финансовый 5 3 2 2 3 2 4" xfId="11704"/>
    <cellStyle name="Финансовый 5 3 2 2 3 3" xfId="3646"/>
    <cellStyle name="Финансовый 5 3 2 2 3 3 2" xfId="7937"/>
    <cellStyle name="Финансовый 5 3 2 2 3 3 2 2" xfId="17154"/>
    <cellStyle name="Финансовый 5 3 2 2 3 3 3" xfId="12887"/>
    <cellStyle name="Финансовый 5 3 2 2 3 4" xfId="5803"/>
    <cellStyle name="Финансовый 5 3 2 2 3 4 2" xfId="15020"/>
    <cellStyle name="Финансовый 5 3 2 2 3 5" xfId="10756"/>
    <cellStyle name="Финансовый 5 3 2 2 4" xfId="1851"/>
    <cellStyle name="Финансовый 5 3 2 2 4 2" xfId="4124"/>
    <cellStyle name="Финансовый 5 3 2 2 4 2 2" xfId="8413"/>
    <cellStyle name="Финансовый 5 3 2 2 4 2 2 2" xfId="17630"/>
    <cellStyle name="Финансовый 5 3 2 2 4 2 3" xfId="13363"/>
    <cellStyle name="Финансовый 5 3 2 2 4 3" xfId="6279"/>
    <cellStyle name="Финансовый 5 3 2 2 4 3 2" xfId="15496"/>
    <cellStyle name="Финансовый 5 3 2 2 4 4" xfId="11232"/>
    <cellStyle name="Финансовый 5 3 2 2 5" xfId="3174"/>
    <cellStyle name="Финансовый 5 3 2 2 5 2" xfId="7465"/>
    <cellStyle name="Финансовый 5 3 2 2 5 2 2" xfId="16682"/>
    <cellStyle name="Финансовый 5 3 2 2 5 3" xfId="12415"/>
    <cellStyle name="Финансовый 5 3 2 2 6" xfId="5326"/>
    <cellStyle name="Финансовый 5 3 2 2 6 2" xfId="14548"/>
    <cellStyle name="Финансовый 5 3 2 2 7" xfId="10284"/>
    <cellStyle name="Финансовый 5 3 2 3" xfId="876"/>
    <cellStyle name="Финансовый 5 3 2 3 2" xfId="1479"/>
    <cellStyle name="Финансовый 5 3 2 3 2 2" xfId="2438"/>
    <cellStyle name="Финансовый 5 3 2 3 2 2 2" xfId="4710"/>
    <cellStyle name="Финансовый 5 3 2 3 2 2 2 2" xfId="8999"/>
    <cellStyle name="Финансовый 5 3 2 3 2 2 2 2 2" xfId="18216"/>
    <cellStyle name="Финансовый 5 3 2 3 2 2 2 3" xfId="13949"/>
    <cellStyle name="Финансовый 5 3 2 3 2 2 3" xfId="6865"/>
    <cellStyle name="Финансовый 5 3 2 3 2 2 3 2" xfId="16082"/>
    <cellStyle name="Финансовый 5 3 2 3 2 2 4" xfId="11818"/>
    <cellStyle name="Финансовый 5 3 2 3 2 3" xfId="3760"/>
    <cellStyle name="Финансовый 5 3 2 3 2 3 2" xfId="8051"/>
    <cellStyle name="Финансовый 5 3 2 3 2 3 2 2" xfId="17268"/>
    <cellStyle name="Финансовый 5 3 2 3 2 3 3" xfId="13001"/>
    <cellStyle name="Финансовый 5 3 2 3 2 4" xfId="5917"/>
    <cellStyle name="Финансовый 5 3 2 3 2 4 2" xfId="15134"/>
    <cellStyle name="Финансовый 5 3 2 3 2 5" xfId="10870"/>
    <cellStyle name="Финансовый 5 3 2 3 3" xfId="1966"/>
    <cellStyle name="Финансовый 5 3 2 3 3 2" xfId="4238"/>
    <cellStyle name="Финансовый 5 3 2 3 3 2 2" xfId="8527"/>
    <cellStyle name="Финансовый 5 3 2 3 3 2 2 2" xfId="17744"/>
    <cellStyle name="Финансовый 5 3 2 3 3 2 3" xfId="13477"/>
    <cellStyle name="Финансовый 5 3 2 3 3 3" xfId="6393"/>
    <cellStyle name="Финансовый 5 3 2 3 3 3 2" xfId="15610"/>
    <cellStyle name="Финансовый 5 3 2 3 3 4" xfId="11346"/>
    <cellStyle name="Финансовый 5 3 2 3 4" xfId="3288"/>
    <cellStyle name="Финансовый 5 3 2 3 4 2" xfId="7579"/>
    <cellStyle name="Финансовый 5 3 2 3 4 2 2" xfId="16796"/>
    <cellStyle name="Финансовый 5 3 2 3 4 3" xfId="12529"/>
    <cellStyle name="Финансовый 5 3 2 3 5" xfId="5442"/>
    <cellStyle name="Финансовый 5 3 2 3 5 2" xfId="14662"/>
    <cellStyle name="Финансовый 5 3 2 3 6" xfId="10398"/>
    <cellStyle name="Финансовый 5 3 2 4" xfId="1250"/>
    <cellStyle name="Финансовый 5 3 2 4 2" xfId="2210"/>
    <cellStyle name="Финансовый 5 3 2 4 2 2" xfId="4482"/>
    <cellStyle name="Финансовый 5 3 2 4 2 2 2" xfId="8771"/>
    <cellStyle name="Финансовый 5 3 2 4 2 2 2 2" xfId="17988"/>
    <cellStyle name="Финансовый 5 3 2 4 2 2 3" xfId="13721"/>
    <cellStyle name="Финансовый 5 3 2 4 2 3" xfId="6637"/>
    <cellStyle name="Финансовый 5 3 2 4 2 3 2" xfId="15854"/>
    <cellStyle name="Финансовый 5 3 2 4 2 4" xfId="11590"/>
    <cellStyle name="Финансовый 5 3 2 4 3" xfId="3532"/>
    <cellStyle name="Финансовый 5 3 2 4 3 2" xfId="7823"/>
    <cellStyle name="Финансовый 5 3 2 4 3 2 2" xfId="17040"/>
    <cellStyle name="Финансовый 5 3 2 4 3 3" xfId="12773"/>
    <cellStyle name="Финансовый 5 3 2 4 4" xfId="5689"/>
    <cellStyle name="Финансовый 5 3 2 4 4 2" xfId="14906"/>
    <cellStyle name="Финансовый 5 3 2 4 5" xfId="10642"/>
    <cellStyle name="Финансовый 5 3 2 5" xfId="1735"/>
    <cellStyle name="Финансовый 5 3 2 5 2" xfId="4010"/>
    <cellStyle name="Финансовый 5 3 2 5 2 2" xfId="8299"/>
    <cellStyle name="Финансовый 5 3 2 5 2 2 2" xfId="17516"/>
    <cellStyle name="Финансовый 5 3 2 5 2 3" xfId="13249"/>
    <cellStyle name="Финансовый 5 3 2 5 3" xfId="6165"/>
    <cellStyle name="Финансовый 5 3 2 5 3 2" xfId="15382"/>
    <cellStyle name="Финансовый 5 3 2 5 4" xfId="11118"/>
    <cellStyle name="Финансовый 5 3 2 6" xfId="2825"/>
    <cellStyle name="Финансовый 5 3 2 6 2" xfId="4968"/>
    <cellStyle name="Финансовый 5 3 2 6 2 2" xfId="9250"/>
    <cellStyle name="Финансовый 5 3 2 6 2 2 2" xfId="18467"/>
    <cellStyle name="Финансовый 5 3 2 6 2 3" xfId="14200"/>
    <cellStyle name="Финансовый 5 3 2 6 3" xfId="7118"/>
    <cellStyle name="Финансовый 5 3 2 6 3 2" xfId="16335"/>
    <cellStyle name="Финансовый 5 3 2 6 4" xfId="12069"/>
    <cellStyle name="Финансовый 5 3 2 7" xfId="2946"/>
    <cellStyle name="Финансовый 5 3 2 7 2" xfId="7237"/>
    <cellStyle name="Финансовый 5 3 2 7 2 2" xfId="16454"/>
    <cellStyle name="Финансовый 5 3 2 7 3" xfId="12187"/>
    <cellStyle name="Финансовый 5 3 2 8" xfId="3060"/>
    <cellStyle name="Финансовый 5 3 2 8 2" xfId="7351"/>
    <cellStyle name="Финансовый 5 3 2 8 2 2" xfId="16568"/>
    <cellStyle name="Финансовый 5 3 2 8 3" xfId="12301"/>
    <cellStyle name="Финансовый 5 3 2 9" xfId="5088"/>
    <cellStyle name="Финансовый 5 3 2 9 2" xfId="9369"/>
    <cellStyle name="Финансовый 5 3 2 9 2 2" xfId="18586"/>
    <cellStyle name="Финансовый 5 3 2 9 3" xfId="14319"/>
    <cellStyle name="Финансовый 5 3 3" xfId="610"/>
    <cellStyle name="Финансовый 5 3 3 2" xfId="934"/>
    <cellStyle name="Финансовый 5 3 3 2 2" xfId="1536"/>
    <cellStyle name="Финансовый 5 3 3 2 2 2" xfId="2495"/>
    <cellStyle name="Финансовый 5 3 3 2 2 2 2" xfId="4767"/>
    <cellStyle name="Финансовый 5 3 3 2 2 2 2 2" xfId="9056"/>
    <cellStyle name="Финансовый 5 3 3 2 2 2 2 2 2" xfId="18273"/>
    <cellStyle name="Финансовый 5 3 3 2 2 2 2 3" xfId="14006"/>
    <cellStyle name="Финансовый 5 3 3 2 2 2 3" xfId="6922"/>
    <cellStyle name="Финансовый 5 3 3 2 2 2 3 2" xfId="16139"/>
    <cellStyle name="Финансовый 5 3 3 2 2 2 4" xfId="11875"/>
    <cellStyle name="Финансовый 5 3 3 2 2 3" xfId="3817"/>
    <cellStyle name="Финансовый 5 3 3 2 2 3 2" xfId="8108"/>
    <cellStyle name="Финансовый 5 3 3 2 2 3 2 2" xfId="17325"/>
    <cellStyle name="Финансовый 5 3 3 2 2 3 3" xfId="13058"/>
    <cellStyle name="Финансовый 5 3 3 2 2 4" xfId="5974"/>
    <cellStyle name="Финансовый 5 3 3 2 2 4 2" xfId="15191"/>
    <cellStyle name="Финансовый 5 3 3 2 2 5" xfId="10927"/>
    <cellStyle name="Финансовый 5 3 3 2 3" xfId="2023"/>
    <cellStyle name="Финансовый 5 3 3 2 3 2" xfId="4295"/>
    <cellStyle name="Финансовый 5 3 3 2 3 2 2" xfId="8584"/>
    <cellStyle name="Финансовый 5 3 3 2 3 2 2 2" xfId="17801"/>
    <cellStyle name="Финансовый 5 3 3 2 3 2 3" xfId="13534"/>
    <cellStyle name="Финансовый 5 3 3 2 3 3" xfId="6450"/>
    <cellStyle name="Финансовый 5 3 3 2 3 3 2" xfId="15667"/>
    <cellStyle name="Финансовый 5 3 3 2 3 4" xfId="11403"/>
    <cellStyle name="Финансовый 5 3 3 2 4" xfId="3345"/>
    <cellStyle name="Финансовый 5 3 3 2 4 2" xfId="7636"/>
    <cellStyle name="Финансовый 5 3 3 2 4 2 2" xfId="16853"/>
    <cellStyle name="Финансовый 5 3 3 2 4 3" xfId="12586"/>
    <cellStyle name="Финансовый 5 3 3 2 5" xfId="5499"/>
    <cellStyle name="Финансовый 5 3 3 2 5 2" xfId="14719"/>
    <cellStyle name="Финансовый 5 3 3 2 6" xfId="10455"/>
    <cellStyle name="Финансовый 5 3 3 3" xfId="1308"/>
    <cellStyle name="Финансовый 5 3 3 3 2" xfId="2267"/>
    <cellStyle name="Финансовый 5 3 3 3 2 2" xfId="4539"/>
    <cellStyle name="Финансовый 5 3 3 3 2 2 2" xfId="8828"/>
    <cellStyle name="Финансовый 5 3 3 3 2 2 2 2" xfId="18045"/>
    <cellStyle name="Финансовый 5 3 3 3 2 2 3" xfId="13778"/>
    <cellStyle name="Финансовый 5 3 3 3 2 3" xfId="6694"/>
    <cellStyle name="Финансовый 5 3 3 3 2 3 2" xfId="15911"/>
    <cellStyle name="Финансовый 5 3 3 3 2 4" xfId="11647"/>
    <cellStyle name="Финансовый 5 3 3 3 3" xfId="3589"/>
    <cellStyle name="Финансовый 5 3 3 3 3 2" xfId="7880"/>
    <cellStyle name="Финансовый 5 3 3 3 3 2 2" xfId="17097"/>
    <cellStyle name="Финансовый 5 3 3 3 3 3" xfId="12830"/>
    <cellStyle name="Финансовый 5 3 3 3 4" xfId="5746"/>
    <cellStyle name="Финансовый 5 3 3 3 4 2" xfId="14963"/>
    <cellStyle name="Финансовый 5 3 3 3 5" xfId="10699"/>
    <cellStyle name="Финансовый 5 3 3 4" xfId="1794"/>
    <cellStyle name="Финансовый 5 3 3 4 2" xfId="4067"/>
    <cellStyle name="Финансовый 5 3 3 4 2 2" xfId="8356"/>
    <cellStyle name="Финансовый 5 3 3 4 2 2 2" xfId="17573"/>
    <cellStyle name="Финансовый 5 3 3 4 2 3" xfId="13306"/>
    <cellStyle name="Финансовый 5 3 3 4 3" xfId="6222"/>
    <cellStyle name="Финансовый 5 3 3 4 3 2" xfId="15439"/>
    <cellStyle name="Финансовый 5 3 3 4 4" xfId="11175"/>
    <cellStyle name="Финансовый 5 3 3 5" xfId="3117"/>
    <cellStyle name="Финансовый 5 3 3 5 2" xfId="7408"/>
    <cellStyle name="Финансовый 5 3 3 5 2 2" xfId="16625"/>
    <cellStyle name="Финансовый 5 3 3 5 3" xfId="12358"/>
    <cellStyle name="Финансовый 5 3 3 6" xfId="5269"/>
    <cellStyle name="Финансовый 5 3 3 6 2" xfId="14491"/>
    <cellStyle name="Финансовый 5 3 3 7" xfId="10227"/>
    <cellStyle name="Финансовый 5 3 4" xfId="819"/>
    <cellStyle name="Финансовый 5 3 4 2" xfId="1422"/>
    <cellStyle name="Финансовый 5 3 4 2 2" xfId="2381"/>
    <cellStyle name="Финансовый 5 3 4 2 2 2" xfId="4653"/>
    <cellStyle name="Финансовый 5 3 4 2 2 2 2" xfId="8942"/>
    <cellStyle name="Финансовый 5 3 4 2 2 2 2 2" xfId="18159"/>
    <cellStyle name="Финансовый 5 3 4 2 2 2 3" xfId="13892"/>
    <cellStyle name="Финансовый 5 3 4 2 2 3" xfId="6808"/>
    <cellStyle name="Финансовый 5 3 4 2 2 3 2" xfId="16025"/>
    <cellStyle name="Финансовый 5 3 4 2 2 4" xfId="11761"/>
    <cellStyle name="Финансовый 5 3 4 2 3" xfId="3703"/>
    <cellStyle name="Финансовый 5 3 4 2 3 2" xfId="7994"/>
    <cellStyle name="Финансовый 5 3 4 2 3 2 2" xfId="17211"/>
    <cellStyle name="Финансовый 5 3 4 2 3 3" xfId="12944"/>
    <cellStyle name="Финансовый 5 3 4 2 4" xfId="5860"/>
    <cellStyle name="Финансовый 5 3 4 2 4 2" xfId="15077"/>
    <cellStyle name="Финансовый 5 3 4 2 5" xfId="10813"/>
    <cellStyle name="Финансовый 5 3 4 3" xfId="1909"/>
    <cellStyle name="Финансовый 5 3 4 3 2" xfId="4181"/>
    <cellStyle name="Финансовый 5 3 4 3 2 2" xfId="8470"/>
    <cellStyle name="Финансовый 5 3 4 3 2 2 2" xfId="17687"/>
    <cellStyle name="Финансовый 5 3 4 3 2 3" xfId="13420"/>
    <cellStyle name="Финансовый 5 3 4 3 3" xfId="6336"/>
    <cellStyle name="Финансовый 5 3 4 3 3 2" xfId="15553"/>
    <cellStyle name="Финансовый 5 3 4 3 4" xfId="11289"/>
    <cellStyle name="Финансовый 5 3 4 4" xfId="3231"/>
    <cellStyle name="Финансовый 5 3 4 4 2" xfId="7522"/>
    <cellStyle name="Финансовый 5 3 4 4 2 2" xfId="16739"/>
    <cellStyle name="Финансовый 5 3 4 4 3" xfId="12472"/>
    <cellStyle name="Финансовый 5 3 4 5" xfId="5385"/>
    <cellStyle name="Финансовый 5 3 4 5 2" xfId="14605"/>
    <cellStyle name="Финансовый 5 3 4 6" xfId="10341"/>
    <cellStyle name="Финансовый 5 3 5" xfId="1193"/>
    <cellStyle name="Финансовый 5 3 5 2" xfId="2153"/>
    <cellStyle name="Финансовый 5 3 5 2 2" xfId="4425"/>
    <cellStyle name="Финансовый 5 3 5 2 2 2" xfId="8714"/>
    <cellStyle name="Финансовый 5 3 5 2 2 2 2" xfId="17931"/>
    <cellStyle name="Финансовый 5 3 5 2 2 3" xfId="13664"/>
    <cellStyle name="Финансовый 5 3 5 2 3" xfId="6580"/>
    <cellStyle name="Финансовый 5 3 5 2 3 2" xfId="15797"/>
    <cellStyle name="Финансовый 5 3 5 2 4" xfId="11533"/>
    <cellStyle name="Финансовый 5 3 5 3" xfId="3475"/>
    <cellStyle name="Финансовый 5 3 5 3 2" xfId="7766"/>
    <cellStyle name="Финансовый 5 3 5 3 2 2" xfId="16983"/>
    <cellStyle name="Финансовый 5 3 5 3 3" xfId="12716"/>
    <cellStyle name="Финансовый 5 3 5 4" xfId="5632"/>
    <cellStyle name="Финансовый 5 3 5 4 2" xfId="14849"/>
    <cellStyle name="Финансовый 5 3 5 5" xfId="10585"/>
    <cellStyle name="Финансовый 5 3 6" xfId="1678"/>
    <cellStyle name="Финансовый 5 3 6 2" xfId="3953"/>
    <cellStyle name="Финансовый 5 3 6 2 2" xfId="8242"/>
    <cellStyle name="Финансовый 5 3 6 2 2 2" xfId="17459"/>
    <cellStyle name="Финансовый 5 3 6 2 3" xfId="13192"/>
    <cellStyle name="Финансовый 5 3 6 3" xfId="6108"/>
    <cellStyle name="Финансовый 5 3 6 3 2" xfId="15325"/>
    <cellStyle name="Финансовый 5 3 6 4" xfId="11061"/>
    <cellStyle name="Финансовый 5 3 7" xfId="2768"/>
    <cellStyle name="Финансовый 5 3 7 2" xfId="4911"/>
    <cellStyle name="Финансовый 5 3 7 2 2" xfId="9193"/>
    <cellStyle name="Финансовый 5 3 7 2 2 2" xfId="18410"/>
    <cellStyle name="Финансовый 5 3 7 2 3" xfId="14143"/>
    <cellStyle name="Финансовый 5 3 7 3" xfId="7061"/>
    <cellStyle name="Финансовый 5 3 7 3 2" xfId="16278"/>
    <cellStyle name="Финансовый 5 3 7 4" xfId="12012"/>
    <cellStyle name="Финансовый 5 3 8" xfId="2889"/>
    <cellStyle name="Финансовый 5 3 8 2" xfId="7180"/>
    <cellStyle name="Финансовый 5 3 8 2 2" xfId="16397"/>
    <cellStyle name="Финансовый 5 3 8 3" xfId="12130"/>
    <cellStyle name="Финансовый 5 3 9" xfId="3003"/>
    <cellStyle name="Финансовый 5 3 9 2" xfId="7294"/>
    <cellStyle name="Финансовый 5 3 9 2 2" xfId="16511"/>
    <cellStyle name="Финансовый 5 3 9 3" xfId="12244"/>
    <cellStyle name="Финансовый 5 4" xfId="402"/>
    <cellStyle name="Финансовый 5 4 10" xfId="5050"/>
    <cellStyle name="Финансовый 5 4 10 2" xfId="9331"/>
    <cellStyle name="Финансовый 5 4 10 2 2" xfId="18548"/>
    <cellStyle name="Финансовый 5 4 10 3" xfId="14281"/>
    <cellStyle name="Финансовый 5 4 11" xfId="5172"/>
    <cellStyle name="Финансовый 5 4 11 2" xfId="14396"/>
    <cellStyle name="Финансовый 5 4 12" xfId="9672"/>
    <cellStyle name="Финансовый 5 4 12 2" xfId="18692"/>
    <cellStyle name="Финансовый 5 4 13" xfId="9786"/>
    <cellStyle name="Финансовый 5 4 13 2" xfId="18806"/>
    <cellStyle name="Финансовый 5 4 14" xfId="9900"/>
    <cellStyle name="Финансовый 5 4 14 2" xfId="18920"/>
    <cellStyle name="Финансовый 5 4 15" xfId="10014"/>
    <cellStyle name="Финансовый 5 4 15 2" xfId="19034"/>
    <cellStyle name="Финансовый 5 4 16" xfId="10131"/>
    <cellStyle name="Финансовый 5 4 17" xfId="19152"/>
    <cellStyle name="Финансовый 5 4 18" xfId="19268"/>
    <cellStyle name="Финансовый 5 4 2" xfId="503"/>
    <cellStyle name="Финансовый 5 4 2 10" xfId="5230"/>
    <cellStyle name="Финансовый 5 4 2 10 2" xfId="14453"/>
    <cellStyle name="Финансовый 5 4 2 11" xfId="9729"/>
    <cellStyle name="Финансовый 5 4 2 11 2" xfId="18749"/>
    <cellStyle name="Финансовый 5 4 2 12" xfId="9843"/>
    <cellStyle name="Финансовый 5 4 2 12 2" xfId="18863"/>
    <cellStyle name="Финансовый 5 4 2 13" xfId="9957"/>
    <cellStyle name="Финансовый 5 4 2 13 2" xfId="18977"/>
    <cellStyle name="Финансовый 5 4 2 14" xfId="10071"/>
    <cellStyle name="Финансовый 5 4 2 14 2" xfId="19091"/>
    <cellStyle name="Финансовый 5 4 2 15" xfId="10188"/>
    <cellStyle name="Финансовый 5 4 2 16" xfId="19209"/>
    <cellStyle name="Финансовый 5 4 2 17" xfId="19325"/>
    <cellStyle name="Финансовый 5 4 2 2" xfId="689"/>
    <cellStyle name="Финансовый 5 4 2 2 2" xfId="1010"/>
    <cellStyle name="Финансовый 5 4 2 2 2 2" xfId="1612"/>
    <cellStyle name="Финансовый 5 4 2 2 2 2 2" xfId="2571"/>
    <cellStyle name="Финансовый 5 4 2 2 2 2 2 2" xfId="4843"/>
    <cellStyle name="Финансовый 5 4 2 2 2 2 2 2 2" xfId="9132"/>
    <cellStyle name="Финансовый 5 4 2 2 2 2 2 2 2 2" xfId="18349"/>
    <cellStyle name="Финансовый 5 4 2 2 2 2 2 2 3" xfId="14082"/>
    <cellStyle name="Финансовый 5 4 2 2 2 2 2 3" xfId="6998"/>
    <cellStyle name="Финансовый 5 4 2 2 2 2 2 3 2" xfId="16215"/>
    <cellStyle name="Финансовый 5 4 2 2 2 2 2 4" xfId="11951"/>
    <cellStyle name="Финансовый 5 4 2 2 2 2 3" xfId="3893"/>
    <cellStyle name="Финансовый 5 4 2 2 2 2 3 2" xfId="8184"/>
    <cellStyle name="Финансовый 5 4 2 2 2 2 3 2 2" xfId="17401"/>
    <cellStyle name="Финансовый 5 4 2 2 2 2 3 3" xfId="13134"/>
    <cellStyle name="Финансовый 5 4 2 2 2 2 4" xfId="6050"/>
    <cellStyle name="Финансовый 5 4 2 2 2 2 4 2" xfId="15267"/>
    <cellStyle name="Финансовый 5 4 2 2 2 2 5" xfId="11003"/>
    <cellStyle name="Финансовый 5 4 2 2 2 3" xfId="2099"/>
    <cellStyle name="Финансовый 5 4 2 2 2 3 2" xfId="4371"/>
    <cellStyle name="Финансовый 5 4 2 2 2 3 2 2" xfId="8660"/>
    <cellStyle name="Финансовый 5 4 2 2 2 3 2 2 2" xfId="17877"/>
    <cellStyle name="Финансовый 5 4 2 2 2 3 2 3" xfId="13610"/>
    <cellStyle name="Финансовый 5 4 2 2 2 3 3" xfId="6526"/>
    <cellStyle name="Финансовый 5 4 2 2 2 3 3 2" xfId="15743"/>
    <cellStyle name="Финансовый 5 4 2 2 2 3 4" xfId="11479"/>
    <cellStyle name="Финансовый 5 4 2 2 2 4" xfId="3421"/>
    <cellStyle name="Финансовый 5 4 2 2 2 4 2" xfId="7712"/>
    <cellStyle name="Финансовый 5 4 2 2 2 4 2 2" xfId="16929"/>
    <cellStyle name="Финансовый 5 4 2 2 2 4 3" xfId="12662"/>
    <cellStyle name="Финансовый 5 4 2 2 2 5" xfId="5575"/>
    <cellStyle name="Финансовый 5 4 2 2 2 5 2" xfId="14795"/>
    <cellStyle name="Финансовый 5 4 2 2 2 6" xfId="10531"/>
    <cellStyle name="Финансовый 5 4 2 2 3" xfId="1384"/>
    <cellStyle name="Финансовый 5 4 2 2 3 2" xfId="2343"/>
    <cellStyle name="Финансовый 5 4 2 2 3 2 2" xfId="4615"/>
    <cellStyle name="Финансовый 5 4 2 2 3 2 2 2" xfId="8904"/>
    <cellStyle name="Финансовый 5 4 2 2 3 2 2 2 2" xfId="18121"/>
    <cellStyle name="Финансовый 5 4 2 2 3 2 2 3" xfId="13854"/>
    <cellStyle name="Финансовый 5 4 2 2 3 2 3" xfId="6770"/>
    <cellStyle name="Финансовый 5 4 2 2 3 2 3 2" xfId="15987"/>
    <cellStyle name="Финансовый 5 4 2 2 3 2 4" xfId="11723"/>
    <cellStyle name="Финансовый 5 4 2 2 3 3" xfId="3665"/>
    <cellStyle name="Финансовый 5 4 2 2 3 3 2" xfId="7956"/>
    <cellStyle name="Финансовый 5 4 2 2 3 3 2 2" xfId="17173"/>
    <cellStyle name="Финансовый 5 4 2 2 3 3 3" xfId="12906"/>
    <cellStyle name="Финансовый 5 4 2 2 3 4" xfId="5822"/>
    <cellStyle name="Финансовый 5 4 2 2 3 4 2" xfId="15039"/>
    <cellStyle name="Финансовый 5 4 2 2 3 5" xfId="10775"/>
    <cellStyle name="Финансовый 5 4 2 2 4" xfId="1870"/>
    <cellStyle name="Финансовый 5 4 2 2 4 2" xfId="4143"/>
    <cellStyle name="Финансовый 5 4 2 2 4 2 2" xfId="8432"/>
    <cellStyle name="Финансовый 5 4 2 2 4 2 2 2" xfId="17649"/>
    <cellStyle name="Финансовый 5 4 2 2 4 2 3" xfId="13382"/>
    <cellStyle name="Финансовый 5 4 2 2 4 3" xfId="6298"/>
    <cellStyle name="Финансовый 5 4 2 2 4 3 2" xfId="15515"/>
    <cellStyle name="Финансовый 5 4 2 2 4 4" xfId="11251"/>
    <cellStyle name="Финансовый 5 4 2 2 5" xfId="3193"/>
    <cellStyle name="Финансовый 5 4 2 2 5 2" xfId="7484"/>
    <cellStyle name="Финансовый 5 4 2 2 5 2 2" xfId="16701"/>
    <cellStyle name="Финансовый 5 4 2 2 5 3" xfId="12434"/>
    <cellStyle name="Финансовый 5 4 2 2 6" xfId="5345"/>
    <cellStyle name="Финансовый 5 4 2 2 6 2" xfId="14567"/>
    <cellStyle name="Финансовый 5 4 2 2 7" xfId="10303"/>
    <cellStyle name="Финансовый 5 4 2 3" xfId="895"/>
    <cellStyle name="Финансовый 5 4 2 3 2" xfId="1498"/>
    <cellStyle name="Финансовый 5 4 2 3 2 2" xfId="2457"/>
    <cellStyle name="Финансовый 5 4 2 3 2 2 2" xfId="4729"/>
    <cellStyle name="Финансовый 5 4 2 3 2 2 2 2" xfId="9018"/>
    <cellStyle name="Финансовый 5 4 2 3 2 2 2 2 2" xfId="18235"/>
    <cellStyle name="Финансовый 5 4 2 3 2 2 2 3" xfId="13968"/>
    <cellStyle name="Финансовый 5 4 2 3 2 2 3" xfId="6884"/>
    <cellStyle name="Финансовый 5 4 2 3 2 2 3 2" xfId="16101"/>
    <cellStyle name="Финансовый 5 4 2 3 2 2 4" xfId="11837"/>
    <cellStyle name="Финансовый 5 4 2 3 2 3" xfId="3779"/>
    <cellStyle name="Финансовый 5 4 2 3 2 3 2" xfId="8070"/>
    <cellStyle name="Финансовый 5 4 2 3 2 3 2 2" xfId="17287"/>
    <cellStyle name="Финансовый 5 4 2 3 2 3 3" xfId="13020"/>
    <cellStyle name="Финансовый 5 4 2 3 2 4" xfId="5936"/>
    <cellStyle name="Финансовый 5 4 2 3 2 4 2" xfId="15153"/>
    <cellStyle name="Финансовый 5 4 2 3 2 5" xfId="10889"/>
    <cellStyle name="Финансовый 5 4 2 3 3" xfId="1985"/>
    <cellStyle name="Финансовый 5 4 2 3 3 2" xfId="4257"/>
    <cellStyle name="Финансовый 5 4 2 3 3 2 2" xfId="8546"/>
    <cellStyle name="Финансовый 5 4 2 3 3 2 2 2" xfId="17763"/>
    <cellStyle name="Финансовый 5 4 2 3 3 2 3" xfId="13496"/>
    <cellStyle name="Финансовый 5 4 2 3 3 3" xfId="6412"/>
    <cellStyle name="Финансовый 5 4 2 3 3 3 2" xfId="15629"/>
    <cellStyle name="Финансовый 5 4 2 3 3 4" xfId="11365"/>
    <cellStyle name="Финансовый 5 4 2 3 4" xfId="3307"/>
    <cellStyle name="Финансовый 5 4 2 3 4 2" xfId="7598"/>
    <cellStyle name="Финансовый 5 4 2 3 4 2 2" xfId="16815"/>
    <cellStyle name="Финансовый 5 4 2 3 4 3" xfId="12548"/>
    <cellStyle name="Финансовый 5 4 2 3 5" xfId="5461"/>
    <cellStyle name="Финансовый 5 4 2 3 5 2" xfId="14681"/>
    <cellStyle name="Финансовый 5 4 2 3 6" xfId="10417"/>
    <cellStyle name="Финансовый 5 4 2 4" xfId="1269"/>
    <cellStyle name="Финансовый 5 4 2 4 2" xfId="2229"/>
    <cellStyle name="Финансовый 5 4 2 4 2 2" xfId="4501"/>
    <cellStyle name="Финансовый 5 4 2 4 2 2 2" xfId="8790"/>
    <cellStyle name="Финансовый 5 4 2 4 2 2 2 2" xfId="18007"/>
    <cellStyle name="Финансовый 5 4 2 4 2 2 3" xfId="13740"/>
    <cellStyle name="Финансовый 5 4 2 4 2 3" xfId="6656"/>
    <cellStyle name="Финансовый 5 4 2 4 2 3 2" xfId="15873"/>
    <cellStyle name="Финансовый 5 4 2 4 2 4" xfId="11609"/>
    <cellStyle name="Финансовый 5 4 2 4 3" xfId="3551"/>
    <cellStyle name="Финансовый 5 4 2 4 3 2" xfId="7842"/>
    <cellStyle name="Финансовый 5 4 2 4 3 2 2" xfId="17059"/>
    <cellStyle name="Финансовый 5 4 2 4 3 3" xfId="12792"/>
    <cellStyle name="Финансовый 5 4 2 4 4" xfId="5708"/>
    <cellStyle name="Финансовый 5 4 2 4 4 2" xfId="14925"/>
    <cellStyle name="Финансовый 5 4 2 4 5" xfId="10661"/>
    <cellStyle name="Финансовый 5 4 2 5" xfId="1754"/>
    <cellStyle name="Финансовый 5 4 2 5 2" xfId="4029"/>
    <cellStyle name="Финансовый 5 4 2 5 2 2" xfId="8318"/>
    <cellStyle name="Финансовый 5 4 2 5 2 2 2" xfId="17535"/>
    <cellStyle name="Финансовый 5 4 2 5 2 3" xfId="13268"/>
    <cellStyle name="Финансовый 5 4 2 5 3" xfId="6184"/>
    <cellStyle name="Финансовый 5 4 2 5 3 2" xfId="15401"/>
    <cellStyle name="Финансовый 5 4 2 5 4" xfId="11137"/>
    <cellStyle name="Финансовый 5 4 2 6" xfId="2844"/>
    <cellStyle name="Финансовый 5 4 2 6 2" xfId="4987"/>
    <cellStyle name="Финансовый 5 4 2 6 2 2" xfId="9269"/>
    <cellStyle name="Финансовый 5 4 2 6 2 2 2" xfId="18486"/>
    <cellStyle name="Финансовый 5 4 2 6 2 3" xfId="14219"/>
    <cellStyle name="Финансовый 5 4 2 6 3" xfId="7137"/>
    <cellStyle name="Финансовый 5 4 2 6 3 2" xfId="16354"/>
    <cellStyle name="Финансовый 5 4 2 6 4" xfId="12088"/>
    <cellStyle name="Финансовый 5 4 2 7" xfId="2965"/>
    <cellStyle name="Финансовый 5 4 2 7 2" xfId="7256"/>
    <cellStyle name="Финансовый 5 4 2 7 2 2" xfId="16473"/>
    <cellStyle name="Финансовый 5 4 2 7 3" xfId="12206"/>
    <cellStyle name="Финансовый 5 4 2 8" xfId="3079"/>
    <cellStyle name="Финансовый 5 4 2 8 2" xfId="7370"/>
    <cellStyle name="Финансовый 5 4 2 8 2 2" xfId="16587"/>
    <cellStyle name="Финансовый 5 4 2 8 3" xfId="12320"/>
    <cellStyle name="Финансовый 5 4 2 9" xfId="5107"/>
    <cellStyle name="Финансовый 5 4 2 9 2" xfId="9388"/>
    <cellStyle name="Финансовый 5 4 2 9 2 2" xfId="18605"/>
    <cellStyle name="Финансовый 5 4 2 9 3" xfId="14338"/>
    <cellStyle name="Финансовый 5 4 3" xfId="630"/>
    <cellStyle name="Финансовый 5 4 3 2" xfId="953"/>
    <cellStyle name="Финансовый 5 4 3 2 2" xfId="1555"/>
    <cellStyle name="Финансовый 5 4 3 2 2 2" xfId="2514"/>
    <cellStyle name="Финансовый 5 4 3 2 2 2 2" xfId="4786"/>
    <cellStyle name="Финансовый 5 4 3 2 2 2 2 2" xfId="9075"/>
    <cellStyle name="Финансовый 5 4 3 2 2 2 2 2 2" xfId="18292"/>
    <cellStyle name="Финансовый 5 4 3 2 2 2 2 3" xfId="14025"/>
    <cellStyle name="Финансовый 5 4 3 2 2 2 3" xfId="6941"/>
    <cellStyle name="Финансовый 5 4 3 2 2 2 3 2" xfId="16158"/>
    <cellStyle name="Финансовый 5 4 3 2 2 2 4" xfId="11894"/>
    <cellStyle name="Финансовый 5 4 3 2 2 3" xfId="3836"/>
    <cellStyle name="Финансовый 5 4 3 2 2 3 2" xfId="8127"/>
    <cellStyle name="Финансовый 5 4 3 2 2 3 2 2" xfId="17344"/>
    <cellStyle name="Финансовый 5 4 3 2 2 3 3" xfId="13077"/>
    <cellStyle name="Финансовый 5 4 3 2 2 4" xfId="5993"/>
    <cellStyle name="Финансовый 5 4 3 2 2 4 2" xfId="15210"/>
    <cellStyle name="Финансовый 5 4 3 2 2 5" xfId="10946"/>
    <cellStyle name="Финансовый 5 4 3 2 3" xfId="2042"/>
    <cellStyle name="Финансовый 5 4 3 2 3 2" xfId="4314"/>
    <cellStyle name="Финансовый 5 4 3 2 3 2 2" xfId="8603"/>
    <cellStyle name="Финансовый 5 4 3 2 3 2 2 2" xfId="17820"/>
    <cellStyle name="Финансовый 5 4 3 2 3 2 3" xfId="13553"/>
    <cellStyle name="Финансовый 5 4 3 2 3 3" xfId="6469"/>
    <cellStyle name="Финансовый 5 4 3 2 3 3 2" xfId="15686"/>
    <cellStyle name="Финансовый 5 4 3 2 3 4" xfId="11422"/>
    <cellStyle name="Финансовый 5 4 3 2 4" xfId="3364"/>
    <cellStyle name="Финансовый 5 4 3 2 4 2" xfId="7655"/>
    <cellStyle name="Финансовый 5 4 3 2 4 2 2" xfId="16872"/>
    <cellStyle name="Финансовый 5 4 3 2 4 3" xfId="12605"/>
    <cellStyle name="Финансовый 5 4 3 2 5" xfId="5518"/>
    <cellStyle name="Финансовый 5 4 3 2 5 2" xfId="14738"/>
    <cellStyle name="Финансовый 5 4 3 2 6" xfId="10474"/>
    <cellStyle name="Финансовый 5 4 3 3" xfId="1327"/>
    <cellStyle name="Финансовый 5 4 3 3 2" xfId="2286"/>
    <cellStyle name="Финансовый 5 4 3 3 2 2" xfId="4558"/>
    <cellStyle name="Финансовый 5 4 3 3 2 2 2" xfId="8847"/>
    <cellStyle name="Финансовый 5 4 3 3 2 2 2 2" xfId="18064"/>
    <cellStyle name="Финансовый 5 4 3 3 2 2 3" xfId="13797"/>
    <cellStyle name="Финансовый 5 4 3 3 2 3" xfId="6713"/>
    <cellStyle name="Финансовый 5 4 3 3 2 3 2" xfId="15930"/>
    <cellStyle name="Финансовый 5 4 3 3 2 4" xfId="11666"/>
    <cellStyle name="Финансовый 5 4 3 3 3" xfId="3608"/>
    <cellStyle name="Финансовый 5 4 3 3 3 2" xfId="7899"/>
    <cellStyle name="Финансовый 5 4 3 3 3 2 2" xfId="17116"/>
    <cellStyle name="Финансовый 5 4 3 3 3 3" xfId="12849"/>
    <cellStyle name="Финансовый 5 4 3 3 4" xfId="5765"/>
    <cellStyle name="Финансовый 5 4 3 3 4 2" xfId="14982"/>
    <cellStyle name="Финансовый 5 4 3 3 5" xfId="10718"/>
    <cellStyle name="Финансовый 5 4 3 4" xfId="1813"/>
    <cellStyle name="Финансовый 5 4 3 4 2" xfId="4086"/>
    <cellStyle name="Финансовый 5 4 3 4 2 2" xfId="8375"/>
    <cellStyle name="Финансовый 5 4 3 4 2 2 2" xfId="17592"/>
    <cellStyle name="Финансовый 5 4 3 4 2 3" xfId="13325"/>
    <cellStyle name="Финансовый 5 4 3 4 3" xfId="6241"/>
    <cellStyle name="Финансовый 5 4 3 4 3 2" xfId="15458"/>
    <cellStyle name="Финансовый 5 4 3 4 4" xfId="11194"/>
    <cellStyle name="Финансовый 5 4 3 5" xfId="3136"/>
    <cellStyle name="Финансовый 5 4 3 5 2" xfId="7427"/>
    <cellStyle name="Финансовый 5 4 3 5 2 2" xfId="16644"/>
    <cellStyle name="Финансовый 5 4 3 5 3" xfId="12377"/>
    <cellStyle name="Финансовый 5 4 3 6" xfId="5288"/>
    <cellStyle name="Финансовый 5 4 3 6 2" xfId="14510"/>
    <cellStyle name="Финансовый 5 4 3 7" xfId="10246"/>
    <cellStyle name="Финансовый 5 4 4" xfId="838"/>
    <cellStyle name="Финансовый 5 4 4 2" xfId="1441"/>
    <cellStyle name="Финансовый 5 4 4 2 2" xfId="2400"/>
    <cellStyle name="Финансовый 5 4 4 2 2 2" xfId="4672"/>
    <cellStyle name="Финансовый 5 4 4 2 2 2 2" xfId="8961"/>
    <cellStyle name="Финансовый 5 4 4 2 2 2 2 2" xfId="18178"/>
    <cellStyle name="Финансовый 5 4 4 2 2 2 3" xfId="13911"/>
    <cellStyle name="Финансовый 5 4 4 2 2 3" xfId="6827"/>
    <cellStyle name="Финансовый 5 4 4 2 2 3 2" xfId="16044"/>
    <cellStyle name="Финансовый 5 4 4 2 2 4" xfId="11780"/>
    <cellStyle name="Финансовый 5 4 4 2 3" xfId="3722"/>
    <cellStyle name="Финансовый 5 4 4 2 3 2" xfId="8013"/>
    <cellStyle name="Финансовый 5 4 4 2 3 2 2" xfId="17230"/>
    <cellStyle name="Финансовый 5 4 4 2 3 3" xfId="12963"/>
    <cellStyle name="Финансовый 5 4 4 2 4" xfId="5879"/>
    <cellStyle name="Финансовый 5 4 4 2 4 2" xfId="15096"/>
    <cellStyle name="Финансовый 5 4 4 2 5" xfId="10832"/>
    <cellStyle name="Финансовый 5 4 4 3" xfId="1928"/>
    <cellStyle name="Финансовый 5 4 4 3 2" xfId="4200"/>
    <cellStyle name="Финансовый 5 4 4 3 2 2" xfId="8489"/>
    <cellStyle name="Финансовый 5 4 4 3 2 2 2" xfId="17706"/>
    <cellStyle name="Финансовый 5 4 4 3 2 3" xfId="13439"/>
    <cellStyle name="Финансовый 5 4 4 3 3" xfId="6355"/>
    <cellStyle name="Финансовый 5 4 4 3 3 2" xfId="15572"/>
    <cellStyle name="Финансовый 5 4 4 3 4" xfId="11308"/>
    <cellStyle name="Финансовый 5 4 4 4" xfId="3250"/>
    <cellStyle name="Финансовый 5 4 4 4 2" xfId="7541"/>
    <cellStyle name="Финансовый 5 4 4 4 2 2" xfId="16758"/>
    <cellStyle name="Финансовый 5 4 4 4 3" xfId="12491"/>
    <cellStyle name="Финансовый 5 4 4 5" xfId="5404"/>
    <cellStyle name="Финансовый 5 4 4 5 2" xfId="14624"/>
    <cellStyle name="Финансовый 5 4 4 6" xfId="10360"/>
    <cellStyle name="Финансовый 5 4 5" xfId="1212"/>
    <cellStyle name="Финансовый 5 4 5 2" xfId="2172"/>
    <cellStyle name="Финансовый 5 4 5 2 2" xfId="4444"/>
    <cellStyle name="Финансовый 5 4 5 2 2 2" xfId="8733"/>
    <cellStyle name="Финансовый 5 4 5 2 2 2 2" xfId="17950"/>
    <cellStyle name="Финансовый 5 4 5 2 2 3" xfId="13683"/>
    <cellStyle name="Финансовый 5 4 5 2 3" xfId="6599"/>
    <cellStyle name="Финансовый 5 4 5 2 3 2" xfId="15816"/>
    <cellStyle name="Финансовый 5 4 5 2 4" xfId="11552"/>
    <cellStyle name="Финансовый 5 4 5 3" xfId="3494"/>
    <cellStyle name="Финансовый 5 4 5 3 2" xfId="7785"/>
    <cellStyle name="Финансовый 5 4 5 3 2 2" xfId="17002"/>
    <cellStyle name="Финансовый 5 4 5 3 3" xfId="12735"/>
    <cellStyle name="Финансовый 5 4 5 4" xfId="5651"/>
    <cellStyle name="Финансовый 5 4 5 4 2" xfId="14868"/>
    <cellStyle name="Финансовый 5 4 5 5" xfId="10604"/>
    <cellStyle name="Финансовый 5 4 6" xfId="1697"/>
    <cellStyle name="Финансовый 5 4 6 2" xfId="3972"/>
    <cellStyle name="Финансовый 5 4 6 2 2" xfId="8261"/>
    <cellStyle name="Финансовый 5 4 6 2 2 2" xfId="17478"/>
    <cellStyle name="Финансовый 5 4 6 2 3" xfId="13211"/>
    <cellStyle name="Финансовый 5 4 6 3" xfId="6127"/>
    <cellStyle name="Финансовый 5 4 6 3 2" xfId="15344"/>
    <cellStyle name="Финансовый 5 4 6 4" xfId="11080"/>
    <cellStyle name="Финансовый 5 4 7" xfId="2787"/>
    <cellStyle name="Финансовый 5 4 7 2" xfId="4930"/>
    <cellStyle name="Финансовый 5 4 7 2 2" xfId="9212"/>
    <cellStyle name="Финансовый 5 4 7 2 2 2" xfId="18429"/>
    <cellStyle name="Финансовый 5 4 7 2 3" xfId="14162"/>
    <cellStyle name="Финансовый 5 4 7 3" xfId="7080"/>
    <cellStyle name="Финансовый 5 4 7 3 2" xfId="16297"/>
    <cellStyle name="Финансовый 5 4 7 4" xfId="12031"/>
    <cellStyle name="Финансовый 5 4 8" xfId="2908"/>
    <cellStyle name="Финансовый 5 4 8 2" xfId="7199"/>
    <cellStyle name="Финансовый 5 4 8 2 2" xfId="16416"/>
    <cellStyle name="Финансовый 5 4 8 3" xfId="12149"/>
    <cellStyle name="Финансовый 5 4 9" xfId="3022"/>
    <cellStyle name="Финансовый 5 4 9 2" xfId="7313"/>
    <cellStyle name="Финансовый 5 4 9 2 2" xfId="16530"/>
    <cellStyle name="Финансовый 5 4 9 3" xfId="12263"/>
    <cellStyle name="Финансовый 5 5" xfId="464"/>
    <cellStyle name="Финансовый 5 5 10" xfId="5192"/>
    <cellStyle name="Финансовый 5 5 10 2" xfId="14415"/>
    <cellStyle name="Финансовый 5 5 11" xfId="9691"/>
    <cellStyle name="Финансовый 5 5 11 2" xfId="18711"/>
    <cellStyle name="Финансовый 5 5 12" xfId="9805"/>
    <cellStyle name="Финансовый 5 5 12 2" xfId="18825"/>
    <cellStyle name="Финансовый 5 5 13" xfId="9919"/>
    <cellStyle name="Финансовый 5 5 13 2" xfId="18939"/>
    <cellStyle name="Финансовый 5 5 14" xfId="10033"/>
    <cellStyle name="Финансовый 5 5 14 2" xfId="19053"/>
    <cellStyle name="Финансовый 5 5 15" xfId="10150"/>
    <cellStyle name="Финансовый 5 5 16" xfId="19171"/>
    <cellStyle name="Финансовый 5 5 17" xfId="19287"/>
    <cellStyle name="Финансовый 5 5 2" xfId="651"/>
    <cellStyle name="Финансовый 5 5 2 2" xfId="972"/>
    <cellStyle name="Финансовый 5 5 2 2 2" xfId="1574"/>
    <cellStyle name="Финансовый 5 5 2 2 2 2" xfId="2533"/>
    <cellStyle name="Финансовый 5 5 2 2 2 2 2" xfId="4805"/>
    <cellStyle name="Финансовый 5 5 2 2 2 2 2 2" xfId="9094"/>
    <cellStyle name="Финансовый 5 5 2 2 2 2 2 2 2" xfId="18311"/>
    <cellStyle name="Финансовый 5 5 2 2 2 2 2 3" xfId="14044"/>
    <cellStyle name="Финансовый 5 5 2 2 2 2 3" xfId="6960"/>
    <cellStyle name="Финансовый 5 5 2 2 2 2 3 2" xfId="16177"/>
    <cellStyle name="Финансовый 5 5 2 2 2 2 4" xfId="11913"/>
    <cellStyle name="Финансовый 5 5 2 2 2 3" xfId="3855"/>
    <cellStyle name="Финансовый 5 5 2 2 2 3 2" xfId="8146"/>
    <cellStyle name="Финансовый 5 5 2 2 2 3 2 2" xfId="17363"/>
    <cellStyle name="Финансовый 5 5 2 2 2 3 3" xfId="13096"/>
    <cellStyle name="Финансовый 5 5 2 2 2 4" xfId="6012"/>
    <cellStyle name="Финансовый 5 5 2 2 2 4 2" xfId="15229"/>
    <cellStyle name="Финансовый 5 5 2 2 2 5" xfId="10965"/>
    <cellStyle name="Финансовый 5 5 2 2 3" xfId="2061"/>
    <cellStyle name="Финансовый 5 5 2 2 3 2" xfId="4333"/>
    <cellStyle name="Финансовый 5 5 2 2 3 2 2" xfId="8622"/>
    <cellStyle name="Финансовый 5 5 2 2 3 2 2 2" xfId="17839"/>
    <cellStyle name="Финансовый 5 5 2 2 3 2 3" xfId="13572"/>
    <cellStyle name="Финансовый 5 5 2 2 3 3" xfId="6488"/>
    <cellStyle name="Финансовый 5 5 2 2 3 3 2" xfId="15705"/>
    <cellStyle name="Финансовый 5 5 2 2 3 4" xfId="11441"/>
    <cellStyle name="Финансовый 5 5 2 2 4" xfId="3383"/>
    <cellStyle name="Финансовый 5 5 2 2 4 2" xfId="7674"/>
    <cellStyle name="Финансовый 5 5 2 2 4 2 2" xfId="16891"/>
    <cellStyle name="Финансовый 5 5 2 2 4 3" xfId="12624"/>
    <cellStyle name="Финансовый 5 5 2 2 5" xfId="5537"/>
    <cellStyle name="Финансовый 5 5 2 2 5 2" xfId="14757"/>
    <cellStyle name="Финансовый 5 5 2 2 6" xfId="10493"/>
    <cellStyle name="Финансовый 5 5 2 3" xfId="1346"/>
    <cellStyle name="Финансовый 5 5 2 3 2" xfId="2305"/>
    <cellStyle name="Финансовый 5 5 2 3 2 2" xfId="4577"/>
    <cellStyle name="Финансовый 5 5 2 3 2 2 2" xfId="8866"/>
    <cellStyle name="Финансовый 5 5 2 3 2 2 2 2" xfId="18083"/>
    <cellStyle name="Финансовый 5 5 2 3 2 2 3" xfId="13816"/>
    <cellStyle name="Финансовый 5 5 2 3 2 3" xfId="6732"/>
    <cellStyle name="Финансовый 5 5 2 3 2 3 2" xfId="15949"/>
    <cellStyle name="Финансовый 5 5 2 3 2 4" xfId="11685"/>
    <cellStyle name="Финансовый 5 5 2 3 3" xfId="3627"/>
    <cellStyle name="Финансовый 5 5 2 3 3 2" xfId="7918"/>
    <cellStyle name="Финансовый 5 5 2 3 3 2 2" xfId="17135"/>
    <cellStyle name="Финансовый 5 5 2 3 3 3" xfId="12868"/>
    <cellStyle name="Финансовый 5 5 2 3 4" xfId="5784"/>
    <cellStyle name="Финансовый 5 5 2 3 4 2" xfId="15001"/>
    <cellStyle name="Финансовый 5 5 2 3 5" xfId="10737"/>
    <cellStyle name="Финансовый 5 5 2 4" xfId="1832"/>
    <cellStyle name="Финансовый 5 5 2 4 2" xfId="4105"/>
    <cellStyle name="Финансовый 5 5 2 4 2 2" xfId="8394"/>
    <cellStyle name="Финансовый 5 5 2 4 2 2 2" xfId="17611"/>
    <cellStyle name="Финансовый 5 5 2 4 2 3" xfId="13344"/>
    <cellStyle name="Финансовый 5 5 2 4 3" xfId="6260"/>
    <cellStyle name="Финансовый 5 5 2 4 3 2" xfId="15477"/>
    <cellStyle name="Финансовый 5 5 2 4 4" xfId="11213"/>
    <cellStyle name="Финансовый 5 5 2 5" xfId="3155"/>
    <cellStyle name="Финансовый 5 5 2 5 2" xfId="7446"/>
    <cellStyle name="Финансовый 5 5 2 5 2 2" xfId="16663"/>
    <cellStyle name="Финансовый 5 5 2 5 3" xfId="12396"/>
    <cellStyle name="Финансовый 5 5 2 6" xfId="5307"/>
    <cellStyle name="Финансовый 5 5 2 6 2" xfId="14529"/>
    <cellStyle name="Финансовый 5 5 2 7" xfId="10265"/>
    <cellStyle name="Финансовый 5 5 3" xfId="857"/>
    <cellStyle name="Финансовый 5 5 3 2" xfId="1460"/>
    <cellStyle name="Финансовый 5 5 3 2 2" xfId="2419"/>
    <cellStyle name="Финансовый 5 5 3 2 2 2" xfId="4691"/>
    <cellStyle name="Финансовый 5 5 3 2 2 2 2" xfId="8980"/>
    <cellStyle name="Финансовый 5 5 3 2 2 2 2 2" xfId="18197"/>
    <cellStyle name="Финансовый 5 5 3 2 2 2 3" xfId="13930"/>
    <cellStyle name="Финансовый 5 5 3 2 2 3" xfId="6846"/>
    <cellStyle name="Финансовый 5 5 3 2 2 3 2" xfId="16063"/>
    <cellStyle name="Финансовый 5 5 3 2 2 4" xfId="11799"/>
    <cellStyle name="Финансовый 5 5 3 2 3" xfId="3741"/>
    <cellStyle name="Финансовый 5 5 3 2 3 2" xfId="8032"/>
    <cellStyle name="Финансовый 5 5 3 2 3 2 2" xfId="17249"/>
    <cellStyle name="Финансовый 5 5 3 2 3 3" xfId="12982"/>
    <cellStyle name="Финансовый 5 5 3 2 4" xfId="5898"/>
    <cellStyle name="Финансовый 5 5 3 2 4 2" xfId="15115"/>
    <cellStyle name="Финансовый 5 5 3 2 5" xfId="10851"/>
    <cellStyle name="Финансовый 5 5 3 3" xfId="1947"/>
    <cellStyle name="Финансовый 5 5 3 3 2" xfId="4219"/>
    <cellStyle name="Финансовый 5 5 3 3 2 2" xfId="8508"/>
    <cellStyle name="Финансовый 5 5 3 3 2 2 2" xfId="17725"/>
    <cellStyle name="Финансовый 5 5 3 3 2 3" xfId="13458"/>
    <cellStyle name="Финансовый 5 5 3 3 3" xfId="6374"/>
    <cellStyle name="Финансовый 5 5 3 3 3 2" xfId="15591"/>
    <cellStyle name="Финансовый 5 5 3 3 4" xfId="11327"/>
    <cellStyle name="Финансовый 5 5 3 4" xfId="3269"/>
    <cellStyle name="Финансовый 5 5 3 4 2" xfId="7560"/>
    <cellStyle name="Финансовый 5 5 3 4 2 2" xfId="16777"/>
    <cellStyle name="Финансовый 5 5 3 4 3" xfId="12510"/>
    <cellStyle name="Финансовый 5 5 3 5" xfId="5423"/>
    <cellStyle name="Финансовый 5 5 3 5 2" xfId="14643"/>
    <cellStyle name="Финансовый 5 5 3 6" xfId="10379"/>
    <cellStyle name="Финансовый 5 5 4" xfId="1231"/>
    <cellStyle name="Финансовый 5 5 4 2" xfId="2191"/>
    <cellStyle name="Финансовый 5 5 4 2 2" xfId="4463"/>
    <cellStyle name="Финансовый 5 5 4 2 2 2" xfId="8752"/>
    <cellStyle name="Финансовый 5 5 4 2 2 2 2" xfId="17969"/>
    <cellStyle name="Финансовый 5 5 4 2 2 3" xfId="13702"/>
    <cellStyle name="Финансовый 5 5 4 2 3" xfId="6618"/>
    <cellStyle name="Финансовый 5 5 4 2 3 2" xfId="15835"/>
    <cellStyle name="Финансовый 5 5 4 2 4" xfId="11571"/>
    <cellStyle name="Финансовый 5 5 4 3" xfId="3513"/>
    <cellStyle name="Финансовый 5 5 4 3 2" xfId="7804"/>
    <cellStyle name="Финансовый 5 5 4 3 2 2" xfId="17021"/>
    <cellStyle name="Финансовый 5 5 4 3 3" xfId="12754"/>
    <cellStyle name="Финансовый 5 5 4 4" xfId="5670"/>
    <cellStyle name="Финансовый 5 5 4 4 2" xfId="14887"/>
    <cellStyle name="Финансовый 5 5 4 5" xfId="10623"/>
    <cellStyle name="Финансовый 5 5 5" xfId="1716"/>
    <cellStyle name="Финансовый 5 5 5 2" xfId="3991"/>
    <cellStyle name="Финансовый 5 5 5 2 2" xfId="8280"/>
    <cellStyle name="Финансовый 5 5 5 2 2 2" xfId="17497"/>
    <cellStyle name="Финансовый 5 5 5 2 3" xfId="13230"/>
    <cellStyle name="Финансовый 5 5 5 3" xfId="6146"/>
    <cellStyle name="Финансовый 5 5 5 3 2" xfId="15363"/>
    <cellStyle name="Финансовый 5 5 5 4" xfId="11099"/>
    <cellStyle name="Финансовый 5 5 6" xfId="2806"/>
    <cellStyle name="Финансовый 5 5 6 2" xfId="4949"/>
    <cellStyle name="Финансовый 5 5 6 2 2" xfId="9231"/>
    <cellStyle name="Финансовый 5 5 6 2 2 2" xfId="18448"/>
    <cellStyle name="Финансовый 5 5 6 2 3" xfId="14181"/>
    <cellStyle name="Финансовый 5 5 6 3" xfId="7099"/>
    <cellStyle name="Финансовый 5 5 6 3 2" xfId="16316"/>
    <cellStyle name="Финансовый 5 5 6 4" xfId="12050"/>
    <cellStyle name="Финансовый 5 5 7" xfId="2927"/>
    <cellStyle name="Финансовый 5 5 7 2" xfId="7218"/>
    <cellStyle name="Финансовый 5 5 7 2 2" xfId="16435"/>
    <cellStyle name="Финансовый 5 5 7 3" xfId="12168"/>
    <cellStyle name="Финансовый 5 5 8" xfId="3041"/>
    <cellStyle name="Финансовый 5 5 8 2" xfId="7332"/>
    <cellStyle name="Финансовый 5 5 8 2 2" xfId="16549"/>
    <cellStyle name="Финансовый 5 5 8 3" xfId="12282"/>
    <cellStyle name="Финансовый 5 5 9" xfId="5069"/>
    <cellStyle name="Финансовый 5 5 9 2" xfId="9350"/>
    <cellStyle name="Финансовый 5 5 9 2 2" xfId="18567"/>
    <cellStyle name="Финансовый 5 5 9 3" xfId="14300"/>
    <cellStyle name="Финансовый 5 6" xfId="579"/>
    <cellStyle name="Финансовый 5 6 2" xfId="915"/>
    <cellStyle name="Финансовый 5 6 2 2" xfId="1517"/>
    <cellStyle name="Финансовый 5 6 2 2 2" xfId="2476"/>
    <cellStyle name="Финансовый 5 6 2 2 2 2" xfId="4748"/>
    <cellStyle name="Финансовый 5 6 2 2 2 2 2" xfId="9037"/>
    <cellStyle name="Финансовый 5 6 2 2 2 2 2 2" xfId="18254"/>
    <cellStyle name="Финансовый 5 6 2 2 2 2 3" xfId="13987"/>
    <cellStyle name="Финансовый 5 6 2 2 2 3" xfId="6903"/>
    <cellStyle name="Финансовый 5 6 2 2 2 3 2" xfId="16120"/>
    <cellStyle name="Финансовый 5 6 2 2 2 4" xfId="11856"/>
    <cellStyle name="Финансовый 5 6 2 2 3" xfId="3798"/>
    <cellStyle name="Финансовый 5 6 2 2 3 2" xfId="8089"/>
    <cellStyle name="Финансовый 5 6 2 2 3 2 2" xfId="17306"/>
    <cellStyle name="Финансовый 5 6 2 2 3 3" xfId="13039"/>
    <cellStyle name="Финансовый 5 6 2 2 4" xfId="5955"/>
    <cellStyle name="Финансовый 5 6 2 2 4 2" xfId="15172"/>
    <cellStyle name="Финансовый 5 6 2 2 5" xfId="10908"/>
    <cellStyle name="Финансовый 5 6 2 3" xfId="2004"/>
    <cellStyle name="Финансовый 5 6 2 3 2" xfId="4276"/>
    <cellStyle name="Финансовый 5 6 2 3 2 2" xfId="8565"/>
    <cellStyle name="Финансовый 5 6 2 3 2 2 2" xfId="17782"/>
    <cellStyle name="Финансовый 5 6 2 3 2 3" xfId="13515"/>
    <cellStyle name="Финансовый 5 6 2 3 3" xfId="6431"/>
    <cellStyle name="Финансовый 5 6 2 3 3 2" xfId="15648"/>
    <cellStyle name="Финансовый 5 6 2 3 4" xfId="11384"/>
    <cellStyle name="Финансовый 5 6 2 4" xfId="3326"/>
    <cellStyle name="Финансовый 5 6 2 4 2" xfId="7617"/>
    <cellStyle name="Финансовый 5 6 2 4 2 2" xfId="16834"/>
    <cellStyle name="Финансовый 5 6 2 4 3" xfId="12567"/>
    <cellStyle name="Финансовый 5 6 2 5" xfId="5480"/>
    <cellStyle name="Финансовый 5 6 2 5 2" xfId="14700"/>
    <cellStyle name="Финансовый 5 6 2 6" xfId="10436"/>
    <cellStyle name="Финансовый 5 6 3" xfId="1289"/>
    <cellStyle name="Финансовый 5 6 3 2" xfId="2248"/>
    <cellStyle name="Финансовый 5 6 3 2 2" xfId="4520"/>
    <cellStyle name="Финансовый 5 6 3 2 2 2" xfId="8809"/>
    <cellStyle name="Финансовый 5 6 3 2 2 2 2" xfId="18026"/>
    <cellStyle name="Финансовый 5 6 3 2 2 3" xfId="13759"/>
    <cellStyle name="Финансовый 5 6 3 2 3" xfId="6675"/>
    <cellStyle name="Финансовый 5 6 3 2 3 2" xfId="15892"/>
    <cellStyle name="Финансовый 5 6 3 2 4" xfId="11628"/>
    <cellStyle name="Финансовый 5 6 3 3" xfId="3570"/>
    <cellStyle name="Финансовый 5 6 3 3 2" xfId="7861"/>
    <cellStyle name="Финансовый 5 6 3 3 2 2" xfId="17078"/>
    <cellStyle name="Финансовый 5 6 3 3 3" xfId="12811"/>
    <cellStyle name="Финансовый 5 6 3 4" xfId="5727"/>
    <cellStyle name="Финансовый 5 6 3 4 2" xfId="14944"/>
    <cellStyle name="Финансовый 5 6 3 5" xfId="10680"/>
    <cellStyle name="Финансовый 5 6 4" xfId="1774"/>
    <cellStyle name="Финансовый 5 6 4 2" xfId="4048"/>
    <cellStyle name="Финансовый 5 6 4 2 2" xfId="8337"/>
    <cellStyle name="Финансовый 5 6 4 2 2 2" xfId="17554"/>
    <cellStyle name="Финансовый 5 6 4 2 3" xfId="13287"/>
    <cellStyle name="Финансовый 5 6 4 3" xfId="6203"/>
    <cellStyle name="Финансовый 5 6 4 3 2" xfId="15420"/>
    <cellStyle name="Финансовый 5 6 4 4" xfId="11156"/>
    <cellStyle name="Финансовый 5 6 5" xfId="3098"/>
    <cellStyle name="Финансовый 5 6 5 2" xfId="7389"/>
    <cellStyle name="Финансовый 5 6 5 2 2" xfId="16606"/>
    <cellStyle name="Финансовый 5 6 5 3" xfId="12339"/>
    <cellStyle name="Финансовый 5 6 6" xfId="5249"/>
    <cellStyle name="Финансовый 5 6 6 2" xfId="14472"/>
    <cellStyle name="Финансовый 5 6 7" xfId="10208"/>
    <cellStyle name="Финансовый 5 7" xfId="800"/>
    <cellStyle name="Финансовый 5 7 2" xfId="1403"/>
    <cellStyle name="Финансовый 5 7 2 2" xfId="2362"/>
    <cellStyle name="Финансовый 5 7 2 2 2" xfId="4634"/>
    <cellStyle name="Финансовый 5 7 2 2 2 2" xfId="8923"/>
    <cellStyle name="Финансовый 5 7 2 2 2 2 2" xfId="18140"/>
    <cellStyle name="Финансовый 5 7 2 2 2 3" xfId="13873"/>
    <cellStyle name="Финансовый 5 7 2 2 3" xfId="6789"/>
    <cellStyle name="Финансовый 5 7 2 2 3 2" xfId="16006"/>
    <cellStyle name="Финансовый 5 7 2 2 4" xfId="11742"/>
    <cellStyle name="Финансовый 5 7 2 3" xfId="3684"/>
    <cellStyle name="Финансовый 5 7 2 3 2" xfId="7975"/>
    <cellStyle name="Финансовый 5 7 2 3 2 2" xfId="17192"/>
    <cellStyle name="Финансовый 5 7 2 3 3" xfId="12925"/>
    <cellStyle name="Финансовый 5 7 2 4" xfId="5841"/>
    <cellStyle name="Финансовый 5 7 2 4 2" xfId="15058"/>
    <cellStyle name="Финансовый 5 7 2 5" xfId="10794"/>
    <cellStyle name="Финансовый 5 7 3" xfId="1890"/>
    <cellStyle name="Финансовый 5 7 3 2" xfId="4162"/>
    <cellStyle name="Финансовый 5 7 3 2 2" xfId="8451"/>
    <cellStyle name="Финансовый 5 7 3 2 2 2" xfId="17668"/>
    <cellStyle name="Финансовый 5 7 3 2 3" xfId="13401"/>
    <cellStyle name="Финансовый 5 7 3 3" xfId="6317"/>
    <cellStyle name="Финансовый 5 7 3 3 2" xfId="15534"/>
    <cellStyle name="Финансовый 5 7 3 4" xfId="11270"/>
    <cellStyle name="Финансовый 5 7 4" xfId="3212"/>
    <cellStyle name="Финансовый 5 7 4 2" xfId="7503"/>
    <cellStyle name="Финансовый 5 7 4 2 2" xfId="16720"/>
    <cellStyle name="Финансовый 5 7 4 3" xfId="12453"/>
    <cellStyle name="Финансовый 5 7 5" xfId="5366"/>
    <cellStyle name="Финансовый 5 7 5 2" xfId="14586"/>
    <cellStyle name="Финансовый 5 7 6" xfId="10322"/>
    <cellStyle name="Финансовый 5 8" xfId="1174"/>
    <cellStyle name="Финансовый 5 8 2" xfId="2134"/>
    <cellStyle name="Финансовый 5 8 2 2" xfId="4406"/>
    <cellStyle name="Финансовый 5 8 2 2 2" xfId="8695"/>
    <cellStyle name="Финансовый 5 8 2 2 2 2" xfId="17912"/>
    <cellStyle name="Финансовый 5 8 2 2 3" xfId="13645"/>
    <cellStyle name="Финансовый 5 8 2 3" xfId="6561"/>
    <cellStyle name="Финансовый 5 8 2 3 2" xfId="15778"/>
    <cellStyle name="Финансовый 5 8 2 4" xfId="11514"/>
    <cellStyle name="Финансовый 5 8 3" xfId="3456"/>
    <cellStyle name="Финансовый 5 8 3 2" xfId="7747"/>
    <cellStyle name="Финансовый 5 8 3 2 2" xfId="16964"/>
    <cellStyle name="Финансовый 5 8 3 3" xfId="12697"/>
    <cellStyle name="Финансовый 5 8 4" xfId="5613"/>
    <cellStyle name="Финансовый 5 8 4 2" xfId="14830"/>
    <cellStyle name="Финансовый 5 8 5" xfId="10566"/>
    <cellStyle name="Финансовый 5 9" xfId="1657"/>
    <cellStyle name="Финансовый 5 9 2" xfId="3934"/>
    <cellStyle name="Финансовый 5 9 2 2" xfId="8223"/>
    <cellStyle name="Финансовый 5 9 2 2 2" xfId="17440"/>
    <cellStyle name="Финансовый 5 9 2 3" xfId="13173"/>
    <cellStyle name="Финансовый 5 9 3" xfId="6089"/>
    <cellStyle name="Финансовый 5 9 3 2" xfId="15306"/>
    <cellStyle name="Финансовый 5 9 4" xfId="11042"/>
    <cellStyle name="Финансовый 50" xfId="2653"/>
    <cellStyle name="Финансовый 51" xfId="2654"/>
    <cellStyle name="Финансовый 52" xfId="2655"/>
    <cellStyle name="Финансовый 53" xfId="2656"/>
    <cellStyle name="Финансовый 54" xfId="2657"/>
    <cellStyle name="Финансовый 55" xfId="2658"/>
    <cellStyle name="Финансовый 56" xfId="2659"/>
    <cellStyle name="Финансовый 57" xfId="2660"/>
    <cellStyle name="Финансовый 58" xfId="2661"/>
    <cellStyle name="Финансовый 59" xfId="2662"/>
    <cellStyle name="Финансовый 6" xfId="205"/>
    <cellStyle name="Финансовый 6 10" xfId="2613"/>
    <cellStyle name="Финансовый 6 11" xfId="2750"/>
    <cellStyle name="Финансовый 6 11 2" xfId="4893"/>
    <cellStyle name="Финансовый 6 11 2 2" xfId="9175"/>
    <cellStyle name="Финансовый 6 11 2 2 2" xfId="18392"/>
    <cellStyle name="Финансовый 6 11 2 3" xfId="14125"/>
    <cellStyle name="Финансовый 6 11 3" xfId="7043"/>
    <cellStyle name="Финансовый 6 11 3 2" xfId="16260"/>
    <cellStyle name="Финансовый 6 11 4" xfId="11994"/>
    <cellStyle name="Финансовый 6 12" xfId="2871"/>
    <cellStyle name="Финансовый 6 12 2" xfId="7162"/>
    <cellStyle name="Финансовый 6 12 2 2" xfId="16379"/>
    <cellStyle name="Финансовый 6 12 3" xfId="12112"/>
    <cellStyle name="Финансовый 6 13" xfId="2985"/>
    <cellStyle name="Финансовый 6 13 2" xfId="7276"/>
    <cellStyle name="Финансовый 6 13 2 2" xfId="16493"/>
    <cellStyle name="Финансовый 6 13 3" xfId="12226"/>
    <cellStyle name="Финансовый 6 14" xfId="5013"/>
    <cellStyle name="Финансовый 6 14 2" xfId="9294"/>
    <cellStyle name="Финансовый 6 14 2 2" xfId="18511"/>
    <cellStyle name="Финансовый 6 14 3" xfId="14244"/>
    <cellStyle name="Финансовый 6 15" xfId="5131"/>
    <cellStyle name="Финансовый 6 15 2" xfId="14358"/>
    <cellStyle name="Финансовый 6 16" xfId="9596"/>
    <cellStyle name="Финансовый 6 16 2" xfId="18639"/>
    <cellStyle name="Финансовый 6 17" xfId="9635"/>
    <cellStyle name="Финансовый 6 17 2" xfId="18655"/>
    <cellStyle name="Финансовый 6 18" xfId="9749"/>
    <cellStyle name="Финансовый 6 18 2" xfId="18769"/>
    <cellStyle name="Финансовый 6 19" xfId="9863"/>
    <cellStyle name="Финансовый 6 19 2" xfId="18883"/>
    <cellStyle name="Финансовый 6 2" xfId="282"/>
    <cellStyle name="Финансовый 6 2 10" xfId="2881"/>
    <cellStyle name="Финансовый 6 2 10 2" xfId="7172"/>
    <cellStyle name="Финансовый 6 2 10 2 2" xfId="16389"/>
    <cellStyle name="Финансовый 6 2 10 3" xfId="12122"/>
    <cellStyle name="Финансовый 6 2 11" xfId="2995"/>
    <cellStyle name="Финансовый 6 2 11 2" xfId="7286"/>
    <cellStyle name="Финансовый 6 2 11 2 2" xfId="16503"/>
    <cellStyle name="Финансовый 6 2 11 3" xfId="12236"/>
    <cellStyle name="Финансовый 6 2 12" xfId="5023"/>
    <cellStyle name="Финансовый 6 2 12 2" xfId="9304"/>
    <cellStyle name="Финансовый 6 2 12 2 2" xfId="18521"/>
    <cellStyle name="Финансовый 6 2 12 3" xfId="14254"/>
    <cellStyle name="Финансовый 6 2 13" xfId="5145"/>
    <cellStyle name="Финансовый 6 2 13 2" xfId="14369"/>
    <cellStyle name="Финансовый 6 2 14" xfId="9408"/>
    <cellStyle name="Финансовый 6 2 15" xfId="9645"/>
    <cellStyle name="Финансовый 6 2 15 2" xfId="18665"/>
    <cellStyle name="Финансовый 6 2 16" xfId="9759"/>
    <cellStyle name="Финансовый 6 2 16 2" xfId="18779"/>
    <cellStyle name="Финансовый 6 2 17" xfId="9873"/>
    <cellStyle name="Финансовый 6 2 17 2" xfId="18893"/>
    <cellStyle name="Финансовый 6 2 18" xfId="9987"/>
    <cellStyle name="Финансовый 6 2 18 2" xfId="19007"/>
    <cellStyle name="Финансовый 6 2 19" xfId="10104"/>
    <cellStyle name="Финансовый 6 2 2" xfId="389"/>
    <cellStyle name="Финансовый 6 2 2 10" xfId="5042"/>
    <cellStyle name="Финансовый 6 2 2 10 2" xfId="9323"/>
    <cellStyle name="Финансовый 6 2 2 10 2 2" xfId="18540"/>
    <cellStyle name="Финансовый 6 2 2 10 3" xfId="14273"/>
    <cellStyle name="Финансовый 6 2 2 11" xfId="5164"/>
    <cellStyle name="Финансовый 6 2 2 11 2" xfId="14388"/>
    <cellStyle name="Финансовый 6 2 2 12" xfId="9664"/>
    <cellStyle name="Финансовый 6 2 2 12 2" xfId="18684"/>
    <cellStyle name="Финансовый 6 2 2 13" xfId="9778"/>
    <cellStyle name="Финансовый 6 2 2 13 2" xfId="18798"/>
    <cellStyle name="Финансовый 6 2 2 14" xfId="9892"/>
    <cellStyle name="Финансовый 6 2 2 14 2" xfId="18912"/>
    <cellStyle name="Финансовый 6 2 2 15" xfId="10006"/>
    <cellStyle name="Финансовый 6 2 2 15 2" xfId="19026"/>
    <cellStyle name="Финансовый 6 2 2 16" xfId="10123"/>
    <cellStyle name="Финансовый 6 2 2 17" xfId="19144"/>
    <cellStyle name="Финансовый 6 2 2 18" xfId="19260"/>
    <cellStyle name="Финансовый 6 2 2 2" xfId="495"/>
    <cellStyle name="Финансовый 6 2 2 2 10" xfId="5222"/>
    <cellStyle name="Финансовый 6 2 2 2 10 2" xfId="14445"/>
    <cellStyle name="Финансовый 6 2 2 2 11" xfId="9721"/>
    <cellStyle name="Финансовый 6 2 2 2 11 2" xfId="18741"/>
    <cellStyle name="Финансовый 6 2 2 2 12" xfId="9835"/>
    <cellStyle name="Финансовый 6 2 2 2 12 2" xfId="18855"/>
    <cellStyle name="Финансовый 6 2 2 2 13" xfId="9949"/>
    <cellStyle name="Финансовый 6 2 2 2 13 2" xfId="18969"/>
    <cellStyle name="Финансовый 6 2 2 2 14" xfId="10063"/>
    <cellStyle name="Финансовый 6 2 2 2 14 2" xfId="19083"/>
    <cellStyle name="Финансовый 6 2 2 2 15" xfId="10180"/>
    <cellStyle name="Финансовый 6 2 2 2 16" xfId="19201"/>
    <cellStyle name="Финансовый 6 2 2 2 17" xfId="19317"/>
    <cellStyle name="Финансовый 6 2 2 2 2" xfId="681"/>
    <cellStyle name="Финансовый 6 2 2 2 2 2" xfId="1002"/>
    <cellStyle name="Финансовый 6 2 2 2 2 2 2" xfId="1604"/>
    <cellStyle name="Финансовый 6 2 2 2 2 2 2 2" xfId="2563"/>
    <cellStyle name="Финансовый 6 2 2 2 2 2 2 2 2" xfId="4835"/>
    <cellStyle name="Финансовый 6 2 2 2 2 2 2 2 2 2" xfId="9124"/>
    <cellStyle name="Финансовый 6 2 2 2 2 2 2 2 2 2 2" xfId="18341"/>
    <cellStyle name="Финансовый 6 2 2 2 2 2 2 2 2 3" xfId="14074"/>
    <cellStyle name="Финансовый 6 2 2 2 2 2 2 2 3" xfId="6990"/>
    <cellStyle name="Финансовый 6 2 2 2 2 2 2 2 3 2" xfId="16207"/>
    <cellStyle name="Финансовый 6 2 2 2 2 2 2 2 4" xfId="11943"/>
    <cellStyle name="Финансовый 6 2 2 2 2 2 2 3" xfId="3885"/>
    <cellStyle name="Финансовый 6 2 2 2 2 2 2 3 2" xfId="8176"/>
    <cellStyle name="Финансовый 6 2 2 2 2 2 2 3 2 2" xfId="17393"/>
    <cellStyle name="Финансовый 6 2 2 2 2 2 2 3 3" xfId="13126"/>
    <cellStyle name="Финансовый 6 2 2 2 2 2 2 4" xfId="6042"/>
    <cellStyle name="Финансовый 6 2 2 2 2 2 2 4 2" xfId="15259"/>
    <cellStyle name="Финансовый 6 2 2 2 2 2 2 5" xfId="10995"/>
    <cellStyle name="Финансовый 6 2 2 2 2 2 3" xfId="2091"/>
    <cellStyle name="Финансовый 6 2 2 2 2 2 3 2" xfId="4363"/>
    <cellStyle name="Финансовый 6 2 2 2 2 2 3 2 2" xfId="8652"/>
    <cellStyle name="Финансовый 6 2 2 2 2 2 3 2 2 2" xfId="17869"/>
    <cellStyle name="Финансовый 6 2 2 2 2 2 3 2 3" xfId="13602"/>
    <cellStyle name="Финансовый 6 2 2 2 2 2 3 3" xfId="6518"/>
    <cellStyle name="Финансовый 6 2 2 2 2 2 3 3 2" xfId="15735"/>
    <cellStyle name="Финансовый 6 2 2 2 2 2 3 4" xfId="11471"/>
    <cellStyle name="Финансовый 6 2 2 2 2 2 4" xfId="3413"/>
    <cellStyle name="Финансовый 6 2 2 2 2 2 4 2" xfId="7704"/>
    <cellStyle name="Финансовый 6 2 2 2 2 2 4 2 2" xfId="16921"/>
    <cellStyle name="Финансовый 6 2 2 2 2 2 4 3" xfId="12654"/>
    <cellStyle name="Финансовый 6 2 2 2 2 2 5" xfId="5567"/>
    <cellStyle name="Финансовый 6 2 2 2 2 2 5 2" xfId="14787"/>
    <cellStyle name="Финансовый 6 2 2 2 2 2 6" xfId="10523"/>
    <cellStyle name="Финансовый 6 2 2 2 2 3" xfId="1376"/>
    <cellStyle name="Финансовый 6 2 2 2 2 3 2" xfId="2335"/>
    <cellStyle name="Финансовый 6 2 2 2 2 3 2 2" xfId="4607"/>
    <cellStyle name="Финансовый 6 2 2 2 2 3 2 2 2" xfId="8896"/>
    <cellStyle name="Финансовый 6 2 2 2 2 3 2 2 2 2" xfId="18113"/>
    <cellStyle name="Финансовый 6 2 2 2 2 3 2 2 3" xfId="13846"/>
    <cellStyle name="Финансовый 6 2 2 2 2 3 2 3" xfId="6762"/>
    <cellStyle name="Финансовый 6 2 2 2 2 3 2 3 2" xfId="15979"/>
    <cellStyle name="Финансовый 6 2 2 2 2 3 2 4" xfId="11715"/>
    <cellStyle name="Финансовый 6 2 2 2 2 3 3" xfId="3657"/>
    <cellStyle name="Финансовый 6 2 2 2 2 3 3 2" xfId="7948"/>
    <cellStyle name="Финансовый 6 2 2 2 2 3 3 2 2" xfId="17165"/>
    <cellStyle name="Финансовый 6 2 2 2 2 3 3 3" xfId="12898"/>
    <cellStyle name="Финансовый 6 2 2 2 2 3 4" xfId="5814"/>
    <cellStyle name="Финансовый 6 2 2 2 2 3 4 2" xfId="15031"/>
    <cellStyle name="Финансовый 6 2 2 2 2 3 5" xfId="10767"/>
    <cellStyle name="Финансовый 6 2 2 2 2 4" xfId="1862"/>
    <cellStyle name="Финансовый 6 2 2 2 2 4 2" xfId="4135"/>
    <cellStyle name="Финансовый 6 2 2 2 2 4 2 2" xfId="8424"/>
    <cellStyle name="Финансовый 6 2 2 2 2 4 2 2 2" xfId="17641"/>
    <cellStyle name="Финансовый 6 2 2 2 2 4 2 3" xfId="13374"/>
    <cellStyle name="Финансовый 6 2 2 2 2 4 3" xfId="6290"/>
    <cellStyle name="Финансовый 6 2 2 2 2 4 3 2" xfId="15507"/>
    <cellStyle name="Финансовый 6 2 2 2 2 4 4" xfId="11243"/>
    <cellStyle name="Финансовый 6 2 2 2 2 5" xfId="3185"/>
    <cellStyle name="Финансовый 6 2 2 2 2 5 2" xfId="7476"/>
    <cellStyle name="Финансовый 6 2 2 2 2 5 2 2" xfId="16693"/>
    <cellStyle name="Финансовый 6 2 2 2 2 5 3" xfId="12426"/>
    <cellStyle name="Финансовый 6 2 2 2 2 6" xfId="5337"/>
    <cellStyle name="Финансовый 6 2 2 2 2 6 2" xfId="14559"/>
    <cellStyle name="Финансовый 6 2 2 2 2 7" xfId="10295"/>
    <cellStyle name="Финансовый 6 2 2 2 3" xfId="887"/>
    <cellStyle name="Финансовый 6 2 2 2 3 2" xfId="1490"/>
    <cellStyle name="Финансовый 6 2 2 2 3 2 2" xfId="2449"/>
    <cellStyle name="Финансовый 6 2 2 2 3 2 2 2" xfId="4721"/>
    <cellStyle name="Финансовый 6 2 2 2 3 2 2 2 2" xfId="9010"/>
    <cellStyle name="Финансовый 6 2 2 2 3 2 2 2 2 2" xfId="18227"/>
    <cellStyle name="Финансовый 6 2 2 2 3 2 2 2 3" xfId="13960"/>
    <cellStyle name="Финансовый 6 2 2 2 3 2 2 3" xfId="6876"/>
    <cellStyle name="Финансовый 6 2 2 2 3 2 2 3 2" xfId="16093"/>
    <cellStyle name="Финансовый 6 2 2 2 3 2 2 4" xfId="11829"/>
    <cellStyle name="Финансовый 6 2 2 2 3 2 3" xfId="3771"/>
    <cellStyle name="Финансовый 6 2 2 2 3 2 3 2" xfId="8062"/>
    <cellStyle name="Финансовый 6 2 2 2 3 2 3 2 2" xfId="17279"/>
    <cellStyle name="Финансовый 6 2 2 2 3 2 3 3" xfId="13012"/>
    <cellStyle name="Финансовый 6 2 2 2 3 2 4" xfId="5928"/>
    <cellStyle name="Финансовый 6 2 2 2 3 2 4 2" xfId="15145"/>
    <cellStyle name="Финансовый 6 2 2 2 3 2 5" xfId="10881"/>
    <cellStyle name="Финансовый 6 2 2 2 3 3" xfId="1977"/>
    <cellStyle name="Финансовый 6 2 2 2 3 3 2" xfId="4249"/>
    <cellStyle name="Финансовый 6 2 2 2 3 3 2 2" xfId="8538"/>
    <cellStyle name="Финансовый 6 2 2 2 3 3 2 2 2" xfId="17755"/>
    <cellStyle name="Финансовый 6 2 2 2 3 3 2 3" xfId="13488"/>
    <cellStyle name="Финансовый 6 2 2 2 3 3 3" xfId="6404"/>
    <cellStyle name="Финансовый 6 2 2 2 3 3 3 2" xfId="15621"/>
    <cellStyle name="Финансовый 6 2 2 2 3 3 4" xfId="11357"/>
    <cellStyle name="Финансовый 6 2 2 2 3 4" xfId="3299"/>
    <cellStyle name="Финансовый 6 2 2 2 3 4 2" xfId="7590"/>
    <cellStyle name="Финансовый 6 2 2 2 3 4 2 2" xfId="16807"/>
    <cellStyle name="Финансовый 6 2 2 2 3 4 3" xfId="12540"/>
    <cellStyle name="Финансовый 6 2 2 2 3 5" xfId="5453"/>
    <cellStyle name="Финансовый 6 2 2 2 3 5 2" xfId="14673"/>
    <cellStyle name="Финансовый 6 2 2 2 3 6" xfId="10409"/>
    <cellStyle name="Финансовый 6 2 2 2 4" xfId="1261"/>
    <cellStyle name="Финансовый 6 2 2 2 4 2" xfId="2221"/>
    <cellStyle name="Финансовый 6 2 2 2 4 2 2" xfId="4493"/>
    <cellStyle name="Финансовый 6 2 2 2 4 2 2 2" xfId="8782"/>
    <cellStyle name="Финансовый 6 2 2 2 4 2 2 2 2" xfId="17999"/>
    <cellStyle name="Финансовый 6 2 2 2 4 2 2 3" xfId="13732"/>
    <cellStyle name="Финансовый 6 2 2 2 4 2 3" xfId="6648"/>
    <cellStyle name="Финансовый 6 2 2 2 4 2 3 2" xfId="15865"/>
    <cellStyle name="Финансовый 6 2 2 2 4 2 4" xfId="11601"/>
    <cellStyle name="Финансовый 6 2 2 2 4 3" xfId="3543"/>
    <cellStyle name="Финансовый 6 2 2 2 4 3 2" xfId="7834"/>
    <cellStyle name="Финансовый 6 2 2 2 4 3 2 2" xfId="17051"/>
    <cellStyle name="Финансовый 6 2 2 2 4 3 3" xfId="12784"/>
    <cellStyle name="Финансовый 6 2 2 2 4 4" xfId="5700"/>
    <cellStyle name="Финансовый 6 2 2 2 4 4 2" xfId="14917"/>
    <cellStyle name="Финансовый 6 2 2 2 4 5" xfId="10653"/>
    <cellStyle name="Финансовый 6 2 2 2 5" xfId="1746"/>
    <cellStyle name="Финансовый 6 2 2 2 5 2" xfId="4021"/>
    <cellStyle name="Финансовый 6 2 2 2 5 2 2" xfId="8310"/>
    <cellStyle name="Финансовый 6 2 2 2 5 2 2 2" xfId="17527"/>
    <cellStyle name="Финансовый 6 2 2 2 5 2 3" xfId="13260"/>
    <cellStyle name="Финансовый 6 2 2 2 5 3" xfId="6176"/>
    <cellStyle name="Финансовый 6 2 2 2 5 3 2" xfId="15393"/>
    <cellStyle name="Финансовый 6 2 2 2 5 4" xfId="11129"/>
    <cellStyle name="Финансовый 6 2 2 2 6" xfId="2836"/>
    <cellStyle name="Финансовый 6 2 2 2 6 2" xfId="4979"/>
    <cellStyle name="Финансовый 6 2 2 2 6 2 2" xfId="9261"/>
    <cellStyle name="Финансовый 6 2 2 2 6 2 2 2" xfId="18478"/>
    <cellStyle name="Финансовый 6 2 2 2 6 2 3" xfId="14211"/>
    <cellStyle name="Финансовый 6 2 2 2 6 3" xfId="7129"/>
    <cellStyle name="Финансовый 6 2 2 2 6 3 2" xfId="16346"/>
    <cellStyle name="Финансовый 6 2 2 2 6 4" xfId="12080"/>
    <cellStyle name="Финансовый 6 2 2 2 7" xfId="2957"/>
    <cellStyle name="Финансовый 6 2 2 2 7 2" xfId="7248"/>
    <cellStyle name="Финансовый 6 2 2 2 7 2 2" xfId="16465"/>
    <cellStyle name="Финансовый 6 2 2 2 7 3" xfId="12198"/>
    <cellStyle name="Финансовый 6 2 2 2 8" xfId="3071"/>
    <cellStyle name="Финансовый 6 2 2 2 8 2" xfId="7362"/>
    <cellStyle name="Финансовый 6 2 2 2 8 2 2" xfId="16579"/>
    <cellStyle name="Финансовый 6 2 2 2 8 3" xfId="12312"/>
    <cellStyle name="Финансовый 6 2 2 2 9" xfId="5099"/>
    <cellStyle name="Финансовый 6 2 2 2 9 2" xfId="9380"/>
    <cellStyle name="Финансовый 6 2 2 2 9 2 2" xfId="18597"/>
    <cellStyle name="Финансовый 6 2 2 2 9 3" xfId="14330"/>
    <cellStyle name="Финансовый 6 2 2 3" xfId="621"/>
    <cellStyle name="Финансовый 6 2 2 3 2" xfId="945"/>
    <cellStyle name="Финансовый 6 2 2 3 2 2" xfId="1547"/>
    <cellStyle name="Финансовый 6 2 2 3 2 2 2" xfId="2506"/>
    <cellStyle name="Финансовый 6 2 2 3 2 2 2 2" xfId="4778"/>
    <cellStyle name="Финансовый 6 2 2 3 2 2 2 2 2" xfId="9067"/>
    <cellStyle name="Финансовый 6 2 2 3 2 2 2 2 2 2" xfId="18284"/>
    <cellStyle name="Финансовый 6 2 2 3 2 2 2 2 3" xfId="14017"/>
    <cellStyle name="Финансовый 6 2 2 3 2 2 2 3" xfId="6933"/>
    <cellStyle name="Финансовый 6 2 2 3 2 2 2 3 2" xfId="16150"/>
    <cellStyle name="Финансовый 6 2 2 3 2 2 2 4" xfId="11886"/>
    <cellStyle name="Финансовый 6 2 2 3 2 2 3" xfId="3828"/>
    <cellStyle name="Финансовый 6 2 2 3 2 2 3 2" xfId="8119"/>
    <cellStyle name="Финансовый 6 2 2 3 2 2 3 2 2" xfId="17336"/>
    <cellStyle name="Финансовый 6 2 2 3 2 2 3 3" xfId="13069"/>
    <cellStyle name="Финансовый 6 2 2 3 2 2 4" xfId="5985"/>
    <cellStyle name="Финансовый 6 2 2 3 2 2 4 2" xfId="15202"/>
    <cellStyle name="Финансовый 6 2 2 3 2 2 5" xfId="10938"/>
    <cellStyle name="Финансовый 6 2 2 3 2 3" xfId="2034"/>
    <cellStyle name="Финансовый 6 2 2 3 2 3 2" xfId="4306"/>
    <cellStyle name="Финансовый 6 2 2 3 2 3 2 2" xfId="8595"/>
    <cellStyle name="Финансовый 6 2 2 3 2 3 2 2 2" xfId="17812"/>
    <cellStyle name="Финансовый 6 2 2 3 2 3 2 3" xfId="13545"/>
    <cellStyle name="Финансовый 6 2 2 3 2 3 3" xfId="6461"/>
    <cellStyle name="Финансовый 6 2 2 3 2 3 3 2" xfId="15678"/>
    <cellStyle name="Финансовый 6 2 2 3 2 3 4" xfId="11414"/>
    <cellStyle name="Финансовый 6 2 2 3 2 4" xfId="3356"/>
    <cellStyle name="Финансовый 6 2 2 3 2 4 2" xfId="7647"/>
    <cellStyle name="Финансовый 6 2 2 3 2 4 2 2" xfId="16864"/>
    <cellStyle name="Финансовый 6 2 2 3 2 4 3" xfId="12597"/>
    <cellStyle name="Финансовый 6 2 2 3 2 5" xfId="5510"/>
    <cellStyle name="Финансовый 6 2 2 3 2 5 2" xfId="14730"/>
    <cellStyle name="Финансовый 6 2 2 3 2 6" xfId="10466"/>
    <cellStyle name="Финансовый 6 2 2 3 3" xfId="1319"/>
    <cellStyle name="Финансовый 6 2 2 3 3 2" xfId="2278"/>
    <cellStyle name="Финансовый 6 2 2 3 3 2 2" xfId="4550"/>
    <cellStyle name="Финансовый 6 2 2 3 3 2 2 2" xfId="8839"/>
    <cellStyle name="Финансовый 6 2 2 3 3 2 2 2 2" xfId="18056"/>
    <cellStyle name="Финансовый 6 2 2 3 3 2 2 3" xfId="13789"/>
    <cellStyle name="Финансовый 6 2 2 3 3 2 3" xfId="6705"/>
    <cellStyle name="Финансовый 6 2 2 3 3 2 3 2" xfId="15922"/>
    <cellStyle name="Финансовый 6 2 2 3 3 2 4" xfId="11658"/>
    <cellStyle name="Финансовый 6 2 2 3 3 3" xfId="3600"/>
    <cellStyle name="Финансовый 6 2 2 3 3 3 2" xfId="7891"/>
    <cellStyle name="Финансовый 6 2 2 3 3 3 2 2" xfId="17108"/>
    <cellStyle name="Финансовый 6 2 2 3 3 3 3" xfId="12841"/>
    <cellStyle name="Финансовый 6 2 2 3 3 4" xfId="5757"/>
    <cellStyle name="Финансовый 6 2 2 3 3 4 2" xfId="14974"/>
    <cellStyle name="Финансовый 6 2 2 3 3 5" xfId="10710"/>
    <cellStyle name="Финансовый 6 2 2 3 4" xfId="1805"/>
    <cellStyle name="Финансовый 6 2 2 3 4 2" xfId="4078"/>
    <cellStyle name="Финансовый 6 2 2 3 4 2 2" xfId="8367"/>
    <cellStyle name="Финансовый 6 2 2 3 4 2 2 2" xfId="17584"/>
    <cellStyle name="Финансовый 6 2 2 3 4 2 3" xfId="13317"/>
    <cellStyle name="Финансовый 6 2 2 3 4 3" xfId="6233"/>
    <cellStyle name="Финансовый 6 2 2 3 4 3 2" xfId="15450"/>
    <cellStyle name="Финансовый 6 2 2 3 4 4" xfId="11186"/>
    <cellStyle name="Финансовый 6 2 2 3 5" xfId="3128"/>
    <cellStyle name="Финансовый 6 2 2 3 5 2" xfId="7419"/>
    <cellStyle name="Финансовый 6 2 2 3 5 2 2" xfId="16636"/>
    <cellStyle name="Финансовый 6 2 2 3 5 3" xfId="12369"/>
    <cellStyle name="Финансовый 6 2 2 3 6" xfId="5280"/>
    <cellStyle name="Финансовый 6 2 2 3 6 2" xfId="14502"/>
    <cellStyle name="Финансовый 6 2 2 3 7" xfId="10238"/>
    <cellStyle name="Финансовый 6 2 2 4" xfId="830"/>
    <cellStyle name="Финансовый 6 2 2 4 2" xfId="1433"/>
    <cellStyle name="Финансовый 6 2 2 4 2 2" xfId="2392"/>
    <cellStyle name="Финансовый 6 2 2 4 2 2 2" xfId="4664"/>
    <cellStyle name="Финансовый 6 2 2 4 2 2 2 2" xfId="8953"/>
    <cellStyle name="Финансовый 6 2 2 4 2 2 2 2 2" xfId="18170"/>
    <cellStyle name="Финансовый 6 2 2 4 2 2 2 3" xfId="13903"/>
    <cellStyle name="Финансовый 6 2 2 4 2 2 3" xfId="6819"/>
    <cellStyle name="Финансовый 6 2 2 4 2 2 3 2" xfId="16036"/>
    <cellStyle name="Финансовый 6 2 2 4 2 2 4" xfId="11772"/>
    <cellStyle name="Финансовый 6 2 2 4 2 3" xfId="3714"/>
    <cellStyle name="Финансовый 6 2 2 4 2 3 2" xfId="8005"/>
    <cellStyle name="Финансовый 6 2 2 4 2 3 2 2" xfId="17222"/>
    <cellStyle name="Финансовый 6 2 2 4 2 3 3" xfId="12955"/>
    <cellStyle name="Финансовый 6 2 2 4 2 4" xfId="5871"/>
    <cellStyle name="Финансовый 6 2 2 4 2 4 2" xfId="15088"/>
    <cellStyle name="Финансовый 6 2 2 4 2 5" xfId="10824"/>
    <cellStyle name="Финансовый 6 2 2 4 3" xfId="1920"/>
    <cellStyle name="Финансовый 6 2 2 4 3 2" xfId="4192"/>
    <cellStyle name="Финансовый 6 2 2 4 3 2 2" xfId="8481"/>
    <cellStyle name="Финансовый 6 2 2 4 3 2 2 2" xfId="17698"/>
    <cellStyle name="Финансовый 6 2 2 4 3 2 3" xfId="13431"/>
    <cellStyle name="Финансовый 6 2 2 4 3 3" xfId="6347"/>
    <cellStyle name="Финансовый 6 2 2 4 3 3 2" xfId="15564"/>
    <cellStyle name="Финансовый 6 2 2 4 3 4" xfId="11300"/>
    <cellStyle name="Финансовый 6 2 2 4 4" xfId="3242"/>
    <cellStyle name="Финансовый 6 2 2 4 4 2" xfId="7533"/>
    <cellStyle name="Финансовый 6 2 2 4 4 2 2" xfId="16750"/>
    <cellStyle name="Финансовый 6 2 2 4 4 3" xfId="12483"/>
    <cellStyle name="Финансовый 6 2 2 4 5" xfId="5396"/>
    <cellStyle name="Финансовый 6 2 2 4 5 2" xfId="14616"/>
    <cellStyle name="Финансовый 6 2 2 4 6" xfId="10352"/>
    <cellStyle name="Финансовый 6 2 2 5" xfId="1204"/>
    <cellStyle name="Финансовый 6 2 2 5 2" xfId="2164"/>
    <cellStyle name="Финансовый 6 2 2 5 2 2" xfId="4436"/>
    <cellStyle name="Финансовый 6 2 2 5 2 2 2" xfId="8725"/>
    <cellStyle name="Финансовый 6 2 2 5 2 2 2 2" xfId="17942"/>
    <cellStyle name="Финансовый 6 2 2 5 2 2 3" xfId="13675"/>
    <cellStyle name="Финансовый 6 2 2 5 2 3" xfId="6591"/>
    <cellStyle name="Финансовый 6 2 2 5 2 3 2" xfId="15808"/>
    <cellStyle name="Финансовый 6 2 2 5 2 4" xfId="11544"/>
    <cellStyle name="Финансовый 6 2 2 5 3" xfId="3486"/>
    <cellStyle name="Финансовый 6 2 2 5 3 2" xfId="7777"/>
    <cellStyle name="Финансовый 6 2 2 5 3 2 2" xfId="16994"/>
    <cellStyle name="Финансовый 6 2 2 5 3 3" xfId="12727"/>
    <cellStyle name="Финансовый 6 2 2 5 4" xfId="5643"/>
    <cellStyle name="Финансовый 6 2 2 5 4 2" xfId="14860"/>
    <cellStyle name="Финансовый 6 2 2 5 5" xfId="10596"/>
    <cellStyle name="Финансовый 6 2 2 6" xfId="1689"/>
    <cellStyle name="Финансовый 6 2 2 6 2" xfId="3964"/>
    <cellStyle name="Финансовый 6 2 2 6 2 2" xfId="8253"/>
    <cellStyle name="Финансовый 6 2 2 6 2 2 2" xfId="17470"/>
    <cellStyle name="Финансовый 6 2 2 6 2 3" xfId="13203"/>
    <cellStyle name="Финансовый 6 2 2 6 3" xfId="6119"/>
    <cellStyle name="Финансовый 6 2 2 6 3 2" xfId="15336"/>
    <cellStyle name="Финансовый 6 2 2 6 4" xfId="11072"/>
    <cellStyle name="Финансовый 6 2 2 7" xfId="2779"/>
    <cellStyle name="Финансовый 6 2 2 7 2" xfId="4922"/>
    <cellStyle name="Финансовый 6 2 2 7 2 2" xfId="9204"/>
    <cellStyle name="Финансовый 6 2 2 7 2 2 2" xfId="18421"/>
    <cellStyle name="Финансовый 6 2 2 7 2 3" xfId="14154"/>
    <cellStyle name="Финансовый 6 2 2 7 3" xfId="7072"/>
    <cellStyle name="Финансовый 6 2 2 7 3 2" xfId="16289"/>
    <cellStyle name="Финансовый 6 2 2 7 4" xfId="12023"/>
    <cellStyle name="Финансовый 6 2 2 8" xfId="2900"/>
    <cellStyle name="Финансовый 6 2 2 8 2" xfId="7191"/>
    <cellStyle name="Финансовый 6 2 2 8 2 2" xfId="16408"/>
    <cellStyle name="Финансовый 6 2 2 8 3" xfId="12141"/>
    <cellStyle name="Финансовый 6 2 2 9" xfId="3014"/>
    <cellStyle name="Финансовый 6 2 2 9 2" xfId="7305"/>
    <cellStyle name="Финансовый 6 2 2 9 2 2" xfId="16522"/>
    <cellStyle name="Финансовый 6 2 2 9 3" xfId="12255"/>
    <cellStyle name="Финансовый 6 2 20" xfId="19125"/>
    <cellStyle name="Финансовый 6 2 21" xfId="19241"/>
    <cellStyle name="Финансовый 6 2 3" xfId="413"/>
    <cellStyle name="Финансовый 6 2 3 10" xfId="5061"/>
    <cellStyle name="Финансовый 6 2 3 10 2" xfId="9342"/>
    <cellStyle name="Финансовый 6 2 3 10 2 2" xfId="18559"/>
    <cellStyle name="Финансовый 6 2 3 10 3" xfId="14292"/>
    <cellStyle name="Финансовый 6 2 3 11" xfId="5183"/>
    <cellStyle name="Финансовый 6 2 3 11 2" xfId="14407"/>
    <cellStyle name="Финансовый 6 2 3 12" xfId="9683"/>
    <cellStyle name="Финансовый 6 2 3 12 2" xfId="18703"/>
    <cellStyle name="Финансовый 6 2 3 13" xfId="9797"/>
    <cellStyle name="Финансовый 6 2 3 13 2" xfId="18817"/>
    <cellStyle name="Финансовый 6 2 3 14" xfId="9911"/>
    <cellStyle name="Финансовый 6 2 3 14 2" xfId="18931"/>
    <cellStyle name="Финансовый 6 2 3 15" xfId="10025"/>
    <cellStyle name="Финансовый 6 2 3 15 2" xfId="19045"/>
    <cellStyle name="Финансовый 6 2 3 16" xfId="10142"/>
    <cellStyle name="Финансовый 6 2 3 17" xfId="19163"/>
    <cellStyle name="Финансовый 6 2 3 18" xfId="19279"/>
    <cellStyle name="Финансовый 6 2 3 2" xfId="514"/>
    <cellStyle name="Финансовый 6 2 3 2 10" xfId="5241"/>
    <cellStyle name="Финансовый 6 2 3 2 10 2" xfId="14464"/>
    <cellStyle name="Финансовый 6 2 3 2 11" xfId="9740"/>
    <cellStyle name="Финансовый 6 2 3 2 11 2" xfId="18760"/>
    <cellStyle name="Финансовый 6 2 3 2 12" xfId="9854"/>
    <cellStyle name="Финансовый 6 2 3 2 12 2" xfId="18874"/>
    <cellStyle name="Финансовый 6 2 3 2 13" xfId="9968"/>
    <cellStyle name="Финансовый 6 2 3 2 13 2" xfId="18988"/>
    <cellStyle name="Финансовый 6 2 3 2 14" xfId="10082"/>
    <cellStyle name="Финансовый 6 2 3 2 14 2" xfId="19102"/>
    <cellStyle name="Финансовый 6 2 3 2 15" xfId="10199"/>
    <cellStyle name="Финансовый 6 2 3 2 16" xfId="19220"/>
    <cellStyle name="Финансовый 6 2 3 2 17" xfId="19336"/>
    <cellStyle name="Финансовый 6 2 3 2 2" xfId="700"/>
    <cellStyle name="Финансовый 6 2 3 2 2 2" xfId="1021"/>
    <cellStyle name="Финансовый 6 2 3 2 2 2 2" xfId="1623"/>
    <cellStyle name="Финансовый 6 2 3 2 2 2 2 2" xfId="2582"/>
    <cellStyle name="Финансовый 6 2 3 2 2 2 2 2 2" xfId="4854"/>
    <cellStyle name="Финансовый 6 2 3 2 2 2 2 2 2 2" xfId="9143"/>
    <cellStyle name="Финансовый 6 2 3 2 2 2 2 2 2 2 2" xfId="18360"/>
    <cellStyle name="Финансовый 6 2 3 2 2 2 2 2 2 3" xfId="14093"/>
    <cellStyle name="Финансовый 6 2 3 2 2 2 2 2 3" xfId="7009"/>
    <cellStyle name="Финансовый 6 2 3 2 2 2 2 2 3 2" xfId="16226"/>
    <cellStyle name="Финансовый 6 2 3 2 2 2 2 2 4" xfId="11962"/>
    <cellStyle name="Финансовый 6 2 3 2 2 2 2 3" xfId="3904"/>
    <cellStyle name="Финансовый 6 2 3 2 2 2 2 3 2" xfId="8195"/>
    <cellStyle name="Финансовый 6 2 3 2 2 2 2 3 2 2" xfId="17412"/>
    <cellStyle name="Финансовый 6 2 3 2 2 2 2 3 3" xfId="13145"/>
    <cellStyle name="Финансовый 6 2 3 2 2 2 2 4" xfId="6061"/>
    <cellStyle name="Финансовый 6 2 3 2 2 2 2 4 2" xfId="15278"/>
    <cellStyle name="Финансовый 6 2 3 2 2 2 2 5" xfId="11014"/>
    <cellStyle name="Финансовый 6 2 3 2 2 2 3" xfId="2110"/>
    <cellStyle name="Финансовый 6 2 3 2 2 2 3 2" xfId="4382"/>
    <cellStyle name="Финансовый 6 2 3 2 2 2 3 2 2" xfId="8671"/>
    <cellStyle name="Финансовый 6 2 3 2 2 2 3 2 2 2" xfId="17888"/>
    <cellStyle name="Финансовый 6 2 3 2 2 2 3 2 3" xfId="13621"/>
    <cellStyle name="Финансовый 6 2 3 2 2 2 3 3" xfId="6537"/>
    <cellStyle name="Финансовый 6 2 3 2 2 2 3 3 2" xfId="15754"/>
    <cellStyle name="Финансовый 6 2 3 2 2 2 3 4" xfId="11490"/>
    <cellStyle name="Финансовый 6 2 3 2 2 2 4" xfId="3432"/>
    <cellStyle name="Финансовый 6 2 3 2 2 2 4 2" xfId="7723"/>
    <cellStyle name="Финансовый 6 2 3 2 2 2 4 2 2" xfId="16940"/>
    <cellStyle name="Финансовый 6 2 3 2 2 2 4 3" xfId="12673"/>
    <cellStyle name="Финансовый 6 2 3 2 2 2 5" xfId="5586"/>
    <cellStyle name="Финансовый 6 2 3 2 2 2 5 2" xfId="14806"/>
    <cellStyle name="Финансовый 6 2 3 2 2 2 6" xfId="10542"/>
    <cellStyle name="Финансовый 6 2 3 2 2 3" xfId="1395"/>
    <cellStyle name="Финансовый 6 2 3 2 2 3 2" xfId="2354"/>
    <cellStyle name="Финансовый 6 2 3 2 2 3 2 2" xfId="4626"/>
    <cellStyle name="Финансовый 6 2 3 2 2 3 2 2 2" xfId="8915"/>
    <cellStyle name="Финансовый 6 2 3 2 2 3 2 2 2 2" xfId="18132"/>
    <cellStyle name="Финансовый 6 2 3 2 2 3 2 2 3" xfId="13865"/>
    <cellStyle name="Финансовый 6 2 3 2 2 3 2 3" xfId="6781"/>
    <cellStyle name="Финансовый 6 2 3 2 2 3 2 3 2" xfId="15998"/>
    <cellStyle name="Финансовый 6 2 3 2 2 3 2 4" xfId="11734"/>
    <cellStyle name="Финансовый 6 2 3 2 2 3 3" xfId="3676"/>
    <cellStyle name="Финансовый 6 2 3 2 2 3 3 2" xfId="7967"/>
    <cellStyle name="Финансовый 6 2 3 2 2 3 3 2 2" xfId="17184"/>
    <cellStyle name="Финансовый 6 2 3 2 2 3 3 3" xfId="12917"/>
    <cellStyle name="Финансовый 6 2 3 2 2 3 4" xfId="5833"/>
    <cellStyle name="Финансовый 6 2 3 2 2 3 4 2" xfId="15050"/>
    <cellStyle name="Финансовый 6 2 3 2 2 3 5" xfId="10786"/>
    <cellStyle name="Финансовый 6 2 3 2 2 4" xfId="1881"/>
    <cellStyle name="Финансовый 6 2 3 2 2 4 2" xfId="4154"/>
    <cellStyle name="Финансовый 6 2 3 2 2 4 2 2" xfId="8443"/>
    <cellStyle name="Финансовый 6 2 3 2 2 4 2 2 2" xfId="17660"/>
    <cellStyle name="Финансовый 6 2 3 2 2 4 2 3" xfId="13393"/>
    <cellStyle name="Финансовый 6 2 3 2 2 4 3" xfId="6309"/>
    <cellStyle name="Финансовый 6 2 3 2 2 4 3 2" xfId="15526"/>
    <cellStyle name="Финансовый 6 2 3 2 2 4 4" xfId="11262"/>
    <cellStyle name="Финансовый 6 2 3 2 2 5" xfId="3204"/>
    <cellStyle name="Финансовый 6 2 3 2 2 5 2" xfId="7495"/>
    <cellStyle name="Финансовый 6 2 3 2 2 5 2 2" xfId="16712"/>
    <cellStyle name="Финансовый 6 2 3 2 2 5 3" xfId="12445"/>
    <cellStyle name="Финансовый 6 2 3 2 2 6" xfId="5356"/>
    <cellStyle name="Финансовый 6 2 3 2 2 6 2" xfId="14578"/>
    <cellStyle name="Финансовый 6 2 3 2 2 7" xfId="10314"/>
    <cellStyle name="Финансовый 6 2 3 2 3" xfId="906"/>
    <cellStyle name="Финансовый 6 2 3 2 3 2" xfId="1509"/>
    <cellStyle name="Финансовый 6 2 3 2 3 2 2" xfId="2468"/>
    <cellStyle name="Финансовый 6 2 3 2 3 2 2 2" xfId="4740"/>
    <cellStyle name="Финансовый 6 2 3 2 3 2 2 2 2" xfId="9029"/>
    <cellStyle name="Финансовый 6 2 3 2 3 2 2 2 2 2" xfId="18246"/>
    <cellStyle name="Финансовый 6 2 3 2 3 2 2 2 3" xfId="13979"/>
    <cellStyle name="Финансовый 6 2 3 2 3 2 2 3" xfId="6895"/>
    <cellStyle name="Финансовый 6 2 3 2 3 2 2 3 2" xfId="16112"/>
    <cellStyle name="Финансовый 6 2 3 2 3 2 2 4" xfId="11848"/>
    <cellStyle name="Финансовый 6 2 3 2 3 2 3" xfId="3790"/>
    <cellStyle name="Финансовый 6 2 3 2 3 2 3 2" xfId="8081"/>
    <cellStyle name="Финансовый 6 2 3 2 3 2 3 2 2" xfId="17298"/>
    <cellStyle name="Финансовый 6 2 3 2 3 2 3 3" xfId="13031"/>
    <cellStyle name="Финансовый 6 2 3 2 3 2 4" xfId="5947"/>
    <cellStyle name="Финансовый 6 2 3 2 3 2 4 2" xfId="15164"/>
    <cellStyle name="Финансовый 6 2 3 2 3 2 5" xfId="10900"/>
    <cellStyle name="Финансовый 6 2 3 2 3 3" xfId="1996"/>
    <cellStyle name="Финансовый 6 2 3 2 3 3 2" xfId="4268"/>
    <cellStyle name="Финансовый 6 2 3 2 3 3 2 2" xfId="8557"/>
    <cellStyle name="Финансовый 6 2 3 2 3 3 2 2 2" xfId="17774"/>
    <cellStyle name="Финансовый 6 2 3 2 3 3 2 3" xfId="13507"/>
    <cellStyle name="Финансовый 6 2 3 2 3 3 3" xfId="6423"/>
    <cellStyle name="Финансовый 6 2 3 2 3 3 3 2" xfId="15640"/>
    <cellStyle name="Финансовый 6 2 3 2 3 3 4" xfId="11376"/>
    <cellStyle name="Финансовый 6 2 3 2 3 4" xfId="3318"/>
    <cellStyle name="Финансовый 6 2 3 2 3 4 2" xfId="7609"/>
    <cellStyle name="Финансовый 6 2 3 2 3 4 2 2" xfId="16826"/>
    <cellStyle name="Финансовый 6 2 3 2 3 4 3" xfId="12559"/>
    <cellStyle name="Финансовый 6 2 3 2 3 5" xfId="5472"/>
    <cellStyle name="Финансовый 6 2 3 2 3 5 2" xfId="14692"/>
    <cellStyle name="Финансовый 6 2 3 2 3 6" xfId="10428"/>
    <cellStyle name="Финансовый 6 2 3 2 4" xfId="1280"/>
    <cellStyle name="Финансовый 6 2 3 2 4 2" xfId="2240"/>
    <cellStyle name="Финансовый 6 2 3 2 4 2 2" xfId="4512"/>
    <cellStyle name="Финансовый 6 2 3 2 4 2 2 2" xfId="8801"/>
    <cellStyle name="Финансовый 6 2 3 2 4 2 2 2 2" xfId="18018"/>
    <cellStyle name="Финансовый 6 2 3 2 4 2 2 3" xfId="13751"/>
    <cellStyle name="Финансовый 6 2 3 2 4 2 3" xfId="6667"/>
    <cellStyle name="Финансовый 6 2 3 2 4 2 3 2" xfId="15884"/>
    <cellStyle name="Финансовый 6 2 3 2 4 2 4" xfId="11620"/>
    <cellStyle name="Финансовый 6 2 3 2 4 3" xfId="3562"/>
    <cellStyle name="Финансовый 6 2 3 2 4 3 2" xfId="7853"/>
    <cellStyle name="Финансовый 6 2 3 2 4 3 2 2" xfId="17070"/>
    <cellStyle name="Финансовый 6 2 3 2 4 3 3" xfId="12803"/>
    <cellStyle name="Финансовый 6 2 3 2 4 4" xfId="5719"/>
    <cellStyle name="Финансовый 6 2 3 2 4 4 2" xfId="14936"/>
    <cellStyle name="Финансовый 6 2 3 2 4 5" xfId="10672"/>
    <cellStyle name="Финансовый 6 2 3 2 5" xfId="1765"/>
    <cellStyle name="Финансовый 6 2 3 2 5 2" xfId="4040"/>
    <cellStyle name="Финансовый 6 2 3 2 5 2 2" xfId="8329"/>
    <cellStyle name="Финансовый 6 2 3 2 5 2 2 2" xfId="17546"/>
    <cellStyle name="Финансовый 6 2 3 2 5 2 3" xfId="13279"/>
    <cellStyle name="Финансовый 6 2 3 2 5 3" xfId="6195"/>
    <cellStyle name="Финансовый 6 2 3 2 5 3 2" xfId="15412"/>
    <cellStyle name="Финансовый 6 2 3 2 5 4" xfId="11148"/>
    <cellStyle name="Финансовый 6 2 3 2 6" xfId="2855"/>
    <cellStyle name="Финансовый 6 2 3 2 6 2" xfId="4998"/>
    <cellStyle name="Финансовый 6 2 3 2 6 2 2" xfId="9280"/>
    <cellStyle name="Финансовый 6 2 3 2 6 2 2 2" xfId="18497"/>
    <cellStyle name="Финансовый 6 2 3 2 6 2 3" xfId="14230"/>
    <cellStyle name="Финансовый 6 2 3 2 6 3" xfId="7148"/>
    <cellStyle name="Финансовый 6 2 3 2 6 3 2" xfId="16365"/>
    <cellStyle name="Финансовый 6 2 3 2 6 4" xfId="12099"/>
    <cellStyle name="Финансовый 6 2 3 2 7" xfId="2976"/>
    <cellStyle name="Финансовый 6 2 3 2 7 2" xfId="7267"/>
    <cellStyle name="Финансовый 6 2 3 2 7 2 2" xfId="16484"/>
    <cellStyle name="Финансовый 6 2 3 2 7 3" xfId="12217"/>
    <cellStyle name="Финансовый 6 2 3 2 8" xfId="3090"/>
    <cellStyle name="Финансовый 6 2 3 2 8 2" xfId="7381"/>
    <cellStyle name="Финансовый 6 2 3 2 8 2 2" xfId="16598"/>
    <cellStyle name="Финансовый 6 2 3 2 8 3" xfId="12331"/>
    <cellStyle name="Финансовый 6 2 3 2 9" xfId="5118"/>
    <cellStyle name="Финансовый 6 2 3 2 9 2" xfId="9399"/>
    <cellStyle name="Финансовый 6 2 3 2 9 2 2" xfId="18616"/>
    <cellStyle name="Финансовый 6 2 3 2 9 3" xfId="14349"/>
    <cellStyle name="Финансовый 6 2 3 3" xfId="641"/>
    <cellStyle name="Финансовый 6 2 3 3 2" xfId="964"/>
    <cellStyle name="Финансовый 6 2 3 3 2 2" xfId="1566"/>
    <cellStyle name="Финансовый 6 2 3 3 2 2 2" xfId="2525"/>
    <cellStyle name="Финансовый 6 2 3 3 2 2 2 2" xfId="4797"/>
    <cellStyle name="Финансовый 6 2 3 3 2 2 2 2 2" xfId="9086"/>
    <cellStyle name="Финансовый 6 2 3 3 2 2 2 2 2 2" xfId="18303"/>
    <cellStyle name="Финансовый 6 2 3 3 2 2 2 2 3" xfId="14036"/>
    <cellStyle name="Финансовый 6 2 3 3 2 2 2 3" xfId="6952"/>
    <cellStyle name="Финансовый 6 2 3 3 2 2 2 3 2" xfId="16169"/>
    <cellStyle name="Финансовый 6 2 3 3 2 2 2 4" xfId="11905"/>
    <cellStyle name="Финансовый 6 2 3 3 2 2 3" xfId="3847"/>
    <cellStyle name="Финансовый 6 2 3 3 2 2 3 2" xfId="8138"/>
    <cellStyle name="Финансовый 6 2 3 3 2 2 3 2 2" xfId="17355"/>
    <cellStyle name="Финансовый 6 2 3 3 2 2 3 3" xfId="13088"/>
    <cellStyle name="Финансовый 6 2 3 3 2 2 4" xfId="6004"/>
    <cellStyle name="Финансовый 6 2 3 3 2 2 4 2" xfId="15221"/>
    <cellStyle name="Финансовый 6 2 3 3 2 2 5" xfId="10957"/>
    <cellStyle name="Финансовый 6 2 3 3 2 3" xfId="2053"/>
    <cellStyle name="Финансовый 6 2 3 3 2 3 2" xfId="4325"/>
    <cellStyle name="Финансовый 6 2 3 3 2 3 2 2" xfId="8614"/>
    <cellStyle name="Финансовый 6 2 3 3 2 3 2 2 2" xfId="17831"/>
    <cellStyle name="Финансовый 6 2 3 3 2 3 2 3" xfId="13564"/>
    <cellStyle name="Финансовый 6 2 3 3 2 3 3" xfId="6480"/>
    <cellStyle name="Финансовый 6 2 3 3 2 3 3 2" xfId="15697"/>
    <cellStyle name="Финансовый 6 2 3 3 2 3 4" xfId="11433"/>
    <cellStyle name="Финансовый 6 2 3 3 2 4" xfId="3375"/>
    <cellStyle name="Финансовый 6 2 3 3 2 4 2" xfId="7666"/>
    <cellStyle name="Финансовый 6 2 3 3 2 4 2 2" xfId="16883"/>
    <cellStyle name="Финансовый 6 2 3 3 2 4 3" xfId="12616"/>
    <cellStyle name="Финансовый 6 2 3 3 2 5" xfId="5529"/>
    <cellStyle name="Финансовый 6 2 3 3 2 5 2" xfId="14749"/>
    <cellStyle name="Финансовый 6 2 3 3 2 6" xfId="10485"/>
    <cellStyle name="Финансовый 6 2 3 3 3" xfId="1338"/>
    <cellStyle name="Финансовый 6 2 3 3 3 2" xfId="2297"/>
    <cellStyle name="Финансовый 6 2 3 3 3 2 2" xfId="4569"/>
    <cellStyle name="Финансовый 6 2 3 3 3 2 2 2" xfId="8858"/>
    <cellStyle name="Финансовый 6 2 3 3 3 2 2 2 2" xfId="18075"/>
    <cellStyle name="Финансовый 6 2 3 3 3 2 2 3" xfId="13808"/>
    <cellStyle name="Финансовый 6 2 3 3 3 2 3" xfId="6724"/>
    <cellStyle name="Финансовый 6 2 3 3 3 2 3 2" xfId="15941"/>
    <cellStyle name="Финансовый 6 2 3 3 3 2 4" xfId="11677"/>
    <cellStyle name="Финансовый 6 2 3 3 3 3" xfId="3619"/>
    <cellStyle name="Финансовый 6 2 3 3 3 3 2" xfId="7910"/>
    <cellStyle name="Финансовый 6 2 3 3 3 3 2 2" xfId="17127"/>
    <cellStyle name="Финансовый 6 2 3 3 3 3 3" xfId="12860"/>
    <cellStyle name="Финансовый 6 2 3 3 3 4" xfId="5776"/>
    <cellStyle name="Финансовый 6 2 3 3 3 4 2" xfId="14993"/>
    <cellStyle name="Финансовый 6 2 3 3 3 5" xfId="10729"/>
    <cellStyle name="Финансовый 6 2 3 3 4" xfId="1824"/>
    <cellStyle name="Финансовый 6 2 3 3 4 2" xfId="4097"/>
    <cellStyle name="Финансовый 6 2 3 3 4 2 2" xfId="8386"/>
    <cellStyle name="Финансовый 6 2 3 3 4 2 2 2" xfId="17603"/>
    <cellStyle name="Финансовый 6 2 3 3 4 2 3" xfId="13336"/>
    <cellStyle name="Финансовый 6 2 3 3 4 3" xfId="6252"/>
    <cellStyle name="Финансовый 6 2 3 3 4 3 2" xfId="15469"/>
    <cellStyle name="Финансовый 6 2 3 3 4 4" xfId="11205"/>
    <cellStyle name="Финансовый 6 2 3 3 5" xfId="3147"/>
    <cellStyle name="Финансовый 6 2 3 3 5 2" xfId="7438"/>
    <cellStyle name="Финансовый 6 2 3 3 5 2 2" xfId="16655"/>
    <cellStyle name="Финансовый 6 2 3 3 5 3" xfId="12388"/>
    <cellStyle name="Финансовый 6 2 3 3 6" xfId="5299"/>
    <cellStyle name="Финансовый 6 2 3 3 6 2" xfId="14521"/>
    <cellStyle name="Финансовый 6 2 3 3 7" xfId="10257"/>
    <cellStyle name="Финансовый 6 2 3 4" xfId="849"/>
    <cellStyle name="Финансовый 6 2 3 4 2" xfId="1452"/>
    <cellStyle name="Финансовый 6 2 3 4 2 2" xfId="2411"/>
    <cellStyle name="Финансовый 6 2 3 4 2 2 2" xfId="4683"/>
    <cellStyle name="Финансовый 6 2 3 4 2 2 2 2" xfId="8972"/>
    <cellStyle name="Финансовый 6 2 3 4 2 2 2 2 2" xfId="18189"/>
    <cellStyle name="Финансовый 6 2 3 4 2 2 2 3" xfId="13922"/>
    <cellStyle name="Финансовый 6 2 3 4 2 2 3" xfId="6838"/>
    <cellStyle name="Финансовый 6 2 3 4 2 2 3 2" xfId="16055"/>
    <cellStyle name="Финансовый 6 2 3 4 2 2 4" xfId="11791"/>
    <cellStyle name="Финансовый 6 2 3 4 2 3" xfId="3733"/>
    <cellStyle name="Финансовый 6 2 3 4 2 3 2" xfId="8024"/>
    <cellStyle name="Финансовый 6 2 3 4 2 3 2 2" xfId="17241"/>
    <cellStyle name="Финансовый 6 2 3 4 2 3 3" xfId="12974"/>
    <cellStyle name="Финансовый 6 2 3 4 2 4" xfId="5890"/>
    <cellStyle name="Финансовый 6 2 3 4 2 4 2" xfId="15107"/>
    <cellStyle name="Финансовый 6 2 3 4 2 5" xfId="10843"/>
    <cellStyle name="Финансовый 6 2 3 4 3" xfId="1939"/>
    <cellStyle name="Финансовый 6 2 3 4 3 2" xfId="4211"/>
    <cellStyle name="Финансовый 6 2 3 4 3 2 2" xfId="8500"/>
    <cellStyle name="Финансовый 6 2 3 4 3 2 2 2" xfId="17717"/>
    <cellStyle name="Финансовый 6 2 3 4 3 2 3" xfId="13450"/>
    <cellStyle name="Финансовый 6 2 3 4 3 3" xfId="6366"/>
    <cellStyle name="Финансовый 6 2 3 4 3 3 2" xfId="15583"/>
    <cellStyle name="Финансовый 6 2 3 4 3 4" xfId="11319"/>
    <cellStyle name="Финансовый 6 2 3 4 4" xfId="3261"/>
    <cellStyle name="Финансовый 6 2 3 4 4 2" xfId="7552"/>
    <cellStyle name="Финансовый 6 2 3 4 4 2 2" xfId="16769"/>
    <cellStyle name="Финансовый 6 2 3 4 4 3" xfId="12502"/>
    <cellStyle name="Финансовый 6 2 3 4 5" xfId="5415"/>
    <cellStyle name="Финансовый 6 2 3 4 5 2" xfId="14635"/>
    <cellStyle name="Финансовый 6 2 3 4 6" xfId="10371"/>
    <cellStyle name="Финансовый 6 2 3 5" xfId="1223"/>
    <cellStyle name="Финансовый 6 2 3 5 2" xfId="2183"/>
    <cellStyle name="Финансовый 6 2 3 5 2 2" xfId="4455"/>
    <cellStyle name="Финансовый 6 2 3 5 2 2 2" xfId="8744"/>
    <cellStyle name="Финансовый 6 2 3 5 2 2 2 2" xfId="17961"/>
    <cellStyle name="Финансовый 6 2 3 5 2 2 3" xfId="13694"/>
    <cellStyle name="Финансовый 6 2 3 5 2 3" xfId="6610"/>
    <cellStyle name="Финансовый 6 2 3 5 2 3 2" xfId="15827"/>
    <cellStyle name="Финансовый 6 2 3 5 2 4" xfId="11563"/>
    <cellStyle name="Финансовый 6 2 3 5 3" xfId="3505"/>
    <cellStyle name="Финансовый 6 2 3 5 3 2" xfId="7796"/>
    <cellStyle name="Финансовый 6 2 3 5 3 2 2" xfId="17013"/>
    <cellStyle name="Финансовый 6 2 3 5 3 3" xfId="12746"/>
    <cellStyle name="Финансовый 6 2 3 5 4" xfId="5662"/>
    <cellStyle name="Финансовый 6 2 3 5 4 2" xfId="14879"/>
    <cellStyle name="Финансовый 6 2 3 5 5" xfId="10615"/>
    <cellStyle name="Финансовый 6 2 3 6" xfId="1708"/>
    <cellStyle name="Финансовый 6 2 3 6 2" xfId="3983"/>
    <cellStyle name="Финансовый 6 2 3 6 2 2" xfId="8272"/>
    <cellStyle name="Финансовый 6 2 3 6 2 2 2" xfId="17489"/>
    <cellStyle name="Финансовый 6 2 3 6 2 3" xfId="13222"/>
    <cellStyle name="Финансовый 6 2 3 6 3" xfId="6138"/>
    <cellStyle name="Финансовый 6 2 3 6 3 2" xfId="15355"/>
    <cellStyle name="Финансовый 6 2 3 6 4" xfId="11091"/>
    <cellStyle name="Финансовый 6 2 3 7" xfId="2798"/>
    <cellStyle name="Финансовый 6 2 3 7 2" xfId="4941"/>
    <cellStyle name="Финансовый 6 2 3 7 2 2" xfId="9223"/>
    <cellStyle name="Финансовый 6 2 3 7 2 2 2" xfId="18440"/>
    <cellStyle name="Финансовый 6 2 3 7 2 3" xfId="14173"/>
    <cellStyle name="Финансовый 6 2 3 7 3" xfId="7091"/>
    <cellStyle name="Финансовый 6 2 3 7 3 2" xfId="16308"/>
    <cellStyle name="Финансовый 6 2 3 7 4" xfId="12042"/>
    <cellStyle name="Финансовый 6 2 3 8" xfId="2919"/>
    <cellStyle name="Финансовый 6 2 3 8 2" xfId="7210"/>
    <cellStyle name="Финансовый 6 2 3 8 2 2" xfId="16427"/>
    <cellStyle name="Финансовый 6 2 3 8 3" xfId="12160"/>
    <cellStyle name="Финансовый 6 2 3 9" xfId="3033"/>
    <cellStyle name="Финансовый 6 2 3 9 2" xfId="7324"/>
    <cellStyle name="Финансовый 6 2 3 9 2 2" xfId="16541"/>
    <cellStyle name="Финансовый 6 2 3 9 3" xfId="12274"/>
    <cellStyle name="Финансовый 6 2 4" xfId="476"/>
    <cellStyle name="Финансовый 6 2 4 10" xfId="5203"/>
    <cellStyle name="Финансовый 6 2 4 10 2" xfId="14426"/>
    <cellStyle name="Финансовый 6 2 4 11" xfId="9702"/>
    <cellStyle name="Финансовый 6 2 4 11 2" xfId="18722"/>
    <cellStyle name="Финансовый 6 2 4 12" xfId="9816"/>
    <cellStyle name="Финансовый 6 2 4 12 2" xfId="18836"/>
    <cellStyle name="Финансовый 6 2 4 13" xfId="9930"/>
    <cellStyle name="Финансовый 6 2 4 13 2" xfId="18950"/>
    <cellStyle name="Финансовый 6 2 4 14" xfId="10044"/>
    <cellStyle name="Финансовый 6 2 4 14 2" xfId="19064"/>
    <cellStyle name="Финансовый 6 2 4 15" xfId="10161"/>
    <cellStyle name="Финансовый 6 2 4 16" xfId="19182"/>
    <cellStyle name="Финансовый 6 2 4 17" xfId="19298"/>
    <cellStyle name="Финансовый 6 2 4 2" xfId="662"/>
    <cellStyle name="Финансовый 6 2 4 2 2" xfId="983"/>
    <cellStyle name="Финансовый 6 2 4 2 2 2" xfId="1585"/>
    <cellStyle name="Финансовый 6 2 4 2 2 2 2" xfId="2544"/>
    <cellStyle name="Финансовый 6 2 4 2 2 2 2 2" xfId="4816"/>
    <cellStyle name="Финансовый 6 2 4 2 2 2 2 2 2" xfId="9105"/>
    <cellStyle name="Финансовый 6 2 4 2 2 2 2 2 2 2" xfId="18322"/>
    <cellStyle name="Финансовый 6 2 4 2 2 2 2 2 3" xfId="14055"/>
    <cellStyle name="Финансовый 6 2 4 2 2 2 2 3" xfId="6971"/>
    <cellStyle name="Финансовый 6 2 4 2 2 2 2 3 2" xfId="16188"/>
    <cellStyle name="Финансовый 6 2 4 2 2 2 2 4" xfId="11924"/>
    <cellStyle name="Финансовый 6 2 4 2 2 2 3" xfId="3866"/>
    <cellStyle name="Финансовый 6 2 4 2 2 2 3 2" xfId="8157"/>
    <cellStyle name="Финансовый 6 2 4 2 2 2 3 2 2" xfId="17374"/>
    <cellStyle name="Финансовый 6 2 4 2 2 2 3 3" xfId="13107"/>
    <cellStyle name="Финансовый 6 2 4 2 2 2 4" xfId="6023"/>
    <cellStyle name="Финансовый 6 2 4 2 2 2 4 2" xfId="15240"/>
    <cellStyle name="Финансовый 6 2 4 2 2 2 5" xfId="10976"/>
    <cellStyle name="Финансовый 6 2 4 2 2 3" xfId="2072"/>
    <cellStyle name="Финансовый 6 2 4 2 2 3 2" xfId="4344"/>
    <cellStyle name="Финансовый 6 2 4 2 2 3 2 2" xfId="8633"/>
    <cellStyle name="Финансовый 6 2 4 2 2 3 2 2 2" xfId="17850"/>
    <cellStyle name="Финансовый 6 2 4 2 2 3 2 3" xfId="13583"/>
    <cellStyle name="Финансовый 6 2 4 2 2 3 3" xfId="6499"/>
    <cellStyle name="Финансовый 6 2 4 2 2 3 3 2" xfId="15716"/>
    <cellStyle name="Финансовый 6 2 4 2 2 3 4" xfId="11452"/>
    <cellStyle name="Финансовый 6 2 4 2 2 4" xfId="3394"/>
    <cellStyle name="Финансовый 6 2 4 2 2 4 2" xfId="7685"/>
    <cellStyle name="Финансовый 6 2 4 2 2 4 2 2" xfId="16902"/>
    <cellStyle name="Финансовый 6 2 4 2 2 4 3" xfId="12635"/>
    <cellStyle name="Финансовый 6 2 4 2 2 5" xfId="5548"/>
    <cellStyle name="Финансовый 6 2 4 2 2 5 2" xfId="14768"/>
    <cellStyle name="Финансовый 6 2 4 2 2 6" xfId="10504"/>
    <cellStyle name="Финансовый 6 2 4 2 3" xfId="1357"/>
    <cellStyle name="Финансовый 6 2 4 2 3 2" xfId="2316"/>
    <cellStyle name="Финансовый 6 2 4 2 3 2 2" xfId="4588"/>
    <cellStyle name="Финансовый 6 2 4 2 3 2 2 2" xfId="8877"/>
    <cellStyle name="Финансовый 6 2 4 2 3 2 2 2 2" xfId="18094"/>
    <cellStyle name="Финансовый 6 2 4 2 3 2 2 3" xfId="13827"/>
    <cellStyle name="Финансовый 6 2 4 2 3 2 3" xfId="6743"/>
    <cellStyle name="Финансовый 6 2 4 2 3 2 3 2" xfId="15960"/>
    <cellStyle name="Финансовый 6 2 4 2 3 2 4" xfId="11696"/>
    <cellStyle name="Финансовый 6 2 4 2 3 3" xfId="3638"/>
    <cellStyle name="Финансовый 6 2 4 2 3 3 2" xfId="7929"/>
    <cellStyle name="Финансовый 6 2 4 2 3 3 2 2" xfId="17146"/>
    <cellStyle name="Финансовый 6 2 4 2 3 3 3" xfId="12879"/>
    <cellStyle name="Финансовый 6 2 4 2 3 4" xfId="5795"/>
    <cellStyle name="Финансовый 6 2 4 2 3 4 2" xfId="15012"/>
    <cellStyle name="Финансовый 6 2 4 2 3 5" xfId="10748"/>
    <cellStyle name="Финансовый 6 2 4 2 4" xfId="1843"/>
    <cellStyle name="Финансовый 6 2 4 2 4 2" xfId="4116"/>
    <cellStyle name="Финансовый 6 2 4 2 4 2 2" xfId="8405"/>
    <cellStyle name="Финансовый 6 2 4 2 4 2 2 2" xfId="17622"/>
    <cellStyle name="Финансовый 6 2 4 2 4 2 3" xfId="13355"/>
    <cellStyle name="Финансовый 6 2 4 2 4 3" xfId="6271"/>
    <cellStyle name="Финансовый 6 2 4 2 4 3 2" xfId="15488"/>
    <cellStyle name="Финансовый 6 2 4 2 4 4" xfId="11224"/>
    <cellStyle name="Финансовый 6 2 4 2 5" xfId="3166"/>
    <cellStyle name="Финансовый 6 2 4 2 5 2" xfId="7457"/>
    <cellStyle name="Финансовый 6 2 4 2 5 2 2" xfId="16674"/>
    <cellStyle name="Финансовый 6 2 4 2 5 3" xfId="12407"/>
    <cellStyle name="Финансовый 6 2 4 2 6" xfId="5318"/>
    <cellStyle name="Финансовый 6 2 4 2 6 2" xfId="14540"/>
    <cellStyle name="Финансовый 6 2 4 2 7" xfId="10276"/>
    <cellStyle name="Финансовый 6 2 4 3" xfId="868"/>
    <cellStyle name="Финансовый 6 2 4 3 2" xfId="1471"/>
    <cellStyle name="Финансовый 6 2 4 3 2 2" xfId="2430"/>
    <cellStyle name="Финансовый 6 2 4 3 2 2 2" xfId="4702"/>
    <cellStyle name="Финансовый 6 2 4 3 2 2 2 2" xfId="8991"/>
    <cellStyle name="Финансовый 6 2 4 3 2 2 2 2 2" xfId="18208"/>
    <cellStyle name="Финансовый 6 2 4 3 2 2 2 3" xfId="13941"/>
    <cellStyle name="Финансовый 6 2 4 3 2 2 3" xfId="6857"/>
    <cellStyle name="Финансовый 6 2 4 3 2 2 3 2" xfId="16074"/>
    <cellStyle name="Финансовый 6 2 4 3 2 2 4" xfId="11810"/>
    <cellStyle name="Финансовый 6 2 4 3 2 3" xfId="3752"/>
    <cellStyle name="Финансовый 6 2 4 3 2 3 2" xfId="8043"/>
    <cellStyle name="Финансовый 6 2 4 3 2 3 2 2" xfId="17260"/>
    <cellStyle name="Финансовый 6 2 4 3 2 3 3" xfId="12993"/>
    <cellStyle name="Финансовый 6 2 4 3 2 4" xfId="5909"/>
    <cellStyle name="Финансовый 6 2 4 3 2 4 2" xfId="15126"/>
    <cellStyle name="Финансовый 6 2 4 3 2 5" xfId="10862"/>
    <cellStyle name="Финансовый 6 2 4 3 3" xfId="1958"/>
    <cellStyle name="Финансовый 6 2 4 3 3 2" xfId="4230"/>
    <cellStyle name="Финансовый 6 2 4 3 3 2 2" xfId="8519"/>
    <cellStyle name="Финансовый 6 2 4 3 3 2 2 2" xfId="17736"/>
    <cellStyle name="Финансовый 6 2 4 3 3 2 3" xfId="13469"/>
    <cellStyle name="Финансовый 6 2 4 3 3 3" xfId="6385"/>
    <cellStyle name="Финансовый 6 2 4 3 3 3 2" xfId="15602"/>
    <cellStyle name="Финансовый 6 2 4 3 3 4" xfId="11338"/>
    <cellStyle name="Финансовый 6 2 4 3 4" xfId="3280"/>
    <cellStyle name="Финансовый 6 2 4 3 4 2" xfId="7571"/>
    <cellStyle name="Финансовый 6 2 4 3 4 2 2" xfId="16788"/>
    <cellStyle name="Финансовый 6 2 4 3 4 3" xfId="12521"/>
    <cellStyle name="Финансовый 6 2 4 3 5" xfId="5434"/>
    <cellStyle name="Финансовый 6 2 4 3 5 2" xfId="14654"/>
    <cellStyle name="Финансовый 6 2 4 3 6" xfId="10390"/>
    <cellStyle name="Финансовый 6 2 4 4" xfId="1242"/>
    <cellStyle name="Финансовый 6 2 4 4 2" xfId="2202"/>
    <cellStyle name="Финансовый 6 2 4 4 2 2" xfId="4474"/>
    <cellStyle name="Финансовый 6 2 4 4 2 2 2" xfId="8763"/>
    <cellStyle name="Финансовый 6 2 4 4 2 2 2 2" xfId="17980"/>
    <cellStyle name="Финансовый 6 2 4 4 2 2 3" xfId="13713"/>
    <cellStyle name="Финансовый 6 2 4 4 2 3" xfId="6629"/>
    <cellStyle name="Финансовый 6 2 4 4 2 3 2" xfId="15846"/>
    <cellStyle name="Финансовый 6 2 4 4 2 4" xfId="11582"/>
    <cellStyle name="Финансовый 6 2 4 4 3" xfId="3524"/>
    <cellStyle name="Финансовый 6 2 4 4 3 2" xfId="7815"/>
    <cellStyle name="Финансовый 6 2 4 4 3 2 2" xfId="17032"/>
    <cellStyle name="Финансовый 6 2 4 4 3 3" xfId="12765"/>
    <cellStyle name="Финансовый 6 2 4 4 4" xfId="5681"/>
    <cellStyle name="Финансовый 6 2 4 4 4 2" xfId="14898"/>
    <cellStyle name="Финансовый 6 2 4 4 5" xfId="10634"/>
    <cellStyle name="Финансовый 6 2 4 5" xfId="1727"/>
    <cellStyle name="Финансовый 6 2 4 5 2" xfId="4002"/>
    <cellStyle name="Финансовый 6 2 4 5 2 2" xfId="8291"/>
    <cellStyle name="Финансовый 6 2 4 5 2 2 2" xfId="17508"/>
    <cellStyle name="Финансовый 6 2 4 5 2 3" xfId="13241"/>
    <cellStyle name="Финансовый 6 2 4 5 3" xfId="6157"/>
    <cellStyle name="Финансовый 6 2 4 5 3 2" xfId="15374"/>
    <cellStyle name="Финансовый 6 2 4 5 4" xfId="11110"/>
    <cellStyle name="Финансовый 6 2 4 6" xfId="2817"/>
    <cellStyle name="Финансовый 6 2 4 6 2" xfId="4960"/>
    <cellStyle name="Финансовый 6 2 4 6 2 2" xfId="9242"/>
    <cellStyle name="Финансовый 6 2 4 6 2 2 2" xfId="18459"/>
    <cellStyle name="Финансовый 6 2 4 6 2 3" xfId="14192"/>
    <cellStyle name="Финансовый 6 2 4 6 3" xfId="7110"/>
    <cellStyle name="Финансовый 6 2 4 6 3 2" xfId="16327"/>
    <cellStyle name="Финансовый 6 2 4 6 4" xfId="12061"/>
    <cellStyle name="Финансовый 6 2 4 7" xfId="2938"/>
    <cellStyle name="Финансовый 6 2 4 7 2" xfId="7229"/>
    <cellStyle name="Финансовый 6 2 4 7 2 2" xfId="16446"/>
    <cellStyle name="Финансовый 6 2 4 7 3" xfId="12179"/>
    <cellStyle name="Финансовый 6 2 4 8" xfId="3052"/>
    <cellStyle name="Финансовый 6 2 4 8 2" xfId="7343"/>
    <cellStyle name="Финансовый 6 2 4 8 2 2" xfId="16560"/>
    <cellStyle name="Финансовый 6 2 4 8 3" xfId="12293"/>
    <cellStyle name="Финансовый 6 2 4 9" xfId="5080"/>
    <cellStyle name="Финансовый 6 2 4 9 2" xfId="9361"/>
    <cellStyle name="Финансовый 6 2 4 9 2 2" xfId="18578"/>
    <cellStyle name="Финансовый 6 2 4 9 3" xfId="14311"/>
    <cellStyle name="Финансовый 6 2 5" xfId="595"/>
    <cellStyle name="Финансовый 6 2 5 2" xfId="926"/>
    <cellStyle name="Финансовый 6 2 5 2 2" xfId="1528"/>
    <cellStyle name="Финансовый 6 2 5 2 2 2" xfId="2487"/>
    <cellStyle name="Финансовый 6 2 5 2 2 2 2" xfId="4759"/>
    <cellStyle name="Финансовый 6 2 5 2 2 2 2 2" xfId="9048"/>
    <cellStyle name="Финансовый 6 2 5 2 2 2 2 2 2" xfId="18265"/>
    <cellStyle name="Финансовый 6 2 5 2 2 2 2 3" xfId="13998"/>
    <cellStyle name="Финансовый 6 2 5 2 2 2 3" xfId="6914"/>
    <cellStyle name="Финансовый 6 2 5 2 2 2 3 2" xfId="16131"/>
    <cellStyle name="Финансовый 6 2 5 2 2 2 4" xfId="11867"/>
    <cellStyle name="Финансовый 6 2 5 2 2 3" xfId="3809"/>
    <cellStyle name="Финансовый 6 2 5 2 2 3 2" xfId="8100"/>
    <cellStyle name="Финансовый 6 2 5 2 2 3 2 2" xfId="17317"/>
    <cellStyle name="Финансовый 6 2 5 2 2 3 3" xfId="13050"/>
    <cellStyle name="Финансовый 6 2 5 2 2 4" xfId="5966"/>
    <cellStyle name="Финансовый 6 2 5 2 2 4 2" xfId="15183"/>
    <cellStyle name="Финансовый 6 2 5 2 2 5" xfId="10919"/>
    <cellStyle name="Финансовый 6 2 5 2 3" xfId="2015"/>
    <cellStyle name="Финансовый 6 2 5 2 3 2" xfId="4287"/>
    <cellStyle name="Финансовый 6 2 5 2 3 2 2" xfId="8576"/>
    <cellStyle name="Финансовый 6 2 5 2 3 2 2 2" xfId="17793"/>
    <cellStyle name="Финансовый 6 2 5 2 3 2 3" xfId="13526"/>
    <cellStyle name="Финансовый 6 2 5 2 3 3" xfId="6442"/>
    <cellStyle name="Финансовый 6 2 5 2 3 3 2" xfId="15659"/>
    <cellStyle name="Финансовый 6 2 5 2 3 4" xfId="11395"/>
    <cellStyle name="Финансовый 6 2 5 2 4" xfId="3337"/>
    <cellStyle name="Финансовый 6 2 5 2 4 2" xfId="7628"/>
    <cellStyle name="Финансовый 6 2 5 2 4 2 2" xfId="16845"/>
    <cellStyle name="Финансовый 6 2 5 2 4 3" xfId="12578"/>
    <cellStyle name="Финансовый 6 2 5 2 5" xfId="5491"/>
    <cellStyle name="Финансовый 6 2 5 2 5 2" xfId="14711"/>
    <cellStyle name="Финансовый 6 2 5 2 6" xfId="10447"/>
    <cellStyle name="Финансовый 6 2 5 3" xfId="1300"/>
    <cellStyle name="Финансовый 6 2 5 3 2" xfId="2259"/>
    <cellStyle name="Финансовый 6 2 5 3 2 2" xfId="4531"/>
    <cellStyle name="Финансовый 6 2 5 3 2 2 2" xfId="8820"/>
    <cellStyle name="Финансовый 6 2 5 3 2 2 2 2" xfId="18037"/>
    <cellStyle name="Финансовый 6 2 5 3 2 2 3" xfId="13770"/>
    <cellStyle name="Финансовый 6 2 5 3 2 3" xfId="6686"/>
    <cellStyle name="Финансовый 6 2 5 3 2 3 2" xfId="15903"/>
    <cellStyle name="Финансовый 6 2 5 3 2 4" xfId="11639"/>
    <cellStyle name="Финансовый 6 2 5 3 3" xfId="3581"/>
    <cellStyle name="Финансовый 6 2 5 3 3 2" xfId="7872"/>
    <cellStyle name="Финансовый 6 2 5 3 3 2 2" xfId="17089"/>
    <cellStyle name="Финансовый 6 2 5 3 3 3" xfId="12822"/>
    <cellStyle name="Финансовый 6 2 5 3 4" xfId="5738"/>
    <cellStyle name="Финансовый 6 2 5 3 4 2" xfId="14955"/>
    <cellStyle name="Финансовый 6 2 5 3 5" xfId="10691"/>
    <cellStyle name="Финансовый 6 2 5 4" xfId="1786"/>
    <cellStyle name="Финансовый 6 2 5 4 2" xfId="4059"/>
    <cellStyle name="Финансовый 6 2 5 4 2 2" xfId="8348"/>
    <cellStyle name="Финансовый 6 2 5 4 2 2 2" xfId="17565"/>
    <cellStyle name="Финансовый 6 2 5 4 2 3" xfId="13298"/>
    <cellStyle name="Финансовый 6 2 5 4 3" xfId="6214"/>
    <cellStyle name="Финансовый 6 2 5 4 3 2" xfId="15431"/>
    <cellStyle name="Финансовый 6 2 5 4 4" xfId="11167"/>
    <cellStyle name="Финансовый 6 2 5 5" xfId="3109"/>
    <cellStyle name="Финансовый 6 2 5 5 2" xfId="7400"/>
    <cellStyle name="Финансовый 6 2 5 5 2 2" xfId="16617"/>
    <cellStyle name="Финансовый 6 2 5 5 3" xfId="12350"/>
    <cellStyle name="Финансовый 6 2 5 6" xfId="5261"/>
    <cellStyle name="Финансовый 6 2 5 6 2" xfId="14483"/>
    <cellStyle name="Финансовый 6 2 5 7" xfId="10219"/>
    <cellStyle name="Финансовый 6 2 6" xfId="811"/>
    <cellStyle name="Финансовый 6 2 6 2" xfId="1414"/>
    <cellStyle name="Финансовый 6 2 6 2 2" xfId="2373"/>
    <cellStyle name="Финансовый 6 2 6 2 2 2" xfId="4645"/>
    <cellStyle name="Финансовый 6 2 6 2 2 2 2" xfId="8934"/>
    <cellStyle name="Финансовый 6 2 6 2 2 2 2 2" xfId="18151"/>
    <cellStyle name="Финансовый 6 2 6 2 2 2 3" xfId="13884"/>
    <cellStyle name="Финансовый 6 2 6 2 2 3" xfId="6800"/>
    <cellStyle name="Финансовый 6 2 6 2 2 3 2" xfId="16017"/>
    <cellStyle name="Финансовый 6 2 6 2 2 4" xfId="11753"/>
    <cellStyle name="Финансовый 6 2 6 2 3" xfId="3695"/>
    <cellStyle name="Финансовый 6 2 6 2 3 2" xfId="7986"/>
    <cellStyle name="Финансовый 6 2 6 2 3 2 2" xfId="17203"/>
    <cellStyle name="Финансовый 6 2 6 2 3 3" xfId="12936"/>
    <cellStyle name="Финансовый 6 2 6 2 4" xfId="5852"/>
    <cellStyle name="Финансовый 6 2 6 2 4 2" xfId="15069"/>
    <cellStyle name="Финансовый 6 2 6 2 5" xfId="10805"/>
    <cellStyle name="Финансовый 6 2 6 3" xfId="1901"/>
    <cellStyle name="Финансовый 6 2 6 3 2" xfId="4173"/>
    <cellStyle name="Финансовый 6 2 6 3 2 2" xfId="8462"/>
    <cellStyle name="Финансовый 6 2 6 3 2 2 2" xfId="17679"/>
    <cellStyle name="Финансовый 6 2 6 3 2 3" xfId="13412"/>
    <cellStyle name="Финансовый 6 2 6 3 3" xfId="6328"/>
    <cellStyle name="Финансовый 6 2 6 3 3 2" xfId="15545"/>
    <cellStyle name="Финансовый 6 2 6 3 4" xfId="11281"/>
    <cellStyle name="Финансовый 6 2 6 4" xfId="3223"/>
    <cellStyle name="Финансовый 6 2 6 4 2" xfId="7514"/>
    <cellStyle name="Финансовый 6 2 6 4 2 2" xfId="16731"/>
    <cellStyle name="Финансовый 6 2 6 4 3" xfId="12464"/>
    <cellStyle name="Финансовый 6 2 6 5" xfId="5377"/>
    <cellStyle name="Финансовый 6 2 6 5 2" xfId="14597"/>
    <cellStyle name="Финансовый 6 2 6 6" xfId="10333"/>
    <cellStyle name="Финансовый 6 2 7" xfId="1185"/>
    <cellStyle name="Финансовый 6 2 7 2" xfId="2145"/>
    <cellStyle name="Финансовый 6 2 7 2 2" xfId="4417"/>
    <cellStyle name="Финансовый 6 2 7 2 2 2" xfId="8706"/>
    <cellStyle name="Финансовый 6 2 7 2 2 2 2" xfId="17923"/>
    <cellStyle name="Финансовый 6 2 7 2 2 3" xfId="13656"/>
    <cellStyle name="Финансовый 6 2 7 2 3" xfId="6572"/>
    <cellStyle name="Финансовый 6 2 7 2 3 2" xfId="15789"/>
    <cellStyle name="Финансовый 6 2 7 2 4" xfId="11525"/>
    <cellStyle name="Финансовый 6 2 7 3" xfId="3467"/>
    <cellStyle name="Финансовый 6 2 7 3 2" xfId="7758"/>
    <cellStyle name="Финансовый 6 2 7 3 2 2" xfId="16975"/>
    <cellStyle name="Финансовый 6 2 7 3 3" xfId="12708"/>
    <cellStyle name="Финансовый 6 2 7 4" xfId="5624"/>
    <cellStyle name="Финансовый 6 2 7 4 2" xfId="14841"/>
    <cellStyle name="Финансовый 6 2 7 5" xfId="10577"/>
    <cellStyle name="Финансовый 6 2 8" xfId="1669"/>
    <cellStyle name="Финансовый 6 2 8 2" xfId="3945"/>
    <cellStyle name="Финансовый 6 2 8 2 2" xfId="8234"/>
    <cellStyle name="Финансовый 6 2 8 2 2 2" xfId="17451"/>
    <cellStyle name="Финансовый 6 2 8 2 3" xfId="13184"/>
    <cellStyle name="Финансовый 6 2 8 3" xfId="6100"/>
    <cellStyle name="Финансовый 6 2 8 3 2" xfId="15317"/>
    <cellStyle name="Финансовый 6 2 8 4" xfId="11053"/>
    <cellStyle name="Финансовый 6 2 9" xfId="2760"/>
    <cellStyle name="Финансовый 6 2 9 2" xfId="4903"/>
    <cellStyle name="Финансовый 6 2 9 2 2" xfId="9185"/>
    <cellStyle name="Финансовый 6 2 9 2 2 2" xfId="18402"/>
    <cellStyle name="Финансовый 6 2 9 2 3" xfId="14135"/>
    <cellStyle name="Финансовый 6 2 9 3" xfId="7053"/>
    <cellStyle name="Финансовый 6 2 9 3 2" xfId="16270"/>
    <cellStyle name="Финансовый 6 2 9 4" xfId="12004"/>
    <cellStyle name="Финансовый 6 20" xfId="9977"/>
    <cellStyle name="Финансовый 6 20 2" xfId="18997"/>
    <cellStyle name="Финансовый 6 21" xfId="10094"/>
    <cellStyle name="Финансовый 6 22" xfId="19115"/>
    <cellStyle name="Финансовый 6 23" xfId="19231"/>
    <cellStyle name="Финансовый 6 24" xfId="19337"/>
    <cellStyle name="Финансовый 6 25" xfId="19342"/>
    <cellStyle name="Финансовый 6 26" xfId="19345"/>
    <cellStyle name="Финансовый 6 3" xfId="375"/>
    <cellStyle name="Финансовый 6 3 10" xfId="5032"/>
    <cellStyle name="Финансовый 6 3 10 2" xfId="9313"/>
    <cellStyle name="Финансовый 6 3 10 2 2" xfId="18530"/>
    <cellStyle name="Финансовый 6 3 10 3" xfId="14263"/>
    <cellStyle name="Финансовый 6 3 11" xfId="5154"/>
    <cellStyle name="Финансовый 6 3 11 2" xfId="14378"/>
    <cellStyle name="Финансовый 6 3 12" xfId="9654"/>
    <cellStyle name="Финансовый 6 3 12 2" xfId="18674"/>
    <cellStyle name="Финансовый 6 3 13" xfId="9768"/>
    <cellStyle name="Финансовый 6 3 13 2" xfId="18788"/>
    <cellStyle name="Финансовый 6 3 14" xfId="9882"/>
    <cellStyle name="Финансовый 6 3 14 2" xfId="18902"/>
    <cellStyle name="Финансовый 6 3 15" xfId="9996"/>
    <cellStyle name="Финансовый 6 3 15 2" xfId="19016"/>
    <cellStyle name="Финансовый 6 3 16" xfId="10113"/>
    <cellStyle name="Финансовый 6 3 17" xfId="19134"/>
    <cellStyle name="Финансовый 6 3 18" xfId="19250"/>
    <cellStyle name="Финансовый 6 3 2" xfId="485"/>
    <cellStyle name="Финансовый 6 3 2 10" xfId="5212"/>
    <cellStyle name="Финансовый 6 3 2 10 2" xfId="14435"/>
    <cellStyle name="Финансовый 6 3 2 11" xfId="9711"/>
    <cellStyle name="Финансовый 6 3 2 11 2" xfId="18731"/>
    <cellStyle name="Финансовый 6 3 2 12" xfId="9825"/>
    <cellStyle name="Финансовый 6 3 2 12 2" xfId="18845"/>
    <cellStyle name="Финансовый 6 3 2 13" xfId="9939"/>
    <cellStyle name="Финансовый 6 3 2 13 2" xfId="18959"/>
    <cellStyle name="Финансовый 6 3 2 14" xfId="10053"/>
    <cellStyle name="Финансовый 6 3 2 14 2" xfId="19073"/>
    <cellStyle name="Финансовый 6 3 2 15" xfId="10170"/>
    <cellStyle name="Финансовый 6 3 2 16" xfId="19191"/>
    <cellStyle name="Финансовый 6 3 2 17" xfId="19307"/>
    <cellStyle name="Финансовый 6 3 2 2" xfId="671"/>
    <cellStyle name="Финансовый 6 3 2 2 2" xfId="992"/>
    <cellStyle name="Финансовый 6 3 2 2 2 2" xfId="1594"/>
    <cellStyle name="Финансовый 6 3 2 2 2 2 2" xfId="2553"/>
    <cellStyle name="Финансовый 6 3 2 2 2 2 2 2" xfId="4825"/>
    <cellStyle name="Финансовый 6 3 2 2 2 2 2 2 2" xfId="9114"/>
    <cellStyle name="Финансовый 6 3 2 2 2 2 2 2 2 2" xfId="18331"/>
    <cellStyle name="Финансовый 6 3 2 2 2 2 2 2 3" xfId="14064"/>
    <cellStyle name="Финансовый 6 3 2 2 2 2 2 3" xfId="6980"/>
    <cellStyle name="Финансовый 6 3 2 2 2 2 2 3 2" xfId="16197"/>
    <cellStyle name="Финансовый 6 3 2 2 2 2 2 4" xfId="11933"/>
    <cellStyle name="Финансовый 6 3 2 2 2 2 3" xfId="3875"/>
    <cellStyle name="Финансовый 6 3 2 2 2 2 3 2" xfId="8166"/>
    <cellStyle name="Финансовый 6 3 2 2 2 2 3 2 2" xfId="17383"/>
    <cellStyle name="Финансовый 6 3 2 2 2 2 3 3" xfId="13116"/>
    <cellStyle name="Финансовый 6 3 2 2 2 2 4" xfId="6032"/>
    <cellStyle name="Финансовый 6 3 2 2 2 2 4 2" xfId="15249"/>
    <cellStyle name="Финансовый 6 3 2 2 2 2 5" xfId="10985"/>
    <cellStyle name="Финансовый 6 3 2 2 2 3" xfId="2081"/>
    <cellStyle name="Финансовый 6 3 2 2 2 3 2" xfId="4353"/>
    <cellStyle name="Финансовый 6 3 2 2 2 3 2 2" xfId="8642"/>
    <cellStyle name="Финансовый 6 3 2 2 2 3 2 2 2" xfId="17859"/>
    <cellStyle name="Финансовый 6 3 2 2 2 3 2 3" xfId="13592"/>
    <cellStyle name="Финансовый 6 3 2 2 2 3 3" xfId="6508"/>
    <cellStyle name="Финансовый 6 3 2 2 2 3 3 2" xfId="15725"/>
    <cellStyle name="Финансовый 6 3 2 2 2 3 4" xfId="11461"/>
    <cellStyle name="Финансовый 6 3 2 2 2 4" xfId="3403"/>
    <cellStyle name="Финансовый 6 3 2 2 2 4 2" xfId="7694"/>
    <cellStyle name="Финансовый 6 3 2 2 2 4 2 2" xfId="16911"/>
    <cellStyle name="Финансовый 6 3 2 2 2 4 3" xfId="12644"/>
    <cellStyle name="Финансовый 6 3 2 2 2 5" xfId="5557"/>
    <cellStyle name="Финансовый 6 3 2 2 2 5 2" xfId="14777"/>
    <cellStyle name="Финансовый 6 3 2 2 2 6" xfId="10513"/>
    <cellStyle name="Финансовый 6 3 2 2 3" xfId="1366"/>
    <cellStyle name="Финансовый 6 3 2 2 3 2" xfId="2325"/>
    <cellStyle name="Финансовый 6 3 2 2 3 2 2" xfId="4597"/>
    <cellStyle name="Финансовый 6 3 2 2 3 2 2 2" xfId="8886"/>
    <cellStyle name="Финансовый 6 3 2 2 3 2 2 2 2" xfId="18103"/>
    <cellStyle name="Финансовый 6 3 2 2 3 2 2 3" xfId="13836"/>
    <cellStyle name="Финансовый 6 3 2 2 3 2 3" xfId="6752"/>
    <cellStyle name="Финансовый 6 3 2 2 3 2 3 2" xfId="15969"/>
    <cellStyle name="Финансовый 6 3 2 2 3 2 4" xfId="11705"/>
    <cellStyle name="Финансовый 6 3 2 2 3 3" xfId="3647"/>
    <cellStyle name="Финансовый 6 3 2 2 3 3 2" xfId="7938"/>
    <cellStyle name="Финансовый 6 3 2 2 3 3 2 2" xfId="17155"/>
    <cellStyle name="Финансовый 6 3 2 2 3 3 3" xfId="12888"/>
    <cellStyle name="Финансовый 6 3 2 2 3 4" xfId="5804"/>
    <cellStyle name="Финансовый 6 3 2 2 3 4 2" xfId="15021"/>
    <cellStyle name="Финансовый 6 3 2 2 3 5" xfId="10757"/>
    <cellStyle name="Финансовый 6 3 2 2 4" xfId="1852"/>
    <cellStyle name="Финансовый 6 3 2 2 4 2" xfId="4125"/>
    <cellStyle name="Финансовый 6 3 2 2 4 2 2" xfId="8414"/>
    <cellStyle name="Финансовый 6 3 2 2 4 2 2 2" xfId="17631"/>
    <cellStyle name="Финансовый 6 3 2 2 4 2 3" xfId="13364"/>
    <cellStyle name="Финансовый 6 3 2 2 4 3" xfId="6280"/>
    <cellStyle name="Финансовый 6 3 2 2 4 3 2" xfId="15497"/>
    <cellStyle name="Финансовый 6 3 2 2 4 4" xfId="11233"/>
    <cellStyle name="Финансовый 6 3 2 2 5" xfId="3175"/>
    <cellStyle name="Финансовый 6 3 2 2 5 2" xfId="7466"/>
    <cellStyle name="Финансовый 6 3 2 2 5 2 2" xfId="16683"/>
    <cellStyle name="Финансовый 6 3 2 2 5 3" xfId="12416"/>
    <cellStyle name="Финансовый 6 3 2 2 6" xfId="5327"/>
    <cellStyle name="Финансовый 6 3 2 2 6 2" xfId="14549"/>
    <cellStyle name="Финансовый 6 3 2 2 7" xfId="10285"/>
    <cellStyle name="Финансовый 6 3 2 3" xfId="877"/>
    <cellStyle name="Финансовый 6 3 2 3 2" xfId="1480"/>
    <cellStyle name="Финансовый 6 3 2 3 2 2" xfId="2439"/>
    <cellStyle name="Финансовый 6 3 2 3 2 2 2" xfId="4711"/>
    <cellStyle name="Финансовый 6 3 2 3 2 2 2 2" xfId="9000"/>
    <cellStyle name="Финансовый 6 3 2 3 2 2 2 2 2" xfId="18217"/>
    <cellStyle name="Финансовый 6 3 2 3 2 2 2 3" xfId="13950"/>
    <cellStyle name="Финансовый 6 3 2 3 2 2 3" xfId="6866"/>
    <cellStyle name="Финансовый 6 3 2 3 2 2 3 2" xfId="16083"/>
    <cellStyle name="Финансовый 6 3 2 3 2 2 4" xfId="11819"/>
    <cellStyle name="Финансовый 6 3 2 3 2 3" xfId="3761"/>
    <cellStyle name="Финансовый 6 3 2 3 2 3 2" xfId="8052"/>
    <cellStyle name="Финансовый 6 3 2 3 2 3 2 2" xfId="17269"/>
    <cellStyle name="Финансовый 6 3 2 3 2 3 3" xfId="13002"/>
    <cellStyle name="Финансовый 6 3 2 3 2 4" xfId="5918"/>
    <cellStyle name="Финансовый 6 3 2 3 2 4 2" xfId="15135"/>
    <cellStyle name="Финансовый 6 3 2 3 2 5" xfId="10871"/>
    <cellStyle name="Финансовый 6 3 2 3 3" xfId="1967"/>
    <cellStyle name="Финансовый 6 3 2 3 3 2" xfId="4239"/>
    <cellStyle name="Финансовый 6 3 2 3 3 2 2" xfId="8528"/>
    <cellStyle name="Финансовый 6 3 2 3 3 2 2 2" xfId="17745"/>
    <cellStyle name="Финансовый 6 3 2 3 3 2 3" xfId="13478"/>
    <cellStyle name="Финансовый 6 3 2 3 3 3" xfId="6394"/>
    <cellStyle name="Финансовый 6 3 2 3 3 3 2" xfId="15611"/>
    <cellStyle name="Финансовый 6 3 2 3 3 4" xfId="11347"/>
    <cellStyle name="Финансовый 6 3 2 3 4" xfId="3289"/>
    <cellStyle name="Финансовый 6 3 2 3 4 2" xfId="7580"/>
    <cellStyle name="Финансовый 6 3 2 3 4 2 2" xfId="16797"/>
    <cellStyle name="Финансовый 6 3 2 3 4 3" xfId="12530"/>
    <cellStyle name="Финансовый 6 3 2 3 5" xfId="5443"/>
    <cellStyle name="Финансовый 6 3 2 3 5 2" xfId="14663"/>
    <cellStyle name="Финансовый 6 3 2 3 6" xfId="10399"/>
    <cellStyle name="Финансовый 6 3 2 4" xfId="1251"/>
    <cellStyle name="Финансовый 6 3 2 4 2" xfId="2211"/>
    <cellStyle name="Финансовый 6 3 2 4 2 2" xfId="4483"/>
    <cellStyle name="Финансовый 6 3 2 4 2 2 2" xfId="8772"/>
    <cellStyle name="Финансовый 6 3 2 4 2 2 2 2" xfId="17989"/>
    <cellStyle name="Финансовый 6 3 2 4 2 2 3" xfId="13722"/>
    <cellStyle name="Финансовый 6 3 2 4 2 3" xfId="6638"/>
    <cellStyle name="Финансовый 6 3 2 4 2 3 2" xfId="15855"/>
    <cellStyle name="Финансовый 6 3 2 4 2 4" xfId="11591"/>
    <cellStyle name="Финансовый 6 3 2 4 3" xfId="3533"/>
    <cellStyle name="Финансовый 6 3 2 4 3 2" xfId="7824"/>
    <cellStyle name="Финансовый 6 3 2 4 3 2 2" xfId="17041"/>
    <cellStyle name="Финансовый 6 3 2 4 3 3" xfId="12774"/>
    <cellStyle name="Финансовый 6 3 2 4 4" xfId="5690"/>
    <cellStyle name="Финансовый 6 3 2 4 4 2" xfId="14907"/>
    <cellStyle name="Финансовый 6 3 2 4 5" xfId="10643"/>
    <cellStyle name="Финансовый 6 3 2 5" xfId="1736"/>
    <cellStyle name="Финансовый 6 3 2 5 2" xfId="4011"/>
    <cellStyle name="Финансовый 6 3 2 5 2 2" xfId="8300"/>
    <cellStyle name="Финансовый 6 3 2 5 2 2 2" xfId="17517"/>
    <cellStyle name="Финансовый 6 3 2 5 2 3" xfId="13250"/>
    <cellStyle name="Финансовый 6 3 2 5 3" xfId="6166"/>
    <cellStyle name="Финансовый 6 3 2 5 3 2" xfId="15383"/>
    <cellStyle name="Финансовый 6 3 2 5 4" xfId="11119"/>
    <cellStyle name="Финансовый 6 3 2 6" xfId="2826"/>
    <cellStyle name="Финансовый 6 3 2 6 2" xfId="4969"/>
    <cellStyle name="Финансовый 6 3 2 6 2 2" xfId="9251"/>
    <cellStyle name="Финансовый 6 3 2 6 2 2 2" xfId="18468"/>
    <cellStyle name="Финансовый 6 3 2 6 2 3" xfId="14201"/>
    <cellStyle name="Финансовый 6 3 2 6 3" xfId="7119"/>
    <cellStyle name="Финансовый 6 3 2 6 3 2" xfId="16336"/>
    <cellStyle name="Финансовый 6 3 2 6 4" xfId="12070"/>
    <cellStyle name="Финансовый 6 3 2 7" xfId="2947"/>
    <cellStyle name="Финансовый 6 3 2 7 2" xfId="7238"/>
    <cellStyle name="Финансовый 6 3 2 7 2 2" xfId="16455"/>
    <cellStyle name="Финансовый 6 3 2 7 3" xfId="12188"/>
    <cellStyle name="Финансовый 6 3 2 8" xfId="3061"/>
    <cellStyle name="Финансовый 6 3 2 8 2" xfId="7352"/>
    <cellStyle name="Финансовый 6 3 2 8 2 2" xfId="16569"/>
    <cellStyle name="Финансовый 6 3 2 8 3" xfId="12302"/>
    <cellStyle name="Финансовый 6 3 2 9" xfId="5089"/>
    <cellStyle name="Финансовый 6 3 2 9 2" xfId="9370"/>
    <cellStyle name="Финансовый 6 3 2 9 2 2" xfId="18587"/>
    <cellStyle name="Финансовый 6 3 2 9 3" xfId="14320"/>
    <cellStyle name="Финансовый 6 3 3" xfId="611"/>
    <cellStyle name="Финансовый 6 3 3 2" xfId="935"/>
    <cellStyle name="Финансовый 6 3 3 2 2" xfId="1537"/>
    <cellStyle name="Финансовый 6 3 3 2 2 2" xfId="2496"/>
    <cellStyle name="Финансовый 6 3 3 2 2 2 2" xfId="4768"/>
    <cellStyle name="Финансовый 6 3 3 2 2 2 2 2" xfId="9057"/>
    <cellStyle name="Финансовый 6 3 3 2 2 2 2 2 2" xfId="18274"/>
    <cellStyle name="Финансовый 6 3 3 2 2 2 2 3" xfId="14007"/>
    <cellStyle name="Финансовый 6 3 3 2 2 2 3" xfId="6923"/>
    <cellStyle name="Финансовый 6 3 3 2 2 2 3 2" xfId="16140"/>
    <cellStyle name="Финансовый 6 3 3 2 2 2 4" xfId="11876"/>
    <cellStyle name="Финансовый 6 3 3 2 2 3" xfId="3818"/>
    <cellStyle name="Финансовый 6 3 3 2 2 3 2" xfId="8109"/>
    <cellStyle name="Финансовый 6 3 3 2 2 3 2 2" xfId="17326"/>
    <cellStyle name="Финансовый 6 3 3 2 2 3 3" xfId="13059"/>
    <cellStyle name="Финансовый 6 3 3 2 2 4" xfId="5975"/>
    <cellStyle name="Финансовый 6 3 3 2 2 4 2" xfId="15192"/>
    <cellStyle name="Финансовый 6 3 3 2 2 5" xfId="10928"/>
    <cellStyle name="Финансовый 6 3 3 2 3" xfId="2024"/>
    <cellStyle name="Финансовый 6 3 3 2 3 2" xfId="4296"/>
    <cellStyle name="Финансовый 6 3 3 2 3 2 2" xfId="8585"/>
    <cellStyle name="Финансовый 6 3 3 2 3 2 2 2" xfId="17802"/>
    <cellStyle name="Финансовый 6 3 3 2 3 2 3" xfId="13535"/>
    <cellStyle name="Финансовый 6 3 3 2 3 3" xfId="6451"/>
    <cellStyle name="Финансовый 6 3 3 2 3 3 2" xfId="15668"/>
    <cellStyle name="Финансовый 6 3 3 2 3 4" xfId="11404"/>
    <cellStyle name="Финансовый 6 3 3 2 4" xfId="3346"/>
    <cellStyle name="Финансовый 6 3 3 2 4 2" xfId="7637"/>
    <cellStyle name="Финансовый 6 3 3 2 4 2 2" xfId="16854"/>
    <cellStyle name="Финансовый 6 3 3 2 4 3" xfId="12587"/>
    <cellStyle name="Финансовый 6 3 3 2 5" xfId="5500"/>
    <cellStyle name="Финансовый 6 3 3 2 5 2" xfId="14720"/>
    <cellStyle name="Финансовый 6 3 3 2 6" xfId="10456"/>
    <cellStyle name="Финансовый 6 3 3 3" xfId="1309"/>
    <cellStyle name="Финансовый 6 3 3 3 2" xfId="2268"/>
    <cellStyle name="Финансовый 6 3 3 3 2 2" xfId="4540"/>
    <cellStyle name="Финансовый 6 3 3 3 2 2 2" xfId="8829"/>
    <cellStyle name="Финансовый 6 3 3 3 2 2 2 2" xfId="18046"/>
    <cellStyle name="Финансовый 6 3 3 3 2 2 3" xfId="13779"/>
    <cellStyle name="Финансовый 6 3 3 3 2 3" xfId="6695"/>
    <cellStyle name="Финансовый 6 3 3 3 2 3 2" xfId="15912"/>
    <cellStyle name="Финансовый 6 3 3 3 2 4" xfId="11648"/>
    <cellStyle name="Финансовый 6 3 3 3 3" xfId="3590"/>
    <cellStyle name="Финансовый 6 3 3 3 3 2" xfId="7881"/>
    <cellStyle name="Финансовый 6 3 3 3 3 2 2" xfId="17098"/>
    <cellStyle name="Финансовый 6 3 3 3 3 3" xfId="12831"/>
    <cellStyle name="Финансовый 6 3 3 3 4" xfId="5747"/>
    <cellStyle name="Финансовый 6 3 3 3 4 2" xfId="14964"/>
    <cellStyle name="Финансовый 6 3 3 3 5" xfId="10700"/>
    <cellStyle name="Финансовый 6 3 3 4" xfId="1795"/>
    <cellStyle name="Финансовый 6 3 3 4 2" xfId="4068"/>
    <cellStyle name="Финансовый 6 3 3 4 2 2" xfId="8357"/>
    <cellStyle name="Финансовый 6 3 3 4 2 2 2" xfId="17574"/>
    <cellStyle name="Финансовый 6 3 3 4 2 3" xfId="13307"/>
    <cellStyle name="Финансовый 6 3 3 4 3" xfId="6223"/>
    <cellStyle name="Финансовый 6 3 3 4 3 2" xfId="15440"/>
    <cellStyle name="Финансовый 6 3 3 4 4" xfId="11176"/>
    <cellStyle name="Финансовый 6 3 3 5" xfId="3118"/>
    <cellStyle name="Финансовый 6 3 3 5 2" xfId="7409"/>
    <cellStyle name="Финансовый 6 3 3 5 2 2" xfId="16626"/>
    <cellStyle name="Финансовый 6 3 3 5 3" xfId="12359"/>
    <cellStyle name="Финансовый 6 3 3 6" xfId="5270"/>
    <cellStyle name="Финансовый 6 3 3 6 2" xfId="14492"/>
    <cellStyle name="Финансовый 6 3 3 7" xfId="10228"/>
    <cellStyle name="Финансовый 6 3 4" xfId="820"/>
    <cellStyle name="Финансовый 6 3 4 2" xfId="1423"/>
    <cellStyle name="Финансовый 6 3 4 2 2" xfId="2382"/>
    <cellStyle name="Финансовый 6 3 4 2 2 2" xfId="4654"/>
    <cellStyle name="Финансовый 6 3 4 2 2 2 2" xfId="8943"/>
    <cellStyle name="Финансовый 6 3 4 2 2 2 2 2" xfId="18160"/>
    <cellStyle name="Финансовый 6 3 4 2 2 2 3" xfId="13893"/>
    <cellStyle name="Финансовый 6 3 4 2 2 3" xfId="6809"/>
    <cellStyle name="Финансовый 6 3 4 2 2 3 2" xfId="16026"/>
    <cellStyle name="Финансовый 6 3 4 2 2 4" xfId="11762"/>
    <cellStyle name="Финансовый 6 3 4 2 3" xfId="3704"/>
    <cellStyle name="Финансовый 6 3 4 2 3 2" xfId="7995"/>
    <cellStyle name="Финансовый 6 3 4 2 3 2 2" xfId="17212"/>
    <cellStyle name="Финансовый 6 3 4 2 3 3" xfId="12945"/>
    <cellStyle name="Финансовый 6 3 4 2 4" xfId="5861"/>
    <cellStyle name="Финансовый 6 3 4 2 4 2" xfId="15078"/>
    <cellStyle name="Финансовый 6 3 4 2 5" xfId="10814"/>
    <cellStyle name="Финансовый 6 3 4 3" xfId="1910"/>
    <cellStyle name="Финансовый 6 3 4 3 2" xfId="4182"/>
    <cellStyle name="Финансовый 6 3 4 3 2 2" xfId="8471"/>
    <cellStyle name="Финансовый 6 3 4 3 2 2 2" xfId="17688"/>
    <cellStyle name="Финансовый 6 3 4 3 2 3" xfId="13421"/>
    <cellStyle name="Финансовый 6 3 4 3 3" xfId="6337"/>
    <cellStyle name="Финансовый 6 3 4 3 3 2" xfId="15554"/>
    <cellStyle name="Финансовый 6 3 4 3 4" xfId="11290"/>
    <cellStyle name="Финансовый 6 3 4 4" xfId="3232"/>
    <cellStyle name="Финансовый 6 3 4 4 2" xfId="7523"/>
    <cellStyle name="Финансовый 6 3 4 4 2 2" xfId="16740"/>
    <cellStyle name="Финансовый 6 3 4 4 3" xfId="12473"/>
    <cellStyle name="Финансовый 6 3 4 5" xfId="5386"/>
    <cellStyle name="Финансовый 6 3 4 5 2" xfId="14606"/>
    <cellStyle name="Финансовый 6 3 4 6" xfId="10342"/>
    <cellStyle name="Финансовый 6 3 5" xfId="1194"/>
    <cellStyle name="Финансовый 6 3 5 2" xfId="2154"/>
    <cellStyle name="Финансовый 6 3 5 2 2" xfId="4426"/>
    <cellStyle name="Финансовый 6 3 5 2 2 2" xfId="8715"/>
    <cellStyle name="Финансовый 6 3 5 2 2 2 2" xfId="17932"/>
    <cellStyle name="Финансовый 6 3 5 2 2 3" xfId="13665"/>
    <cellStyle name="Финансовый 6 3 5 2 3" xfId="6581"/>
    <cellStyle name="Финансовый 6 3 5 2 3 2" xfId="15798"/>
    <cellStyle name="Финансовый 6 3 5 2 4" xfId="11534"/>
    <cellStyle name="Финансовый 6 3 5 3" xfId="3476"/>
    <cellStyle name="Финансовый 6 3 5 3 2" xfId="7767"/>
    <cellStyle name="Финансовый 6 3 5 3 2 2" xfId="16984"/>
    <cellStyle name="Финансовый 6 3 5 3 3" xfId="12717"/>
    <cellStyle name="Финансовый 6 3 5 4" xfId="5633"/>
    <cellStyle name="Финансовый 6 3 5 4 2" xfId="14850"/>
    <cellStyle name="Финансовый 6 3 5 5" xfId="10586"/>
    <cellStyle name="Финансовый 6 3 6" xfId="1679"/>
    <cellStyle name="Финансовый 6 3 6 2" xfId="3954"/>
    <cellStyle name="Финансовый 6 3 6 2 2" xfId="8243"/>
    <cellStyle name="Финансовый 6 3 6 2 2 2" xfId="17460"/>
    <cellStyle name="Финансовый 6 3 6 2 3" xfId="13193"/>
    <cellStyle name="Финансовый 6 3 6 3" xfId="6109"/>
    <cellStyle name="Финансовый 6 3 6 3 2" xfId="15326"/>
    <cellStyle name="Финансовый 6 3 6 4" xfId="11062"/>
    <cellStyle name="Финансовый 6 3 7" xfId="2769"/>
    <cellStyle name="Финансовый 6 3 7 2" xfId="4912"/>
    <cellStyle name="Финансовый 6 3 7 2 2" xfId="9194"/>
    <cellStyle name="Финансовый 6 3 7 2 2 2" xfId="18411"/>
    <cellStyle name="Финансовый 6 3 7 2 3" xfId="14144"/>
    <cellStyle name="Финансовый 6 3 7 3" xfId="7062"/>
    <cellStyle name="Финансовый 6 3 7 3 2" xfId="16279"/>
    <cellStyle name="Финансовый 6 3 7 4" xfId="12013"/>
    <cellStyle name="Финансовый 6 3 8" xfId="2890"/>
    <cellStyle name="Финансовый 6 3 8 2" xfId="7181"/>
    <cellStyle name="Финансовый 6 3 8 2 2" xfId="16398"/>
    <cellStyle name="Финансовый 6 3 8 3" xfId="12131"/>
    <cellStyle name="Финансовый 6 3 9" xfId="3004"/>
    <cellStyle name="Финансовый 6 3 9 2" xfId="7295"/>
    <cellStyle name="Финансовый 6 3 9 2 2" xfId="16512"/>
    <cellStyle name="Финансовый 6 3 9 3" xfId="12245"/>
    <cellStyle name="Финансовый 6 4" xfId="403"/>
    <cellStyle name="Финансовый 6 4 10" xfId="5051"/>
    <cellStyle name="Финансовый 6 4 10 2" xfId="9332"/>
    <cellStyle name="Финансовый 6 4 10 2 2" xfId="18549"/>
    <cellStyle name="Финансовый 6 4 10 3" xfId="14282"/>
    <cellStyle name="Финансовый 6 4 11" xfId="5173"/>
    <cellStyle name="Финансовый 6 4 11 2" xfId="14397"/>
    <cellStyle name="Финансовый 6 4 12" xfId="9673"/>
    <cellStyle name="Финансовый 6 4 12 2" xfId="18693"/>
    <cellStyle name="Финансовый 6 4 13" xfId="9787"/>
    <cellStyle name="Финансовый 6 4 13 2" xfId="18807"/>
    <cellStyle name="Финансовый 6 4 14" xfId="9901"/>
    <cellStyle name="Финансовый 6 4 14 2" xfId="18921"/>
    <cellStyle name="Финансовый 6 4 15" xfId="10015"/>
    <cellStyle name="Финансовый 6 4 15 2" xfId="19035"/>
    <cellStyle name="Финансовый 6 4 16" xfId="10132"/>
    <cellStyle name="Финансовый 6 4 17" xfId="19153"/>
    <cellStyle name="Финансовый 6 4 18" xfId="19269"/>
    <cellStyle name="Финансовый 6 4 2" xfId="504"/>
    <cellStyle name="Финансовый 6 4 2 10" xfId="5231"/>
    <cellStyle name="Финансовый 6 4 2 10 2" xfId="14454"/>
    <cellStyle name="Финансовый 6 4 2 11" xfId="9730"/>
    <cellStyle name="Финансовый 6 4 2 11 2" xfId="18750"/>
    <cellStyle name="Финансовый 6 4 2 12" xfId="9844"/>
    <cellStyle name="Финансовый 6 4 2 12 2" xfId="18864"/>
    <cellStyle name="Финансовый 6 4 2 13" xfId="9958"/>
    <cellStyle name="Финансовый 6 4 2 13 2" xfId="18978"/>
    <cellStyle name="Финансовый 6 4 2 14" xfId="10072"/>
    <cellStyle name="Финансовый 6 4 2 14 2" xfId="19092"/>
    <cellStyle name="Финансовый 6 4 2 15" xfId="10189"/>
    <cellStyle name="Финансовый 6 4 2 16" xfId="19210"/>
    <cellStyle name="Финансовый 6 4 2 17" xfId="19326"/>
    <cellStyle name="Финансовый 6 4 2 2" xfId="690"/>
    <cellStyle name="Финансовый 6 4 2 2 2" xfId="1011"/>
    <cellStyle name="Финансовый 6 4 2 2 2 2" xfId="1613"/>
    <cellStyle name="Финансовый 6 4 2 2 2 2 2" xfId="2572"/>
    <cellStyle name="Финансовый 6 4 2 2 2 2 2 2" xfId="4844"/>
    <cellStyle name="Финансовый 6 4 2 2 2 2 2 2 2" xfId="9133"/>
    <cellStyle name="Финансовый 6 4 2 2 2 2 2 2 2 2" xfId="18350"/>
    <cellStyle name="Финансовый 6 4 2 2 2 2 2 2 3" xfId="14083"/>
    <cellStyle name="Финансовый 6 4 2 2 2 2 2 3" xfId="6999"/>
    <cellStyle name="Финансовый 6 4 2 2 2 2 2 3 2" xfId="16216"/>
    <cellStyle name="Финансовый 6 4 2 2 2 2 2 4" xfId="11952"/>
    <cellStyle name="Финансовый 6 4 2 2 2 2 3" xfId="3894"/>
    <cellStyle name="Финансовый 6 4 2 2 2 2 3 2" xfId="8185"/>
    <cellStyle name="Финансовый 6 4 2 2 2 2 3 2 2" xfId="17402"/>
    <cellStyle name="Финансовый 6 4 2 2 2 2 3 3" xfId="13135"/>
    <cellStyle name="Финансовый 6 4 2 2 2 2 4" xfId="6051"/>
    <cellStyle name="Финансовый 6 4 2 2 2 2 4 2" xfId="15268"/>
    <cellStyle name="Финансовый 6 4 2 2 2 2 5" xfId="11004"/>
    <cellStyle name="Финансовый 6 4 2 2 2 3" xfId="2100"/>
    <cellStyle name="Финансовый 6 4 2 2 2 3 2" xfId="4372"/>
    <cellStyle name="Финансовый 6 4 2 2 2 3 2 2" xfId="8661"/>
    <cellStyle name="Финансовый 6 4 2 2 2 3 2 2 2" xfId="17878"/>
    <cellStyle name="Финансовый 6 4 2 2 2 3 2 3" xfId="13611"/>
    <cellStyle name="Финансовый 6 4 2 2 2 3 3" xfId="6527"/>
    <cellStyle name="Финансовый 6 4 2 2 2 3 3 2" xfId="15744"/>
    <cellStyle name="Финансовый 6 4 2 2 2 3 4" xfId="11480"/>
    <cellStyle name="Финансовый 6 4 2 2 2 4" xfId="3422"/>
    <cellStyle name="Финансовый 6 4 2 2 2 4 2" xfId="7713"/>
    <cellStyle name="Финансовый 6 4 2 2 2 4 2 2" xfId="16930"/>
    <cellStyle name="Финансовый 6 4 2 2 2 4 3" xfId="12663"/>
    <cellStyle name="Финансовый 6 4 2 2 2 5" xfId="5576"/>
    <cellStyle name="Финансовый 6 4 2 2 2 5 2" xfId="14796"/>
    <cellStyle name="Финансовый 6 4 2 2 2 6" xfId="10532"/>
    <cellStyle name="Финансовый 6 4 2 2 3" xfId="1385"/>
    <cellStyle name="Финансовый 6 4 2 2 3 2" xfId="2344"/>
    <cellStyle name="Финансовый 6 4 2 2 3 2 2" xfId="4616"/>
    <cellStyle name="Финансовый 6 4 2 2 3 2 2 2" xfId="8905"/>
    <cellStyle name="Финансовый 6 4 2 2 3 2 2 2 2" xfId="18122"/>
    <cellStyle name="Финансовый 6 4 2 2 3 2 2 3" xfId="13855"/>
    <cellStyle name="Финансовый 6 4 2 2 3 2 3" xfId="6771"/>
    <cellStyle name="Финансовый 6 4 2 2 3 2 3 2" xfId="15988"/>
    <cellStyle name="Финансовый 6 4 2 2 3 2 4" xfId="11724"/>
    <cellStyle name="Финансовый 6 4 2 2 3 3" xfId="3666"/>
    <cellStyle name="Финансовый 6 4 2 2 3 3 2" xfId="7957"/>
    <cellStyle name="Финансовый 6 4 2 2 3 3 2 2" xfId="17174"/>
    <cellStyle name="Финансовый 6 4 2 2 3 3 3" xfId="12907"/>
    <cellStyle name="Финансовый 6 4 2 2 3 4" xfId="5823"/>
    <cellStyle name="Финансовый 6 4 2 2 3 4 2" xfId="15040"/>
    <cellStyle name="Финансовый 6 4 2 2 3 5" xfId="10776"/>
    <cellStyle name="Финансовый 6 4 2 2 4" xfId="1871"/>
    <cellStyle name="Финансовый 6 4 2 2 4 2" xfId="4144"/>
    <cellStyle name="Финансовый 6 4 2 2 4 2 2" xfId="8433"/>
    <cellStyle name="Финансовый 6 4 2 2 4 2 2 2" xfId="17650"/>
    <cellStyle name="Финансовый 6 4 2 2 4 2 3" xfId="13383"/>
    <cellStyle name="Финансовый 6 4 2 2 4 3" xfId="6299"/>
    <cellStyle name="Финансовый 6 4 2 2 4 3 2" xfId="15516"/>
    <cellStyle name="Финансовый 6 4 2 2 4 4" xfId="11252"/>
    <cellStyle name="Финансовый 6 4 2 2 5" xfId="3194"/>
    <cellStyle name="Финансовый 6 4 2 2 5 2" xfId="7485"/>
    <cellStyle name="Финансовый 6 4 2 2 5 2 2" xfId="16702"/>
    <cellStyle name="Финансовый 6 4 2 2 5 3" xfId="12435"/>
    <cellStyle name="Финансовый 6 4 2 2 6" xfId="5346"/>
    <cellStyle name="Финансовый 6 4 2 2 6 2" xfId="14568"/>
    <cellStyle name="Финансовый 6 4 2 2 7" xfId="10304"/>
    <cellStyle name="Финансовый 6 4 2 3" xfId="896"/>
    <cellStyle name="Финансовый 6 4 2 3 2" xfId="1499"/>
    <cellStyle name="Финансовый 6 4 2 3 2 2" xfId="2458"/>
    <cellStyle name="Финансовый 6 4 2 3 2 2 2" xfId="4730"/>
    <cellStyle name="Финансовый 6 4 2 3 2 2 2 2" xfId="9019"/>
    <cellStyle name="Финансовый 6 4 2 3 2 2 2 2 2" xfId="18236"/>
    <cellStyle name="Финансовый 6 4 2 3 2 2 2 3" xfId="13969"/>
    <cellStyle name="Финансовый 6 4 2 3 2 2 3" xfId="6885"/>
    <cellStyle name="Финансовый 6 4 2 3 2 2 3 2" xfId="16102"/>
    <cellStyle name="Финансовый 6 4 2 3 2 2 4" xfId="11838"/>
    <cellStyle name="Финансовый 6 4 2 3 2 3" xfId="3780"/>
    <cellStyle name="Финансовый 6 4 2 3 2 3 2" xfId="8071"/>
    <cellStyle name="Финансовый 6 4 2 3 2 3 2 2" xfId="17288"/>
    <cellStyle name="Финансовый 6 4 2 3 2 3 3" xfId="13021"/>
    <cellStyle name="Финансовый 6 4 2 3 2 4" xfId="5937"/>
    <cellStyle name="Финансовый 6 4 2 3 2 4 2" xfId="15154"/>
    <cellStyle name="Финансовый 6 4 2 3 2 5" xfId="10890"/>
    <cellStyle name="Финансовый 6 4 2 3 3" xfId="1986"/>
    <cellStyle name="Финансовый 6 4 2 3 3 2" xfId="4258"/>
    <cellStyle name="Финансовый 6 4 2 3 3 2 2" xfId="8547"/>
    <cellStyle name="Финансовый 6 4 2 3 3 2 2 2" xfId="17764"/>
    <cellStyle name="Финансовый 6 4 2 3 3 2 3" xfId="13497"/>
    <cellStyle name="Финансовый 6 4 2 3 3 3" xfId="6413"/>
    <cellStyle name="Финансовый 6 4 2 3 3 3 2" xfId="15630"/>
    <cellStyle name="Финансовый 6 4 2 3 3 4" xfId="11366"/>
    <cellStyle name="Финансовый 6 4 2 3 4" xfId="3308"/>
    <cellStyle name="Финансовый 6 4 2 3 4 2" xfId="7599"/>
    <cellStyle name="Финансовый 6 4 2 3 4 2 2" xfId="16816"/>
    <cellStyle name="Финансовый 6 4 2 3 4 3" xfId="12549"/>
    <cellStyle name="Финансовый 6 4 2 3 5" xfId="5462"/>
    <cellStyle name="Финансовый 6 4 2 3 5 2" xfId="14682"/>
    <cellStyle name="Финансовый 6 4 2 3 6" xfId="10418"/>
    <cellStyle name="Финансовый 6 4 2 4" xfId="1270"/>
    <cellStyle name="Финансовый 6 4 2 4 2" xfId="2230"/>
    <cellStyle name="Финансовый 6 4 2 4 2 2" xfId="4502"/>
    <cellStyle name="Финансовый 6 4 2 4 2 2 2" xfId="8791"/>
    <cellStyle name="Финансовый 6 4 2 4 2 2 2 2" xfId="18008"/>
    <cellStyle name="Финансовый 6 4 2 4 2 2 3" xfId="13741"/>
    <cellStyle name="Финансовый 6 4 2 4 2 3" xfId="6657"/>
    <cellStyle name="Финансовый 6 4 2 4 2 3 2" xfId="15874"/>
    <cellStyle name="Финансовый 6 4 2 4 2 4" xfId="11610"/>
    <cellStyle name="Финансовый 6 4 2 4 3" xfId="3552"/>
    <cellStyle name="Финансовый 6 4 2 4 3 2" xfId="7843"/>
    <cellStyle name="Финансовый 6 4 2 4 3 2 2" xfId="17060"/>
    <cellStyle name="Финансовый 6 4 2 4 3 3" xfId="12793"/>
    <cellStyle name="Финансовый 6 4 2 4 4" xfId="5709"/>
    <cellStyle name="Финансовый 6 4 2 4 4 2" xfId="14926"/>
    <cellStyle name="Финансовый 6 4 2 4 5" xfId="10662"/>
    <cellStyle name="Финансовый 6 4 2 5" xfId="1755"/>
    <cellStyle name="Финансовый 6 4 2 5 2" xfId="4030"/>
    <cellStyle name="Финансовый 6 4 2 5 2 2" xfId="8319"/>
    <cellStyle name="Финансовый 6 4 2 5 2 2 2" xfId="17536"/>
    <cellStyle name="Финансовый 6 4 2 5 2 3" xfId="13269"/>
    <cellStyle name="Финансовый 6 4 2 5 3" xfId="6185"/>
    <cellStyle name="Финансовый 6 4 2 5 3 2" xfId="15402"/>
    <cellStyle name="Финансовый 6 4 2 5 4" xfId="11138"/>
    <cellStyle name="Финансовый 6 4 2 6" xfId="2845"/>
    <cellStyle name="Финансовый 6 4 2 6 2" xfId="4988"/>
    <cellStyle name="Финансовый 6 4 2 6 2 2" xfId="9270"/>
    <cellStyle name="Финансовый 6 4 2 6 2 2 2" xfId="18487"/>
    <cellStyle name="Финансовый 6 4 2 6 2 3" xfId="14220"/>
    <cellStyle name="Финансовый 6 4 2 6 3" xfId="7138"/>
    <cellStyle name="Финансовый 6 4 2 6 3 2" xfId="16355"/>
    <cellStyle name="Финансовый 6 4 2 6 4" xfId="12089"/>
    <cellStyle name="Финансовый 6 4 2 7" xfId="2966"/>
    <cellStyle name="Финансовый 6 4 2 7 2" xfId="7257"/>
    <cellStyle name="Финансовый 6 4 2 7 2 2" xfId="16474"/>
    <cellStyle name="Финансовый 6 4 2 7 3" xfId="12207"/>
    <cellStyle name="Финансовый 6 4 2 8" xfId="3080"/>
    <cellStyle name="Финансовый 6 4 2 8 2" xfId="7371"/>
    <cellStyle name="Финансовый 6 4 2 8 2 2" xfId="16588"/>
    <cellStyle name="Финансовый 6 4 2 8 3" xfId="12321"/>
    <cellStyle name="Финансовый 6 4 2 9" xfId="5108"/>
    <cellStyle name="Финансовый 6 4 2 9 2" xfId="9389"/>
    <cellStyle name="Финансовый 6 4 2 9 2 2" xfId="18606"/>
    <cellStyle name="Финансовый 6 4 2 9 3" xfId="14339"/>
    <cellStyle name="Финансовый 6 4 3" xfId="631"/>
    <cellStyle name="Финансовый 6 4 3 2" xfId="954"/>
    <cellStyle name="Финансовый 6 4 3 2 2" xfId="1556"/>
    <cellStyle name="Финансовый 6 4 3 2 2 2" xfId="2515"/>
    <cellStyle name="Финансовый 6 4 3 2 2 2 2" xfId="4787"/>
    <cellStyle name="Финансовый 6 4 3 2 2 2 2 2" xfId="9076"/>
    <cellStyle name="Финансовый 6 4 3 2 2 2 2 2 2" xfId="18293"/>
    <cellStyle name="Финансовый 6 4 3 2 2 2 2 3" xfId="14026"/>
    <cellStyle name="Финансовый 6 4 3 2 2 2 3" xfId="6942"/>
    <cellStyle name="Финансовый 6 4 3 2 2 2 3 2" xfId="16159"/>
    <cellStyle name="Финансовый 6 4 3 2 2 2 4" xfId="11895"/>
    <cellStyle name="Финансовый 6 4 3 2 2 3" xfId="3837"/>
    <cellStyle name="Финансовый 6 4 3 2 2 3 2" xfId="8128"/>
    <cellStyle name="Финансовый 6 4 3 2 2 3 2 2" xfId="17345"/>
    <cellStyle name="Финансовый 6 4 3 2 2 3 3" xfId="13078"/>
    <cellStyle name="Финансовый 6 4 3 2 2 4" xfId="5994"/>
    <cellStyle name="Финансовый 6 4 3 2 2 4 2" xfId="15211"/>
    <cellStyle name="Финансовый 6 4 3 2 2 5" xfId="10947"/>
    <cellStyle name="Финансовый 6 4 3 2 3" xfId="2043"/>
    <cellStyle name="Финансовый 6 4 3 2 3 2" xfId="4315"/>
    <cellStyle name="Финансовый 6 4 3 2 3 2 2" xfId="8604"/>
    <cellStyle name="Финансовый 6 4 3 2 3 2 2 2" xfId="17821"/>
    <cellStyle name="Финансовый 6 4 3 2 3 2 3" xfId="13554"/>
    <cellStyle name="Финансовый 6 4 3 2 3 3" xfId="6470"/>
    <cellStyle name="Финансовый 6 4 3 2 3 3 2" xfId="15687"/>
    <cellStyle name="Финансовый 6 4 3 2 3 4" xfId="11423"/>
    <cellStyle name="Финансовый 6 4 3 2 4" xfId="3365"/>
    <cellStyle name="Финансовый 6 4 3 2 4 2" xfId="7656"/>
    <cellStyle name="Финансовый 6 4 3 2 4 2 2" xfId="16873"/>
    <cellStyle name="Финансовый 6 4 3 2 4 3" xfId="12606"/>
    <cellStyle name="Финансовый 6 4 3 2 5" xfId="5519"/>
    <cellStyle name="Финансовый 6 4 3 2 5 2" xfId="14739"/>
    <cellStyle name="Финансовый 6 4 3 2 6" xfId="10475"/>
    <cellStyle name="Финансовый 6 4 3 3" xfId="1328"/>
    <cellStyle name="Финансовый 6 4 3 3 2" xfId="2287"/>
    <cellStyle name="Финансовый 6 4 3 3 2 2" xfId="4559"/>
    <cellStyle name="Финансовый 6 4 3 3 2 2 2" xfId="8848"/>
    <cellStyle name="Финансовый 6 4 3 3 2 2 2 2" xfId="18065"/>
    <cellStyle name="Финансовый 6 4 3 3 2 2 3" xfId="13798"/>
    <cellStyle name="Финансовый 6 4 3 3 2 3" xfId="6714"/>
    <cellStyle name="Финансовый 6 4 3 3 2 3 2" xfId="15931"/>
    <cellStyle name="Финансовый 6 4 3 3 2 4" xfId="11667"/>
    <cellStyle name="Финансовый 6 4 3 3 3" xfId="3609"/>
    <cellStyle name="Финансовый 6 4 3 3 3 2" xfId="7900"/>
    <cellStyle name="Финансовый 6 4 3 3 3 2 2" xfId="17117"/>
    <cellStyle name="Финансовый 6 4 3 3 3 3" xfId="12850"/>
    <cellStyle name="Финансовый 6 4 3 3 4" xfId="5766"/>
    <cellStyle name="Финансовый 6 4 3 3 4 2" xfId="14983"/>
    <cellStyle name="Финансовый 6 4 3 3 5" xfId="10719"/>
    <cellStyle name="Финансовый 6 4 3 4" xfId="1814"/>
    <cellStyle name="Финансовый 6 4 3 4 2" xfId="4087"/>
    <cellStyle name="Финансовый 6 4 3 4 2 2" xfId="8376"/>
    <cellStyle name="Финансовый 6 4 3 4 2 2 2" xfId="17593"/>
    <cellStyle name="Финансовый 6 4 3 4 2 3" xfId="13326"/>
    <cellStyle name="Финансовый 6 4 3 4 3" xfId="6242"/>
    <cellStyle name="Финансовый 6 4 3 4 3 2" xfId="15459"/>
    <cellStyle name="Финансовый 6 4 3 4 4" xfId="11195"/>
    <cellStyle name="Финансовый 6 4 3 5" xfId="3137"/>
    <cellStyle name="Финансовый 6 4 3 5 2" xfId="7428"/>
    <cellStyle name="Финансовый 6 4 3 5 2 2" xfId="16645"/>
    <cellStyle name="Финансовый 6 4 3 5 3" xfId="12378"/>
    <cellStyle name="Финансовый 6 4 3 6" xfId="5289"/>
    <cellStyle name="Финансовый 6 4 3 6 2" xfId="14511"/>
    <cellStyle name="Финансовый 6 4 3 7" xfId="10247"/>
    <cellStyle name="Финансовый 6 4 4" xfId="839"/>
    <cellStyle name="Финансовый 6 4 4 2" xfId="1442"/>
    <cellStyle name="Финансовый 6 4 4 2 2" xfId="2401"/>
    <cellStyle name="Финансовый 6 4 4 2 2 2" xfId="4673"/>
    <cellStyle name="Финансовый 6 4 4 2 2 2 2" xfId="8962"/>
    <cellStyle name="Финансовый 6 4 4 2 2 2 2 2" xfId="18179"/>
    <cellStyle name="Финансовый 6 4 4 2 2 2 3" xfId="13912"/>
    <cellStyle name="Финансовый 6 4 4 2 2 3" xfId="6828"/>
    <cellStyle name="Финансовый 6 4 4 2 2 3 2" xfId="16045"/>
    <cellStyle name="Финансовый 6 4 4 2 2 4" xfId="11781"/>
    <cellStyle name="Финансовый 6 4 4 2 3" xfId="3723"/>
    <cellStyle name="Финансовый 6 4 4 2 3 2" xfId="8014"/>
    <cellStyle name="Финансовый 6 4 4 2 3 2 2" xfId="17231"/>
    <cellStyle name="Финансовый 6 4 4 2 3 3" xfId="12964"/>
    <cellStyle name="Финансовый 6 4 4 2 4" xfId="5880"/>
    <cellStyle name="Финансовый 6 4 4 2 4 2" xfId="15097"/>
    <cellStyle name="Финансовый 6 4 4 2 5" xfId="10833"/>
    <cellStyle name="Финансовый 6 4 4 3" xfId="1929"/>
    <cellStyle name="Финансовый 6 4 4 3 2" xfId="4201"/>
    <cellStyle name="Финансовый 6 4 4 3 2 2" xfId="8490"/>
    <cellStyle name="Финансовый 6 4 4 3 2 2 2" xfId="17707"/>
    <cellStyle name="Финансовый 6 4 4 3 2 3" xfId="13440"/>
    <cellStyle name="Финансовый 6 4 4 3 3" xfId="6356"/>
    <cellStyle name="Финансовый 6 4 4 3 3 2" xfId="15573"/>
    <cellStyle name="Финансовый 6 4 4 3 4" xfId="11309"/>
    <cellStyle name="Финансовый 6 4 4 4" xfId="3251"/>
    <cellStyle name="Финансовый 6 4 4 4 2" xfId="7542"/>
    <cellStyle name="Финансовый 6 4 4 4 2 2" xfId="16759"/>
    <cellStyle name="Финансовый 6 4 4 4 3" xfId="12492"/>
    <cellStyle name="Финансовый 6 4 4 5" xfId="5405"/>
    <cellStyle name="Финансовый 6 4 4 5 2" xfId="14625"/>
    <cellStyle name="Финансовый 6 4 4 6" xfId="10361"/>
    <cellStyle name="Финансовый 6 4 5" xfId="1213"/>
    <cellStyle name="Финансовый 6 4 5 2" xfId="2173"/>
    <cellStyle name="Финансовый 6 4 5 2 2" xfId="4445"/>
    <cellStyle name="Финансовый 6 4 5 2 2 2" xfId="8734"/>
    <cellStyle name="Финансовый 6 4 5 2 2 2 2" xfId="17951"/>
    <cellStyle name="Финансовый 6 4 5 2 2 3" xfId="13684"/>
    <cellStyle name="Финансовый 6 4 5 2 3" xfId="6600"/>
    <cellStyle name="Финансовый 6 4 5 2 3 2" xfId="15817"/>
    <cellStyle name="Финансовый 6 4 5 2 4" xfId="11553"/>
    <cellStyle name="Финансовый 6 4 5 3" xfId="3495"/>
    <cellStyle name="Финансовый 6 4 5 3 2" xfId="7786"/>
    <cellStyle name="Финансовый 6 4 5 3 2 2" xfId="17003"/>
    <cellStyle name="Финансовый 6 4 5 3 3" xfId="12736"/>
    <cellStyle name="Финансовый 6 4 5 4" xfId="5652"/>
    <cellStyle name="Финансовый 6 4 5 4 2" xfId="14869"/>
    <cellStyle name="Финансовый 6 4 5 5" xfId="10605"/>
    <cellStyle name="Финансовый 6 4 6" xfId="1698"/>
    <cellStyle name="Финансовый 6 4 6 2" xfId="3973"/>
    <cellStyle name="Финансовый 6 4 6 2 2" xfId="8262"/>
    <cellStyle name="Финансовый 6 4 6 2 2 2" xfId="17479"/>
    <cellStyle name="Финансовый 6 4 6 2 3" xfId="13212"/>
    <cellStyle name="Финансовый 6 4 6 3" xfId="6128"/>
    <cellStyle name="Финансовый 6 4 6 3 2" xfId="15345"/>
    <cellStyle name="Финансовый 6 4 6 4" xfId="11081"/>
    <cellStyle name="Финансовый 6 4 7" xfId="2788"/>
    <cellStyle name="Финансовый 6 4 7 2" xfId="4931"/>
    <cellStyle name="Финансовый 6 4 7 2 2" xfId="9213"/>
    <cellStyle name="Финансовый 6 4 7 2 2 2" xfId="18430"/>
    <cellStyle name="Финансовый 6 4 7 2 3" xfId="14163"/>
    <cellStyle name="Финансовый 6 4 7 3" xfId="7081"/>
    <cellStyle name="Финансовый 6 4 7 3 2" xfId="16298"/>
    <cellStyle name="Финансовый 6 4 7 4" xfId="12032"/>
    <cellStyle name="Финансовый 6 4 8" xfId="2909"/>
    <cellStyle name="Финансовый 6 4 8 2" xfId="7200"/>
    <cellStyle name="Финансовый 6 4 8 2 2" xfId="16417"/>
    <cellStyle name="Финансовый 6 4 8 3" xfId="12150"/>
    <cellStyle name="Финансовый 6 4 9" xfId="3023"/>
    <cellStyle name="Финансовый 6 4 9 2" xfId="7314"/>
    <cellStyle name="Финансовый 6 4 9 2 2" xfId="16531"/>
    <cellStyle name="Финансовый 6 4 9 3" xfId="12264"/>
    <cellStyle name="Финансовый 6 5" xfId="465"/>
    <cellStyle name="Финансовый 6 5 10" xfId="5193"/>
    <cellStyle name="Финансовый 6 5 10 2" xfId="14416"/>
    <cellStyle name="Финансовый 6 5 11" xfId="9692"/>
    <cellStyle name="Финансовый 6 5 11 2" xfId="18712"/>
    <cellStyle name="Финансовый 6 5 12" xfId="9806"/>
    <cellStyle name="Финансовый 6 5 12 2" xfId="18826"/>
    <cellStyle name="Финансовый 6 5 13" xfId="9920"/>
    <cellStyle name="Финансовый 6 5 13 2" xfId="18940"/>
    <cellStyle name="Финансовый 6 5 14" xfId="10034"/>
    <cellStyle name="Финансовый 6 5 14 2" xfId="19054"/>
    <cellStyle name="Финансовый 6 5 15" xfId="10151"/>
    <cellStyle name="Финансовый 6 5 16" xfId="19172"/>
    <cellStyle name="Финансовый 6 5 17" xfId="19288"/>
    <cellStyle name="Финансовый 6 5 2" xfId="652"/>
    <cellStyle name="Финансовый 6 5 2 2" xfId="973"/>
    <cellStyle name="Финансовый 6 5 2 2 2" xfId="1575"/>
    <cellStyle name="Финансовый 6 5 2 2 2 2" xfId="2534"/>
    <cellStyle name="Финансовый 6 5 2 2 2 2 2" xfId="4806"/>
    <cellStyle name="Финансовый 6 5 2 2 2 2 2 2" xfId="9095"/>
    <cellStyle name="Финансовый 6 5 2 2 2 2 2 2 2" xfId="18312"/>
    <cellStyle name="Финансовый 6 5 2 2 2 2 2 3" xfId="14045"/>
    <cellStyle name="Финансовый 6 5 2 2 2 2 3" xfId="6961"/>
    <cellStyle name="Финансовый 6 5 2 2 2 2 3 2" xfId="16178"/>
    <cellStyle name="Финансовый 6 5 2 2 2 2 4" xfId="11914"/>
    <cellStyle name="Финансовый 6 5 2 2 2 3" xfId="3856"/>
    <cellStyle name="Финансовый 6 5 2 2 2 3 2" xfId="8147"/>
    <cellStyle name="Финансовый 6 5 2 2 2 3 2 2" xfId="17364"/>
    <cellStyle name="Финансовый 6 5 2 2 2 3 3" xfId="13097"/>
    <cellStyle name="Финансовый 6 5 2 2 2 4" xfId="6013"/>
    <cellStyle name="Финансовый 6 5 2 2 2 4 2" xfId="15230"/>
    <cellStyle name="Финансовый 6 5 2 2 2 5" xfId="10966"/>
    <cellStyle name="Финансовый 6 5 2 2 3" xfId="2062"/>
    <cellStyle name="Финансовый 6 5 2 2 3 2" xfId="4334"/>
    <cellStyle name="Финансовый 6 5 2 2 3 2 2" xfId="8623"/>
    <cellStyle name="Финансовый 6 5 2 2 3 2 2 2" xfId="17840"/>
    <cellStyle name="Финансовый 6 5 2 2 3 2 3" xfId="13573"/>
    <cellStyle name="Финансовый 6 5 2 2 3 3" xfId="6489"/>
    <cellStyle name="Финансовый 6 5 2 2 3 3 2" xfId="15706"/>
    <cellStyle name="Финансовый 6 5 2 2 3 4" xfId="11442"/>
    <cellStyle name="Финансовый 6 5 2 2 4" xfId="3384"/>
    <cellStyle name="Финансовый 6 5 2 2 4 2" xfId="7675"/>
    <cellStyle name="Финансовый 6 5 2 2 4 2 2" xfId="16892"/>
    <cellStyle name="Финансовый 6 5 2 2 4 3" xfId="12625"/>
    <cellStyle name="Финансовый 6 5 2 2 5" xfId="5538"/>
    <cellStyle name="Финансовый 6 5 2 2 5 2" xfId="14758"/>
    <cellStyle name="Финансовый 6 5 2 2 6" xfId="10494"/>
    <cellStyle name="Финансовый 6 5 2 3" xfId="1347"/>
    <cellStyle name="Финансовый 6 5 2 3 2" xfId="2306"/>
    <cellStyle name="Финансовый 6 5 2 3 2 2" xfId="4578"/>
    <cellStyle name="Финансовый 6 5 2 3 2 2 2" xfId="8867"/>
    <cellStyle name="Финансовый 6 5 2 3 2 2 2 2" xfId="18084"/>
    <cellStyle name="Финансовый 6 5 2 3 2 2 3" xfId="13817"/>
    <cellStyle name="Финансовый 6 5 2 3 2 3" xfId="6733"/>
    <cellStyle name="Финансовый 6 5 2 3 2 3 2" xfId="15950"/>
    <cellStyle name="Финансовый 6 5 2 3 2 4" xfId="11686"/>
    <cellStyle name="Финансовый 6 5 2 3 3" xfId="3628"/>
    <cellStyle name="Финансовый 6 5 2 3 3 2" xfId="7919"/>
    <cellStyle name="Финансовый 6 5 2 3 3 2 2" xfId="17136"/>
    <cellStyle name="Финансовый 6 5 2 3 3 3" xfId="12869"/>
    <cellStyle name="Финансовый 6 5 2 3 4" xfId="5785"/>
    <cellStyle name="Финансовый 6 5 2 3 4 2" xfId="15002"/>
    <cellStyle name="Финансовый 6 5 2 3 5" xfId="10738"/>
    <cellStyle name="Финансовый 6 5 2 4" xfId="1833"/>
    <cellStyle name="Финансовый 6 5 2 4 2" xfId="4106"/>
    <cellStyle name="Финансовый 6 5 2 4 2 2" xfId="8395"/>
    <cellStyle name="Финансовый 6 5 2 4 2 2 2" xfId="17612"/>
    <cellStyle name="Финансовый 6 5 2 4 2 3" xfId="13345"/>
    <cellStyle name="Финансовый 6 5 2 4 3" xfId="6261"/>
    <cellStyle name="Финансовый 6 5 2 4 3 2" xfId="15478"/>
    <cellStyle name="Финансовый 6 5 2 4 4" xfId="11214"/>
    <cellStyle name="Финансовый 6 5 2 5" xfId="3156"/>
    <cellStyle name="Финансовый 6 5 2 5 2" xfId="7447"/>
    <cellStyle name="Финансовый 6 5 2 5 2 2" xfId="16664"/>
    <cellStyle name="Финансовый 6 5 2 5 3" xfId="12397"/>
    <cellStyle name="Финансовый 6 5 2 6" xfId="5308"/>
    <cellStyle name="Финансовый 6 5 2 6 2" xfId="14530"/>
    <cellStyle name="Финансовый 6 5 2 7" xfId="10266"/>
    <cellStyle name="Финансовый 6 5 3" xfId="858"/>
    <cellStyle name="Финансовый 6 5 3 2" xfId="1461"/>
    <cellStyle name="Финансовый 6 5 3 2 2" xfId="2420"/>
    <cellStyle name="Финансовый 6 5 3 2 2 2" xfId="4692"/>
    <cellStyle name="Финансовый 6 5 3 2 2 2 2" xfId="8981"/>
    <cellStyle name="Финансовый 6 5 3 2 2 2 2 2" xfId="18198"/>
    <cellStyle name="Финансовый 6 5 3 2 2 2 3" xfId="13931"/>
    <cellStyle name="Финансовый 6 5 3 2 2 3" xfId="6847"/>
    <cellStyle name="Финансовый 6 5 3 2 2 3 2" xfId="16064"/>
    <cellStyle name="Финансовый 6 5 3 2 2 4" xfId="11800"/>
    <cellStyle name="Финансовый 6 5 3 2 3" xfId="3742"/>
    <cellStyle name="Финансовый 6 5 3 2 3 2" xfId="8033"/>
    <cellStyle name="Финансовый 6 5 3 2 3 2 2" xfId="17250"/>
    <cellStyle name="Финансовый 6 5 3 2 3 3" xfId="12983"/>
    <cellStyle name="Финансовый 6 5 3 2 4" xfId="5899"/>
    <cellStyle name="Финансовый 6 5 3 2 4 2" xfId="15116"/>
    <cellStyle name="Финансовый 6 5 3 2 5" xfId="10852"/>
    <cellStyle name="Финансовый 6 5 3 3" xfId="1948"/>
    <cellStyle name="Финансовый 6 5 3 3 2" xfId="4220"/>
    <cellStyle name="Финансовый 6 5 3 3 2 2" xfId="8509"/>
    <cellStyle name="Финансовый 6 5 3 3 2 2 2" xfId="17726"/>
    <cellStyle name="Финансовый 6 5 3 3 2 3" xfId="13459"/>
    <cellStyle name="Финансовый 6 5 3 3 3" xfId="6375"/>
    <cellStyle name="Финансовый 6 5 3 3 3 2" xfId="15592"/>
    <cellStyle name="Финансовый 6 5 3 3 4" xfId="11328"/>
    <cellStyle name="Финансовый 6 5 3 4" xfId="3270"/>
    <cellStyle name="Финансовый 6 5 3 4 2" xfId="7561"/>
    <cellStyle name="Финансовый 6 5 3 4 2 2" xfId="16778"/>
    <cellStyle name="Финансовый 6 5 3 4 3" xfId="12511"/>
    <cellStyle name="Финансовый 6 5 3 5" xfId="5424"/>
    <cellStyle name="Финансовый 6 5 3 5 2" xfId="14644"/>
    <cellStyle name="Финансовый 6 5 3 6" xfId="10380"/>
    <cellStyle name="Финансовый 6 5 4" xfId="1232"/>
    <cellStyle name="Финансовый 6 5 4 2" xfId="2192"/>
    <cellStyle name="Финансовый 6 5 4 2 2" xfId="4464"/>
    <cellStyle name="Финансовый 6 5 4 2 2 2" xfId="8753"/>
    <cellStyle name="Финансовый 6 5 4 2 2 2 2" xfId="17970"/>
    <cellStyle name="Финансовый 6 5 4 2 2 3" xfId="13703"/>
    <cellStyle name="Финансовый 6 5 4 2 3" xfId="6619"/>
    <cellStyle name="Финансовый 6 5 4 2 3 2" xfId="15836"/>
    <cellStyle name="Финансовый 6 5 4 2 4" xfId="11572"/>
    <cellStyle name="Финансовый 6 5 4 3" xfId="3514"/>
    <cellStyle name="Финансовый 6 5 4 3 2" xfId="7805"/>
    <cellStyle name="Финансовый 6 5 4 3 2 2" xfId="17022"/>
    <cellStyle name="Финансовый 6 5 4 3 3" xfId="12755"/>
    <cellStyle name="Финансовый 6 5 4 4" xfId="5671"/>
    <cellStyle name="Финансовый 6 5 4 4 2" xfId="14888"/>
    <cellStyle name="Финансовый 6 5 4 5" xfId="10624"/>
    <cellStyle name="Финансовый 6 5 5" xfId="1717"/>
    <cellStyle name="Финансовый 6 5 5 2" xfId="3992"/>
    <cellStyle name="Финансовый 6 5 5 2 2" xfId="8281"/>
    <cellStyle name="Финансовый 6 5 5 2 2 2" xfId="17498"/>
    <cellStyle name="Финансовый 6 5 5 2 3" xfId="13231"/>
    <cellStyle name="Финансовый 6 5 5 3" xfId="6147"/>
    <cellStyle name="Финансовый 6 5 5 3 2" xfId="15364"/>
    <cellStyle name="Финансовый 6 5 5 4" xfId="11100"/>
    <cellStyle name="Финансовый 6 5 6" xfId="2807"/>
    <cellStyle name="Финансовый 6 5 6 2" xfId="4950"/>
    <cellStyle name="Финансовый 6 5 6 2 2" xfId="9232"/>
    <cellStyle name="Финансовый 6 5 6 2 2 2" xfId="18449"/>
    <cellStyle name="Финансовый 6 5 6 2 3" xfId="14182"/>
    <cellStyle name="Финансовый 6 5 6 3" xfId="7100"/>
    <cellStyle name="Финансовый 6 5 6 3 2" xfId="16317"/>
    <cellStyle name="Финансовый 6 5 6 4" xfId="12051"/>
    <cellStyle name="Финансовый 6 5 7" xfId="2928"/>
    <cellStyle name="Финансовый 6 5 7 2" xfId="7219"/>
    <cellStyle name="Финансовый 6 5 7 2 2" xfId="16436"/>
    <cellStyle name="Финансовый 6 5 7 3" xfId="12169"/>
    <cellStyle name="Финансовый 6 5 8" xfId="3042"/>
    <cellStyle name="Финансовый 6 5 8 2" xfId="7333"/>
    <cellStyle name="Финансовый 6 5 8 2 2" xfId="16550"/>
    <cellStyle name="Финансовый 6 5 8 3" xfId="12283"/>
    <cellStyle name="Финансовый 6 5 9" xfId="5070"/>
    <cellStyle name="Финансовый 6 5 9 2" xfId="9351"/>
    <cellStyle name="Финансовый 6 5 9 2 2" xfId="18568"/>
    <cellStyle name="Финансовый 6 5 9 3" xfId="14301"/>
    <cellStyle name="Финансовый 6 6" xfId="580"/>
    <cellStyle name="Финансовый 6 6 2" xfId="916"/>
    <cellStyle name="Финансовый 6 6 2 2" xfId="1518"/>
    <cellStyle name="Финансовый 6 6 2 2 2" xfId="2477"/>
    <cellStyle name="Финансовый 6 6 2 2 2 2" xfId="4749"/>
    <cellStyle name="Финансовый 6 6 2 2 2 2 2" xfId="9038"/>
    <cellStyle name="Финансовый 6 6 2 2 2 2 2 2" xfId="18255"/>
    <cellStyle name="Финансовый 6 6 2 2 2 2 3" xfId="13988"/>
    <cellStyle name="Финансовый 6 6 2 2 2 3" xfId="6904"/>
    <cellStyle name="Финансовый 6 6 2 2 2 3 2" xfId="16121"/>
    <cellStyle name="Финансовый 6 6 2 2 2 4" xfId="11857"/>
    <cellStyle name="Финансовый 6 6 2 2 3" xfId="3799"/>
    <cellStyle name="Финансовый 6 6 2 2 3 2" xfId="8090"/>
    <cellStyle name="Финансовый 6 6 2 2 3 2 2" xfId="17307"/>
    <cellStyle name="Финансовый 6 6 2 2 3 3" xfId="13040"/>
    <cellStyle name="Финансовый 6 6 2 2 4" xfId="5956"/>
    <cellStyle name="Финансовый 6 6 2 2 4 2" xfId="15173"/>
    <cellStyle name="Финансовый 6 6 2 2 5" xfId="10909"/>
    <cellStyle name="Финансовый 6 6 2 3" xfId="2005"/>
    <cellStyle name="Финансовый 6 6 2 3 2" xfId="4277"/>
    <cellStyle name="Финансовый 6 6 2 3 2 2" xfId="8566"/>
    <cellStyle name="Финансовый 6 6 2 3 2 2 2" xfId="17783"/>
    <cellStyle name="Финансовый 6 6 2 3 2 3" xfId="13516"/>
    <cellStyle name="Финансовый 6 6 2 3 3" xfId="6432"/>
    <cellStyle name="Финансовый 6 6 2 3 3 2" xfId="15649"/>
    <cellStyle name="Финансовый 6 6 2 3 4" xfId="11385"/>
    <cellStyle name="Финансовый 6 6 2 4" xfId="3327"/>
    <cellStyle name="Финансовый 6 6 2 4 2" xfId="7618"/>
    <cellStyle name="Финансовый 6 6 2 4 2 2" xfId="16835"/>
    <cellStyle name="Финансовый 6 6 2 4 3" xfId="12568"/>
    <cellStyle name="Финансовый 6 6 2 5" xfId="5481"/>
    <cellStyle name="Финансовый 6 6 2 5 2" xfId="14701"/>
    <cellStyle name="Финансовый 6 6 2 6" xfId="10437"/>
    <cellStyle name="Финансовый 6 6 3" xfId="1290"/>
    <cellStyle name="Финансовый 6 6 3 2" xfId="2249"/>
    <cellStyle name="Финансовый 6 6 3 2 2" xfId="4521"/>
    <cellStyle name="Финансовый 6 6 3 2 2 2" xfId="8810"/>
    <cellStyle name="Финансовый 6 6 3 2 2 2 2" xfId="18027"/>
    <cellStyle name="Финансовый 6 6 3 2 2 3" xfId="13760"/>
    <cellStyle name="Финансовый 6 6 3 2 3" xfId="6676"/>
    <cellStyle name="Финансовый 6 6 3 2 3 2" xfId="15893"/>
    <cellStyle name="Финансовый 6 6 3 2 4" xfId="11629"/>
    <cellStyle name="Финансовый 6 6 3 3" xfId="3571"/>
    <cellStyle name="Финансовый 6 6 3 3 2" xfId="7862"/>
    <cellStyle name="Финансовый 6 6 3 3 2 2" xfId="17079"/>
    <cellStyle name="Финансовый 6 6 3 3 3" xfId="12812"/>
    <cellStyle name="Финансовый 6 6 3 4" xfId="5728"/>
    <cellStyle name="Финансовый 6 6 3 4 2" xfId="14945"/>
    <cellStyle name="Финансовый 6 6 3 5" xfId="10681"/>
    <cellStyle name="Финансовый 6 6 4" xfId="1775"/>
    <cellStyle name="Финансовый 6 6 4 2" xfId="4049"/>
    <cellStyle name="Финансовый 6 6 4 2 2" xfId="8338"/>
    <cellStyle name="Финансовый 6 6 4 2 2 2" xfId="17555"/>
    <cellStyle name="Финансовый 6 6 4 2 3" xfId="13288"/>
    <cellStyle name="Финансовый 6 6 4 3" xfId="6204"/>
    <cellStyle name="Финансовый 6 6 4 3 2" xfId="15421"/>
    <cellStyle name="Финансовый 6 6 4 4" xfId="11157"/>
    <cellStyle name="Финансовый 6 6 5" xfId="3099"/>
    <cellStyle name="Финансовый 6 6 5 2" xfId="7390"/>
    <cellStyle name="Финансовый 6 6 5 2 2" xfId="16607"/>
    <cellStyle name="Финансовый 6 6 5 3" xfId="12340"/>
    <cellStyle name="Финансовый 6 6 6" xfId="5250"/>
    <cellStyle name="Финансовый 6 6 6 2" xfId="14473"/>
    <cellStyle name="Финансовый 6 6 7" xfId="10209"/>
    <cellStyle name="Финансовый 6 7" xfId="801"/>
    <cellStyle name="Финансовый 6 7 2" xfId="1404"/>
    <cellStyle name="Финансовый 6 7 2 2" xfId="2363"/>
    <cellStyle name="Финансовый 6 7 2 2 2" xfId="4635"/>
    <cellStyle name="Финансовый 6 7 2 2 2 2" xfId="8924"/>
    <cellStyle name="Финансовый 6 7 2 2 2 2 2" xfId="18141"/>
    <cellStyle name="Финансовый 6 7 2 2 2 3" xfId="13874"/>
    <cellStyle name="Финансовый 6 7 2 2 3" xfId="6790"/>
    <cellStyle name="Финансовый 6 7 2 2 3 2" xfId="16007"/>
    <cellStyle name="Финансовый 6 7 2 2 4" xfId="11743"/>
    <cellStyle name="Финансовый 6 7 2 3" xfId="3685"/>
    <cellStyle name="Финансовый 6 7 2 3 2" xfId="7976"/>
    <cellStyle name="Финансовый 6 7 2 3 2 2" xfId="17193"/>
    <cellStyle name="Финансовый 6 7 2 3 3" xfId="12926"/>
    <cellStyle name="Финансовый 6 7 2 4" xfId="5842"/>
    <cellStyle name="Финансовый 6 7 2 4 2" xfId="15059"/>
    <cellStyle name="Финансовый 6 7 2 5" xfId="10795"/>
    <cellStyle name="Финансовый 6 7 3" xfId="1891"/>
    <cellStyle name="Финансовый 6 7 3 2" xfId="4163"/>
    <cellStyle name="Финансовый 6 7 3 2 2" xfId="8452"/>
    <cellStyle name="Финансовый 6 7 3 2 2 2" xfId="17669"/>
    <cellStyle name="Финансовый 6 7 3 2 3" xfId="13402"/>
    <cellStyle name="Финансовый 6 7 3 3" xfId="6318"/>
    <cellStyle name="Финансовый 6 7 3 3 2" xfId="15535"/>
    <cellStyle name="Финансовый 6 7 3 4" xfId="11271"/>
    <cellStyle name="Финансовый 6 7 4" xfId="3213"/>
    <cellStyle name="Финансовый 6 7 4 2" xfId="7504"/>
    <cellStyle name="Финансовый 6 7 4 2 2" xfId="16721"/>
    <cellStyle name="Финансовый 6 7 4 3" xfId="12454"/>
    <cellStyle name="Финансовый 6 7 5" xfId="5367"/>
    <cellStyle name="Финансовый 6 7 5 2" xfId="14587"/>
    <cellStyle name="Финансовый 6 7 6" xfId="10323"/>
    <cellStyle name="Финансовый 6 8" xfId="1175"/>
    <cellStyle name="Финансовый 6 8 2" xfId="2135"/>
    <cellStyle name="Финансовый 6 8 2 2" xfId="4407"/>
    <cellStyle name="Финансовый 6 8 2 2 2" xfId="8696"/>
    <cellStyle name="Финансовый 6 8 2 2 2 2" xfId="17913"/>
    <cellStyle name="Финансовый 6 8 2 2 3" xfId="13646"/>
    <cellStyle name="Финансовый 6 8 2 3" xfId="6562"/>
    <cellStyle name="Финансовый 6 8 2 3 2" xfId="15779"/>
    <cellStyle name="Финансовый 6 8 2 4" xfId="11515"/>
    <cellStyle name="Финансовый 6 8 3" xfId="3457"/>
    <cellStyle name="Финансовый 6 8 3 2" xfId="7748"/>
    <cellStyle name="Финансовый 6 8 3 2 2" xfId="16965"/>
    <cellStyle name="Финансовый 6 8 3 3" xfId="12698"/>
    <cellStyle name="Финансовый 6 8 4" xfId="5614"/>
    <cellStyle name="Финансовый 6 8 4 2" xfId="14831"/>
    <cellStyle name="Финансовый 6 8 5" xfId="10567"/>
    <cellStyle name="Финансовый 6 9" xfId="1658"/>
    <cellStyle name="Финансовый 6 9 2" xfId="3935"/>
    <cellStyle name="Финансовый 6 9 2 2" xfId="8224"/>
    <cellStyle name="Финансовый 6 9 2 2 2" xfId="17441"/>
    <cellStyle name="Финансовый 6 9 2 3" xfId="13174"/>
    <cellStyle name="Финансовый 6 9 3" xfId="6090"/>
    <cellStyle name="Финансовый 6 9 3 2" xfId="15307"/>
    <cellStyle name="Финансовый 6 9 4" xfId="11043"/>
    <cellStyle name="Финансовый 60" xfId="2663"/>
    <cellStyle name="Финансовый 61" xfId="2664"/>
    <cellStyle name="Финансовый 62" xfId="2665"/>
    <cellStyle name="Финансовый 63" xfId="2666"/>
    <cellStyle name="Финансовый 64" xfId="2667"/>
    <cellStyle name="Финансовый 65" xfId="2668"/>
    <cellStyle name="Финансовый 66" xfId="2669"/>
    <cellStyle name="Финансовый 67" xfId="2670"/>
    <cellStyle name="Финансовый 68" xfId="2671"/>
    <cellStyle name="Финансовый 69" xfId="2672"/>
    <cellStyle name="Финансовый 7" xfId="283"/>
    <cellStyle name="Финансовый 7 2" xfId="9524"/>
    <cellStyle name="Финансовый 7 3" xfId="9488"/>
    <cellStyle name="Финансовый 7 3 2" xfId="18626"/>
    <cellStyle name="Финансовый 70" xfId="2673"/>
    <cellStyle name="Финансовый 71" xfId="2674"/>
    <cellStyle name="Финансовый 72" xfId="2675"/>
    <cellStyle name="Финансовый 73" xfId="2676"/>
    <cellStyle name="Финансовый 74" xfId="2677"/>
    <cellStyle name="Финансовый 75" xfId="2678"/>
    <cellStyle name="Финансовый 76" xfId="2679"/>
    <cellStyle name="Финансовый 77" xfId="2680"/>
    <cellStyle name="Финансовый 78" xfId="2682"/>
    <cellStyle name="Финансовый 79" xfId="2683"/>
    <cellStyle name="Финансовый 8" xfId="302"/>
    <cellStyle name="Финансовый 8 2" xfId="9551"/>
    <cellStyle name="Финансовый 8 2 2" xfId="18632"/>
    <cellStyle name="Финансовый 80" xfId="2684"/>
    <cellStyle name="Финансовый 81" xfId="2685"/>
    <cellStyle name="Финансовый 82" xfId="2686"/>
    <cellStyle name="Финансовый 83" xfId="2687"/>
    <cellStyle name="Финансовый 84" xfId="2688"/>
    <cellStyle name="Финансовый 85" xfId="2689"/>
    <cellStyle name="Финансовый 86" xfId="2690"/>
    <cellStyle name="Финансовый 87" xfId="2691"/>
    <cellStyle name="Финансовый 88" xfId="2692"/>
    <cellStyle name="Финансовый 89" xfId="2693"/>
    <cellStyle name="Финансовый 9" xfId="320"/>
    <cellStyle name="Финансовый 9 2" xfId="9481"/>
    <cellStyle name="Финансовый 9 2 2" xfId="18624"/>
    <cellStyle name="Финансовый 90" xfId="2694"/>
    <cellStyle name="Финансовый 91" xfId="2695"/>
    <cellStyle name="Финансовый 92" xfId="2696"/>
    <cellStyle name="Финансовый 93" xfId="2697"/>
    <cellStyle name="Финансовый 94" xfId="2698"/>
    <cellStyle name="Финансовый 95" xfId="2699"/>
    <cellStyle name="Финансовый 96" xfId="2700"/>
    <cellStyle name="Финансовый 97" xfId="2701"/>
    <cellStyle name="Финансовый 98" xfId="2702"/>
    <cellStyle name="Финансовый 99" xfId="2703"/>
    <cellStyle name="Хороший" xfId="45" builtinId="26" customBuiltin="1"/>
    <cellStyle name="Хороший 10" xfId="1166"/>
    <cellStyle name="Хороший 2" xfId="86"/>
    <cellStyle name="Хороший 2 2" xfId="181"/>
    <cellStyle name="Хороший 3" xfId="127"/>
    <cellStyle name="Хороший 4" xfId="256"/>
    <cellStyle name="Хороший 5" xfId="366"/>
    <cellStyle name="Хороший 6" xfId="456"/>
    <cellStyle name="Хороший 7" xfId="556"/>
    <cellStyle name="Хороший 8" xfId="642"/>
    <cellStyle name="Хороший 9" xfId="792"/>
  </cellStyles>
  <dxfs count="0"/>
  <tableStyles count="0" defaultTableStyle="TableStyleMedium9" defaultPivotStyle="PivotStyleLight16"/>
  <colors>
    <mruColors>
      <color rgb="FFFFD10D"/>
      <color rgb="FFAE0295"/>
      <color rgb="FFF8BBFD"/>
      <color rgb="FFFBDAFE"/>
      <color rgb="FFFFEE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4.xml"/><Relationship Id="rId68" Type="http://schemas.openxmlformats.org/officeDocument/2006/relationships/externalLink" Target="externalLinks/externalLink19.xml"/><Relationship Id="rId84" Type="http://schemas.openxmlformats.org/officeDocument/2006/relationships/externalLink" Target="externalLinks/externalLink35.xml"/><Relationship Id="rId89" Type="http://schemas.openxmlformats.org/officeDocument/2006/relationships/externalLink" Target="externalLinks/externalLink40.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4.xml"/><Relationship Id="rId58" Type="http://schemas.openxmlformats.org/officeDocument/2006/relationships/externalLink" Target="externalLinks/externalLink9.xml"/><Relationship Id="rId74" Type="http://schemas.openxmlformats.org/officeDocument/2006/relationships/externalLink" Target="externalLinks/externalLink25.xml"/><Relationship Id="rId79" Type="http://schemas.openxmlformats.org/officeDocument/2006/relationships/externalLink" Target="externalLinks/externalLink30.xml"/><Relationship Id="rId5" Type="http://schemas.openxmlformats.org/officeDocument/2006/relationships/worksheet" Target="worksheets/sheet5.xml"/><Relationship Id="rId90" Type="http://schemas.openxmlformats.org/officeDocument/2006/relationships/externalLink" Target="externalLinks/externalLink41.xml"/><Relationship Id="rId95" Type="http://schemas.openxmlformats.org/officeDocument/2006/relationships/externalLink" Target="externalLinks/externalLink46.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externalLink" Target="externalLinks/externalLink15.xml"/><Relationship Id="rId69" Type="http://schemas.openxmlformats.org/officeDocument/2006/relationships/externalLink" Target="externalLinks/externalLink20.xml"/><Relationship Id="rId80" Type="http://schemas.openxmlformats.org/officeDocument/2006/relationships/externalLink" Target="externalLinks/externalLink31.xml"/><Relationship Id="rId85" Type="http://schemas.openxmlformats.org/officeDocument/2006/relationships/externalLink" Target="externalLinks/externalLink36.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0.xml"/><Relationship Id="rId67" Type="http://schemas.openxmlformats.org/officeDocument/2006/relationships/externalLink" Target="externalLinks/externalLink1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5.xml"/><Relationship Id="rId62" Type="http://schemas.openxmlformats.org/officeDocument/2006/relationships/externalLink" Target="externalLinks/externalLink13.xml"/><Relationship Id="rId70" Type="http://schemas.openxmlformats.org/officeDocument/2006/relationships/externalLink" Target="externalLinks/externalLink21.xml"/><Relationship Id="rId75" Type="http://schemas.openxmlformats.org/officeDocument/2006/relationships/externalLink" Target="externalLinks/externalLink26.xml"/><Relationship Id="rId83" Type="http://schemas.openxmlformats.org/officeDocument/2006/relationships/externalLink" Target="externalLinks/externalLink34.xml"/><Relationship Id="rId88" Type="http://schemas.openxmlformats.org/officeDocument/2006/relationships/externalLink" Target="externalLinks/externalLink39.xml"/><Relationship Id="rId91" Type="http://schemas.openxmlformats.org/officeDocument/2006/relationships/externalLink" Target="externalLinks/externalLink42.xml"/><Relationship Id="rId96" Type="http://schemas.openxmlformats.org/officeDocument/2006/relationships/externalLink" Target="externalLinks/externalLink4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8.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3.xml"/><Relationship Id="rId60" Type="http://schemas.openxmlformats.org/officeDocument/2006/relationships/externalLink" Target="externalLinks/externalLink11.xml"/><Relationship Id="rId65" Type="http://schemas.openxmlformats.org/officeDocument/2006/relationships/externalLink" Target="externalLinks/externalLink16.xml"/><Relationship Id="rId73" Type="http://schemas.openxmlformats.org/officeDocument/2006/relationships/externalLink" Target="externalLinks/externalLink24.xml"/><Relationship Id="rId78" Type="http://schemas.openxmlformats.org/officeDocument/2006/relationships/externalLink" Target="externalLinks/externalLink29.xml"/><Relationship Id="rId81" Type="http://schemas.openxmlformats.org/officeDocument/2006/relationships/externalLink" Target="externalLinks/externalLink32.xml"/><Relationship Id="rId86" Type="http://schemas.openxmlformats.org/officeDocument/2006/relationships/externalLink" Target="externalLinks/externalLink37.xml"/><Relationship Id="rId94" Type="http://schemas.openxmlformats.org/officeDocument/2006/relationships/externalLink" Target="externalLinks/externalLink45.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1.xml"/><Relationship Id="rId55" Type="http://schemas.openxmlformats.org/officeDocument/2006/relationships/externalLink" Target="externalLinks/externalLink6.xml"/><Relationship Id="rId76" Type="http://schemas.openxmlformats.org/officeDocument/2006/relationships/externalLink" Target="externalLinks/externalLink27.xml"/><Relationship Id="rId97" Type="http://schemas.openxmlformats.org/officeDocument/2006/relationships/externalLink" Target="externalLinks/externalLink48.xml"/><Relationship Id="rId7" Type="http://schemas.openxmlformats.org/officeDocument/2006/relationships/worksheet" Target="worksheets/sheet7.xml"/><Relationship Id="rId71" Type="http://schemas.openxmlformats.org/officeDocument/2006/relationships/externalLink" Target="externalLinks/externalLink22.xml"/><Relationship Id="rId92" Type="http://schemas.openxmlformats.org/officeDocument/2006/relationships/externalLink" Target="externalLinks/externalLink4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17.xml"/><Relationship Id="rId87" Type="http://schemas.openxmlformats.org/officeDocument/2006/relationships/externalLink" Target="externalLinks/externalLink38.xml"/><Relationship Id="rId61" Type="http://schemas.openxmlformats.org/officeDocument/2006/relationships/externalLink" Target="externalLinks/externalLink12.xml"/><Relationship Id="rId82" Type="http://schemas.openxmlformats.org/officeDocument/2006/relationships/externalLink" Target="externalLinks/externalLink3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7.xml"/><Relationship Id="rId77" Type="http://schemas.openxmlformats.org/officeDocument/2006/relationships/externalLink" Target="externalLinks/externalLink28.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xml"/><Relationship Id="rId72" Type="http://schemas.openxmlformats.org/officeDocument/2006/relationships/externalLink" Target="externalLinks/externalLink23.xml"/><Relationship Id="rId93" Type="http://schemas.openxmlformats.org/officeDocument/2006/relationships/externalLink" Target="externalLinks/externalLink44.xml"/><Relationship Id="rId98" Type="http://schemas.openxmlformats.org/officeDocument/2006/relationships/theme" Target="theme/theme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47</xdr:col>
      <xdr:colOff>0</xdr:colOff>
      <xdr:row>3</xdr:row>
      <xdr:rowOff>95250</xdr:rowOff>
    </xdr:from>
    <xdr:to>
      <xdr:col>47</xdr:col>
      <xdr:colOff>0</xdr:colOff>
      <xdr:row>5</xdr:row>
      <xdr:rowOff>95250</xdr:rowOff>
    </xdr:to>
    <xdr:sp macro="" textlink="">
      <xdr:nvSpPr>
        <xdr:cNvPr id="2" name="Текст 1">
          <a:extLst>
            <a:ext uri="{FF2B5EF4-FFF2-40B4-BE49-F238E27FC236}">
              <a16:creationId xmlns="" xmlns:a16="http://schemas.microsoft.com/office/drawing/2014/main" id="{00000000-0008-0000-2A00-000002000000}"/>
            </a:ext>
          </a:extLst>
        </xdr:cNvPr>
        <xdr:cNvSpPr txBox="1">
          <a:spLocks noChangeArrowheads="1"/>
        </xdr:cNvSpPr>
      </xdr:nvSpPr>
      <xdr:spPr bwMode="auto">
        <a:xfrm flipH="1">
          <a:off x="126682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3" name="Текст 1">
          <a:extLst>
            <a:ext uri="{FF2B5EF4-FFF2-40B4-BE49-F238E27FC236}">
              <a16:creationId xmlns="" xmlns:a16="http://schemas.microsoft.com/office/drawing/2014/main" id="{00000000-0008-0000-2A00-000003000000}"/>
            </a:ext>
          </a:extLst>
        </xdr:cNvPr>
        <xdr:cNvSpPr txBox="1">
          <a:spLocks noChangeArrowheads="1"/>
        </xdr:cNvSpPr>
      </xdr:nvSpPr>
      <xdr:spPr bwMode="auto">
        <a:xfrm flipH="1">
          <a:off x="126682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4" name="Текст 1">
          <a:extLst>
            <a:ext uri="{FF2B5EF4-FFF2-40B4-BE49-F238E27FC236}">
              <a16:creationId xmlns="" xmlns:a16="http://schemas.microsoft.com/office/drawing/2014/main" id="{00000000-0008-0000-2A00-000004000000}"/>
            </a:ext>
          </a:extLst>
        </xdr:cNvPr>
        <xdr:cNvSpPr txBox="1">
          <a:spLocks noChangeArrowheads="1"/>
        </xdr:cNvSpPr>
      </xdr:nvSpPr>
      <xdr:spPr bwMode="auto">
        <a:xfrm flipH="1">
          <a:off x="12868275"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5" name="Текст 1">
          <a:extLst>
            <a:ext uri="{FF2B5EF4-FFF2-40B4-BE49-F238E27FC236}">
              <a16:creationId xmlns="" xmlns:a16="http://schemas.microsoft.com/office/drawing/2014/main" id="{00000000-0008-0000-2A00-000005000000}"/>
            </a:ext>
          </a:extLst>
        </xdr:cNvPr>
        <xdr:cNvSpPr txBox="1">
          <a:spLocks noChangeArrowheads="1"/>
        </xdr:cNvSpPr>
      </xdr:nvSpPr>
      <xdr:spPr bwMode="auto">
        <a:xfrm flipH="1">
          <a:off x="12868275"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6" name="Текст 1">
          <a:extLst>
            <a:ext uri="{FF2B5EF4-FFF2-40B4-BE49-F238E27FC236}">
              <a16:creationId xmlns="" xmlns:a16="http://schemas.microsoft.com/office/drawing/2014/main" id="{00000000-0008-0000-2A00-000006000000}"/>
            </a:ext>
          </a:extLst>
        </xdr:cNvPr>
        <xdr:cNvSpPr txBox="1">
          <a:spLocks noChangeArrowheads="1"/>
        </xdr:cNvSpPr>
      </xdr:nvSpPr>
      <xdr:spPr bwMode="auto">
        <a:xfrm flipH="1">
          <a:off x="208978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7" name="Текст 1">
          <a:extLst>
            <a:ext uri="{FF2B5EF4-FFF2-40B4-BE49-F238E27FC236}">
              <a16:creationId xmlns="" xmlns:a16="http://schemas.microsoft.com/office/drawing/2014/main" id="{00000000-0008-0000-2A00-000007000000}"/>
            </a:ext>
          </a:extLst>
        </xdr:cNvPr>
        <xdr:cNvSpPr txBox="1">
          <a:spLocks noChangeArrowheads="1"/>
        </xdr:cNvSpPr>
      </xdr:nvSpPr>
      <xdr:spPr bwMode="auto">
        <a:xfrm flipH="1">
          <a:off x="208978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8" name="Текст 1">
          <a:extLst>
            <a:ext uri="{FF2B5EF4-FFF2-40B4-BE49-F238E27FC236}">
              <a16:creationId xmlns="" xmlns:a16="http://schemas.microsoft.com/office/drawing/2014/main" id="{00000000-0008-0000-2A00-000008000000}"/>
            </a:ext>
          </a:extLst>
        </xdr:cNvPr>
        <xdr:cNvSpPr txBox="1">
          <a:spLocks noChangeArrowheads="1"/>
        </xdr:cNvSpPr>
      </xdr:nvSpPr>
      <xdr:spPr bwMode="auto">
        <a:xfrm flipH="1">
          <a:off x="208978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twoCellAnchor>
    <xdr:from>
      <xdr:col>47</xdr:col>
      <xdr:colOff>0</xdr:colOff>
      <xdr:row>3</xdr:row>
      <xdr:rowOff>95250</xdr:rowOff>
    </xdr:from>
    <xdr:to>
      <xdr:col>47</xdr:col>
      <xdr:colOff>0</xdr:colOff>
      <xdr:row>5</xdr:row>
      <xdr:rowOff>95250</xdr:rowOff>
    </xdr:to>
    <xdr:sp macro="" textlink="">
      <xdr:nvSpPr>
        <xdr:cNvPr id="9" name="Текст 1">
          <a:extLst>
            <a:ext uri="{FF2B5EF4-FFF2-40B4-BE49-F238E27FC236}">
              <a16:creationId xmlns="" xmlns:a16="http://schemas.microsoft.com/office/drawing/2014/main" id="{00000000-0008-0000-2A00-000009000000}"/>
            </a:ext>
          </a:extLst>
        </xdr:cNvPr>
        <xdr:cNvSpPr txBox="1">
          <a:spLocks noChangeArrowheads="1"/>
        </xdr:cNvSpPr>
      </xdr:nvSpPr>
      <xdr:spPr bwMode="auto">
        <a:xfrm flipH="1">
          <a:off x="20897850" y="609600"/>
          <a:ext cx="0" cy="3238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ru-RU" sz="1000" b="1" i="0" strike="noStrike">
              <a:solidFill>
                <a:srgbClr val="000000"/>
              </a:solidFill>
              <a:latin typeface="Arial Cyr"/>
            </a:rPr>
            <a:t>   </a:t>
          </a:r>
        </a:p>
        <a:p>
          <a:pPr algn="l" rtl="0">
            <a:defRPr sz="1000"/>
          </a:pPr>
          <a:r>
            <a:rPr lang="ru-RU" sz="1000" b="1" i="0" strike="noStrike">
              <a:solidFill>
                <a:srgbClr val="000000"/>
              </a:solidFill>
              <a:latin typeface="Arial Cyr"/>
            </a:rPr>
            <a:t> ПРАВИТЕЛЬСТВЕННЫЙ И ГАРАНТИРОВАННЫЙ ПРАВИТЕЛЬСТВОМ РЕСПУБЛИКИ КАЗАХСТАН ДОЛГ</a:t>
          </a: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a:p>
          <a:pPr algn="l" rtl="0">
            <a:defRPr sz="1000"/>
          </a:pPr>
          <a:endParaRPr lang="ru-RU" sz="1200" b="1" i="0" strike="noStrike">
            <a:solidFill>
              <a:srgbClr val="000000"/>
            </a:solidFill>
            <a:latin typeface="Arial Cyr"/>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user\Local%20Settings\Temporary%20Internet%20Files\Content.IE5\1IE4OPAM\&#1086;&#1087;&#1083;&#1072;&#1090;&#1072;%20&#1087;&#1086;%20&#1074;&#1077;&#1088;&#1089;&#1080;&#1080;%20&#1042;&#104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4.51\uap_1\DATA\US\ARM\REP\97ARMRED\TABLES\EDSSARMRED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ATA\US\ARM\REP\97ARMRED\TABLES\EDSSARMRED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ap_413_05\11-&#1052;&#1054;&#1071;%20&#1056;&#1040;&#1041;&#1054;&#1058;&#1040;\DATA\US\ARM\REP\97ARMRED\TABLES\EDSSARMRED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ATA\US\ARM\REP\97ARMRED\TABLES\EDSSARMRED9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ocuments%20and%20Settings\rkystaubaev\&#1052;&#1086;&#1080;%20&#1076;&#1086;&#1082;&#1091;&#1084;&#1077;&#1085;&#1090;&#1099;\&#1056;&#1091;&#1089;&#1083;&#1072;&#1085;\&#1055;&#1088;&#1086;&#1075;&#1085;&#1086;&#1079;&#1099;\&#1056;&#1072;&#1089;&#1095;&#1077;&#1090;&#1099;\8.%202010\&#1091;&#1090;&#1086;&#1095;&#1085;&#1077;&#1085;&#1080;&#1077;%20&#1056;&#1041;-2010_&#1084;&#1072;&#1088;&#1090;\DATA\US\ARM\REP\97ARMRED\TABLES\EDSSARMRED9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ocuments%20and%20Settings\ltleuberdieva\Application%20Data\Microsoft\Excel\DATA\US\ARM\REP\97ARMRED\TABLES\EDSSARMRED9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Users\rkystaubaev\AppData\Local\Microsoft\Windows\Temporary%20Internet%20Files\Content.Outlook\B88YH1D7\&#1057;&#1090;&#1072;&#1090;&#1080;&#1089;&#1090;&#1080;&#1082;&#1072;\&#1055;&#1086;%20&#1089;&#1099;&#1088;&#1100;&#1077;&#1074;&#1080;&#1082;&#1072;&#1084;%20&#1079;&#1072;%202015%20&#1075;&#1086;&#107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ap_413_05\11-&#1052;&#1054;&#1071;%20&#1056;&#1040;&#1041;&#1054;&#1058;&#1040;\DATA\UE\KAZ\GEN\WEO\WEO-KAZ-Templa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ap_413_05\11-&#1052;&#1054;&#1071;%20&#1056;&#1040;&#1041;&#1054;&#1058;&#1040;\DATA\UE\KAZ\REAL\KAZ_BOP_mv.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udnikova\&#1086;&#1073;&#1084;&#1077;&#1085;\Documents%20and%20Settings\mironoom\&#1052;&#1086;&#1080;%20&#1076;&#1086;&#1082;&#1091;&#1084;&#1077;&#1085;&#1090;&#1099;\2508-01_&#1085;&#1086;&#1074;&#1099;&#108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1088;&#1091;&#1089;&#1083;&#1072;&#1085;\&#1084;&#1086;&#1085;&#1080;&#1090;&#1086;&#1088;&#1080;&#1085;&#1075;%200\&#1052;&#1086;&#1080;%20&#1076;&#1086;&#1082;&#1091;&#1084;&#1077;&#1085;&#1090;&#1099;\DEM\&#1052;&#1040;&#1058;&#1045;&#1056;&#1048;&#1040;&#1051;&#1067;%20&#1057;&#1054;&#1058;&#1056;%20&#1044;&#1069;&#1052;\Nurlan\&#1044;&#1051;&#1071;%20&#1054;&#1041;&#1053;&#1054;&#1042;&#1051;&#1045;&#1053;&#1048;&#1071;\&#1076;&#1083;&#1103;%20&#1086;&#1073;&#1085;\DEM\&#1055;&#1056;&#1045;&#1044;&#1055;&#1056;&#1048;&#1071;&#1058;&#1048;&#1071;%20&#1055;&#1054;%20&#1054;&#1058;&#1056;\1&#1053;&#1045;&#1060;&#1058;&#1045;&#1043;&#1040;&#1047;%20&#1048;%20&#1053;&#1045;&#1060;&#1058;&#1045;&#1055;&#1045;&#1056;%20&#1055;&#1056;&#1054;&#1052;\&#1054;&#1090;&#1088;&#1072;&#1089;&#1083;&#1100;\MF_AP4_d(&#1085;&#1077;&#1092;&#1090;%20&#1086;&#1090;&#108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map\&#1041;&#1077;&#1082;&#1078;&#1072;&#1085;%20&#1054;&#1084;&#1072;&#1088;&#1086;&#1074;\0%20&#1053;&#1086;&#1074;&#1099;&#1081;%20&#1087;&#1086;&#1076;&#1093;&#1086;&#1076;%20&#1087;&#1088;&#1086;&#1075;&#1085;&#1086;&#1079;&#1080;&#1088;&#1086;&#1074;&#1072;&#1085;&#1080;&#1103;%20&#1086;&#1090;&#1088;&#1072;&#1089;&#1083;&#1077;&#1081;%20&#1091;&#1089;&#1083;&#1091;&#1075;\&#1056;&#1072;&#1089;&#1095;&#1077;&#1090;&#1099;%20&#1091;&#1089;&#1083;&#1091;&#1075;%20&#1087;&#1086;%20&#1052;&#1054;&#104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map\&#1041;&#1077;&#1082;&#1078;&#1072;&#1085;%20&#1054;&#1084;&#1072;&#1088;&#1086;&#1074;\0%20&#1053;&#1086;&#1074;&#1099;&#1081;%20&#1087;&#1086;&#1076;&#1093;&#1086;&#1076;%20&#1087;&#1088;&#1086;&#1075;&#1085;&#1086;&#1079;&#1080;&#1088;&#1086;&#1074;&#1072;&#1085;&#1080;&#1103;%20&#1086;&#1090;&#1088;&#1072;&#1089;&#1083;&#1077;&#1081;%20&#1091;&#1089;&#1083;&#1091;&#1075;\&#1052;&#1086;&#1076;&#1077;&#1083;&#1080;%20&#1085;&#1072;%20&#1086;&#1089;&#1085;&#1086;&#1074;&#1077;%20&#1052;&#1054;&#1041;-2014.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Users\aalenova\Desktop\&#1052;&#1086;&#1080;%20&#1076;&#1086;&#1082;&#1091;&#1084;&#1077;&#1085;&#1090;&#1099;\&#1057;&#1087;&#1077;&#1094;&#1059;&#1087;&#1088;\&#1087;&#1088;&#1086;&#1075;&#1085;&#1086;&#1079;%20&#1085;&#1072;%202013&#1075;\&#1089;&#1074;&#1086;&#1076;_&#1086;&#1078;&#1080;&#1076;_&#1058;&#1053;&#1044;_2013,08.01.1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ocuments%20and%20Settings\aalenova\Local%20Settings\Temporary%20Internet%20Files\Content.Outlook\B6FWA1RL\&#1054;&#1078;&#1080;&#1076;%20&#1085;&#1072;%202011%20&#1087;&#1086;%20&#1040;&#1090;&#1099;&#1088;&#1072;&#1091;&#1089;&#1082;&#1086;&#1081;%20&#1086;&#1073;&#1083;&#1072;&#1089;&#1090;&#108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Box\Docs\Documents%20and%20Settings\mironoom\&#1052;&#1086;&#1080;%20&#1076;&#1086;&#1082;&#1091;&#1084;&#1077;&#1085;&#1090;&#1099;\2508-01_&#1085;&#1086;&#1074;&#1099;&#108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ap_413_mira\&#1084;&#1072;&#1082;&#1088;&#1086;&#1073;&#1072;&#1079;&#1072;\&#1052;&#1072;&#1082;&#1088;&#1086;%20&#1073;&#1072;&#1079;&#1072;\&#1054;&#1092;&#1092;&#1096;&#1086;&#1088;&#1099;\&#1085;&#1077;&#1092;&#1090;&#1077;&#1075;&#1072;&#1079;\&#1057;&#1074;&#1086;&#107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p418\7.&#1080;&#1102;&#1083;&#1100;\WINDOWZ\TEMP\&#1076;&#1086;&#1089;&#1090;&#1091;&#1087;\f1n_nedo%2031.08.00&#107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ap_413_05\11-&#1052;&#1054;&#1071;%20&#1056;&#1040;&#1041;&#1054;&#1058;&#1040;\My%20Documents\Armenia\ArmMon073020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Alfiya\Revenue%20Report\Xls\Monitor99_03%20Adjusted%20for%20S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Users\umirbayev_da\AppData\Local\Microsoft\Windows\Temporary%20Internet%20Files\Content.Outlook\YFXN657S\&#1052;&#1086;&#1076;&#1077;&#1083;&#1080;%20&#1085;&#1072;%20&#1086;&#1089;&#1085;&#1086;&#1074;&#1077;%20&#1052;&#1054;&#1041;-2012.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udnikova\&#1086;&#1073;&#1084;&#1077;&#1085;\EXCHANGLE\N_SVOD062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Uap_413_05\11-&#1052;&#1054;&#1071;%20&#1056;&#1040;&#1041;&#1054;&#1058;&#1040;\DATA\UE\KAZ\BOP\KAZ_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ap_413_mira\&#1084;&#1072;&#1082;&#1088;&#1086;&#1073;&#1072;&#1079;&#1072;\&#1052;&#1077;&#1088;&#1091;&#1077;&#1088;&#1090;\&#1052;&#1072;&#1090;&#1077;&#1088;&#1080;&#1072;&#1083;&#1099;\&#1052;&#1080;&#1085;&#1080;&#1089;&#1090;&#1088;&#1091;\&#1057;&#1074;&#1086;&#1076;%20&#1076;&#1083;&#1103;%20&#1084;&#1080;&#1085;-&#1088;&#107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Uap_413_mira\&#1084;&#1072;&#1082;&#1088;&#1086;&#1073;&#1072;&#1079;&#1072;\&#1055;&#1055;%20(2003&#1075;.)\&#1076;&#1086;&#1087;.&#1059;&#1089;&#1077;&#1085;&#1086;&#1074;&#1086;&#108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rahimzhanov\SharedDocs\Documents%20and%20Settings\NRahimzhanov\&#1052;&#1086;&#1080;%20&#1076;&#1086;&#1082;&#1091;&#1084;&#1077;&#1085;&#1090;&#1099;\&#1053;&#1077;%20&#1103;%20&#1072;&#1074;&#1090;&#1086;&#1088;\&#1048;&#1088;&#1072;\&#1050;&#1072;&#1089;&#1089;&#1072;97_2003_.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p_409_4\&#1087;&#1086;&#1083;&#1080;&#1081;&#1095;&#1091;&#1082;\&#1057;&#1074;&#1086;&#1076;&#1082;&#1080;%20&#1079;&#1072;%202001%20&#1075;\30.03.0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Documents%20and%20Settings\User\Local%20Settings\Temporary%20Internet%20Files\Content.IE5\MBORQHIB\&#1041;&#1077;&#1082;&#1078;&#1072;&#1085;\&#1059;&#1090;&#1086;&#1095;&#1085;&#1077;&#1085;&#1080;&#1077;%2011-13%20&#1072;&#1087;&#1088;&#1077;&#1083;&#1100;\&#1042;&#1090;&#1086;&#1088;&#1086;&#1077;%20&#1059;&#1058;&#1054;&#1063;&#1053;&#1045;&#1053;&#1048;&#1045;%20&#1041;&#1070;&#1044;&#1046;&#1045;&#1058;&#1040;%202011%20(&#1072;&#1087;&#1088;&#1077;&#1083;&#1100;,%20&#1057;&#1042;&#1054;&#104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OS09\Users\Users\k.urazbayev\AppData\Local\Microsoft\Windows\INetCache\Content.Outlook\DO3LYSK9\&#1060;&#1052;%20&#1069;&#1082;&#1089;&#1048;&#1084;&#1041;&#1072;&#1085;&#1082;_&#1087;&#1086;%20&#1089;&#1090;&#1088;&#1072;&#1090;&#1077;&#1075;&#1080;&#1080;%20&#1089;&#1077;&#1073;&#1077;&#1089;&#1090;&#1086;&#1080;&#1084;%20&#1089;%20107.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ap_413_mira\&#1084;&#1072;&#1082;&#1088;&#1086;&#1073;&#1072;&#1079;&#1072;\&#1055;&#1055;%20(2003&#1075;.)\7%20&#1088;&#1072;&#1079;&#1076;&#1077;&#1083;\7%20&#1088;-&#108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udnikova\&#1086;&#1073;&#1084;&#1077;&#1085;\2002\&#1054;&#1089;&#1085;.%20&#1089;&#1088;\PRIL9_07200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ahimzhanov\&#1044;&#1086;&#1082;&#1091;&#1084;&#1077;&#1085;&#1090;&#1099;\Documents%20and%20Settings\NRahimzhanov\&#1052;&#1086;&#1080;%20&#1076;&#1086;&#1082;&#1091;&#1084;&#1077;&#1085;&#1090;&#1099;\&#1053;&#1077;%20&#1103;%20&#1072;&#1074;&#1090;&#1086;&#1088;\&#1048;&#1088;&#1072;\&#1050;&#1072;&#1089;&#1089;&#1072;97_2003_.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udnikova\&#1086;&#1073;&#1084;&#1077;&#1085;\EXCHANGLE\NOV_200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os07\&#1075;&#1086;&#1076;&#1086;&#1074;&#1086;&#1081;%20&#1086;&#1090;&#1095;&#1077;&#1090;\&#1076;&#1083;&#1103;%20&#1082;&#1085;&#1080;&#1078;&#1082;&#1080;+\&#1089;&#1090;&#1088;&#1086;&#1081;&#1082;&#1072;\012\Documents%20and%20Settings\user\Local%20Settings\Temporary%20Internet%20Files\Content.IE5\1IE4OPAM\&#1086;&#1087;&#1083;&#1072;&#1090;&#1072;%20&#1087;&#1086;%20&#1074;&#1077;&#1088;&#1089;&#1080;&#1080;%20&#1042;&#1046;.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OS09\Users\Users\naskarova\Documents\Nailya\&#1055;&#1088;&#1086;&#1075;&#1085;&#1086;&#1079;&#1085;&#1099;&#1077;%20&#1088;&#1072;&#1089;&#1095;&#1077;&#1090;&#1099;\&#1055;&#1088;&#1086;&#1075;&#1085;&#1086;&#1079;%2016-45_26.02-01.03.16\&#1055;&#1088;&#1086;&#1075;&#1085;&#1086;&#1079;%20&#1060;&#1044;&#1056;&#1041;,&#1076;&#1086;&#1083;&#1075;&#1072;_01.03.1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a-dos-626-04\&#1059;&#1054;&#1048;&#1041;\Users\aigu.suleimenova\Desktop\&#1052;&#1086;&#1080;%20&#1076;&#1086;&#1082;&#1091;&#1084;&#1077;&#1085;&#1090;&#1099;\&#1057;&#1058;&#1040;&#1058;\&#1057;&#1058;&#1040;&#1058;%20&#1073;&#1102;&#1083;&#1083;&#1077;&#1090;&#1077;&#1085;&#1100;\2024\&#1057;&#1090;&#1072;&#1090;%20&#1085;&#1072;%201%20&#1103;&#1085;&#1074;&#1072;&#1088;&#1103;%202025%20&#1075;..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7;&#1090;&#1072;&#1090;%20&#1085;&#1072;%201%20&#1103;&#1085;&#1074;&#1072;&#1088;&#1103;%202026%20&#1075;..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Users/m.makhmut/Desktop/&#1044;&#1054;&#1057;/&#1057;&#1090;&#1072;&#1090;&#1073;&#1102;&#1083;&#1083;&#1077;&#1090;&#1077;&#1085;&#1100;/2025/&#1080;&#1102;&#1085;&#1100;/&#1057;&#1090;&#1072;&#1090;%20&#1085;&#1072;%201%20&#1080;&#1102;&#1085;&#1103;%202025%20&#10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 val="#REF"/>
      <sheetName val="Расчет ДСДПУР"/>
      <sheetName val="067 100 (АПП не имеющ.право) "/>
      <sheetName val="оплата%20по%20версии%20ВЖ.xlsx"/>
      <sheetName val=""/>
      <sheetName val="оплата%20по%20версии%20ВЖ"/>
    </sheetNames>
    <definedNames>
      <definedName name="__________prt1" refersTo="#ССЫЛКА!"/>
      <definedName name="__________prt2" refersTo="#ССЫЛКА!"/>
      <definedName name="__________prt3" refersTo="#ССЫЛКА!"/>
      <definedName name="__________prt4" refersTo="#ССЫЛКА!"/>
      <definedName name="__________prt5" refersTo="#ССЫЛКА!"/>
      <definedName name="__________prt6" refersTo="#ССЫЛКА!"/>
      <definedName name="__________prt7" refersTo="#ССЫЛКА!"/>
      <definedName name="__________prt8" refersTo="#ССЫЛКА!"/>
      <definedName name="_________prt1" refersTo="#ССЫЛКА!"/>
      <definedName name="_________prt2" refersTo="#ССЫЛКА!"/>
      <definedName name="_________prt3" refersTo="#ССЫЛКА!"/>
      <definedName name="_________prt4" refersTo="#ССЫЛКА!"/>
      <definedName name="_________prt5" refersTo="#ССЫЛКА!"/>
      <definedName name="_________prt6" refersTo="#ССЫЛКА!"/>
      <definedName name="_________prt7" refersTo="#ССЫЛКА!"/>
      <definedName name="_________prt8" refersTo="#ССЫЛКА!"/>
      <definedName name="________prt1" refersTo="#ССЫЛКА!"/>
      <definedName name="________prt2" refersTo="#ССЫЛКА!"/>
      <definedName name="________prt3" refersTo="#ССЫЛКА!"/>
      <definedName name="________prt4" refersTo="#ССЫЛКА!"/>
      <definedName name="________prt5" refersTo="#ССЫЛКА!"/>
      <definedName name="________prt6" refersTo="#ССЫЛКА!"/>
      <definedName name="________prt7" refersTo="#ССЫЛКА!"/>
      <definedName name="________prt8" refersTo="#ССЫЛКА!"/>
      <definedName name="_______prt1" refersTo="#ССЫЛКА!"/>
      <definedName name="_______prt2" refersTo="#ССЫЛКА!"/>
      <definedName name="_______prt3" refersTo="#ССЫЛКА!"/>
      <definedName name="_______prt4" refersTo="#ССЫЛКА!"/>
      <definedName name="_______prt5" refersTo="#ССЫЛКА!"/>
      <definedName name="_______prt6" refersTo="#ССЫЛКА!"/>
      <definedName name="_______prt7" refersTo="#ССЫЛКА!"/>
      <definedName name="_______prt8" refersTo="#ССЫЛКА!"/>
      <definedName name="______prt1" refersTo="#ССЫЛКА!"/>
      <definedName name="______prt2" refersTo="#ССЫЛКА!"/>
      <definedName name="______prt3" refersTo="#ССЫЛКА!"/>
      <definedName name="______prt4" refersTo="#ССЫЛКА!"/>
      <definedName name="______prt5" refersTo="#ССЫЛКА!"/>
      <definedName name="______prt6" refersTo="#ССЫЛКА!"/>
      <definedName name="______prt7" refersTo="#ССЫЛКА!"/>
      <definedName name="______prt8"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прогноз 2020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EDSSARMRED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прогноз 2020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407-3112"/>
      <sheetName val="0101-0307"/>
      <sheetName val="список"/>
      <sheetName val="с ф-ми"/>
      <sheetName val="стр-ра КПН"/>
      <sheetName val="Лист1"/>
      <sheetName val="По сырьевикам за 2015 год"/>
    </sheetNames>
    <definedNames>
      <definedName name="Eeno1"/>
      <definedName name="Ëèñò1"/>
      <definedName name="Лист1"/>
    </definedNames>
    <sheetDataSet>
      <sheetData sheetId="0"/>
      <sheetData sheetId="1"/>
      <sheetData sheetId="2"/>
      <sheetData sheetId="3"/>
      <sheetData sheetId="4"/>
      <sheetData sheetId="5"/>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 val="067 100 (апп не имеющ.право) "/>
      <sheetName val="8 мес 2024"/>
      <sheetName val="22"/>
      <sheetName val="консал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 sheetId="3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
      <sheetName val="Micro"/>
      <sheetName val="ControlSheet"/>
      <sheetName val="REAL-weo"/>
      <sheetName val="MON-weo"/>
      <sheetName val="FISCAL-weo"/>
      <sheetName val="BoP-weo"/>
      <sheetName val="QC"/>
      <sheetName val="Control"/>
    </sheetNames>
    <sheetDataSet>
      <sheetData sheetId="0"/>
      <sheetData sheetId="1"/>
      <sheetData sheetId="2"/>
      <sheetData sheetId="3" refreshError="1"/>
      <sheetData sheetId="4"/>
      <sheetData sheetId="5"/>
      <sheetData sheetId="6"/>
      <sheetData sheetId="7"/>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 val="Тяжесть_заболевания"/>
      <sheetName val="CDIS Report Form ITT (Pilot)"/>
      <sheetName val="fes"/>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sheetName val="IN"/>
      <sheetName val="NBK"/>
      <sheetName val="IMF"/>
      <sheetName val="DBF"/>
      <sheetName val="DBS"/>
      <sheetName val="TOT"/>
      <sheetName val="OIL"/>
      <sheetName val="FDI"/>
      <sheetName val="EXP"/>
      <sheetName val="IMP"/>
      <sheetName val="SRV"/>
      <sheetName val="INC"/>
      <sheetName val="BOP"/>
      <sheetName val="TB1"/>
      <sheetName val="TB6"/>
      <sheetName val="TB7"/>
      <sheetName val="TB8"/>
      <sheetName val="WEO"/>
      <sheetName val="SC N"/>
      <sheetName val="KAZ_BOP_mv"/>
      <sheetName val="BoP-weo"/>
      <sheetName val="DEPLETION TOOL"/>
      <sheetName val="FY16_"/>
      <sheetName val="vars"/>
      <sheetName val="Тяжесть_заболевания"/>
    </sheetNames>
    <sheetDataSet>
      <sheetData sheetId="0" refreshError="1"/>
      <sheetData sheetId="1" refreshError="1">
        <row r="36">
          <cell r="AF36">
            <v>2</v>
          </cell>
        </row>
      </sheetData>
      <sheetData sheetId="2" refreshError="1"/>
      <sheetData sheetId="3" refreshError="1"/>
      <sheetData sheetId="4" refreshError="1">
        <row r="42">
          <cell r="AJ42">
            <v>35.56</v>
          </cell>
          <cell r="AK42">
            <v>100</v>
          </cell>
          <cell r="AL42">
            <v>70</v>
          </cell>
          <cell r="AM42">
            <v>30</v>
          </cell>
          <cell r="AN42">
            <v>400</v>
          </cell>
          <cell r="AO42">
            <v>400</v>
          </cell>
        </row>
        <row r="72">
          <cell r="AK72">
            <v>166.9</v>
          </cell>
          <cell r="AL72">
            <v>152.4</v>
          </cell>
          <cell r="AM72">
            <v>153.9</v>
          </cell>
          <cell r="AN72">
            <v>50</v>
          </cell>
          <cell r="AO72">
            <v>30</v>
          </cell>
        </row>
        <row r="113">
          <cell r="AK113">
            <v>47.7</v>
          </cell>
          <cell r="AL113">
            <v>46.4</v>
          </cell>
          <cell r="AM113">
            <v>48.3</v>
          </cell>
          <cell r="AN113">
            <v>47.3</v>
          </cell>
          <cell r="AO113">
            <v>48.6</v>
          </cell>
        </row>
      </sheetData>
      <sheetData sheetId="5" refreshError="1"/>
      <sheetData sheetId="6" refreshError="1"/>
      <sheetData sheetId="7" refreshError="1"/>
      <sheetData sheetId="8" refreshError="1"/>
      <sheetData sheetId="9" refreshError="1">
        <row r="7">
          <cell r="A7">
            <v>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508-01_новый"/>
      <sheetName val="#ССЫЛКА"/>
      <sheetName val="Допущения"/>
      <sheetName val="Assumptions Допущения"/>
      <sheetName val="Амортизация (бухгалтерская)"/>
      <sheetName val="ЯНВ_99"/>
      <sheetName val="I квартал"/>
      <sheetName val="NOV"/>
      <sheetName val="N_SVOD"/>
      <sheetName val="EXP"/>
      <sheetName val="IN"/>
      <sheetName val="DBF"/>
    </sheetNames>
    <definedNames>
      <definedName name="cbroc.cbroc"/>
      <definedName name="prez1"/>
      <definedName name="печ_гиш"/>
      <definedName name="печ_диспспр"/>
      <definedName name="печ_кн"/>
      <definedName name="печ_кн1"/>
      <definedName name="печ_кн11"/>
      <definedName name="печ_месп"/>
      <definedName name="печ_меср"/>
      <definedName name="печ_оснспр"/>
      <definedName name="печ_отч"/>
      <definedName name="печ_отч1"/>
      <definedName name="печ_пл1"/>
      <definedName name="печать" sheetId="5"/>
      <definedName name="печать_перкв"/>
      <definedName name="печать_рабкв"/>
      <definedName name="сброс.сброс"/>
      <definedName name="сброс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UL (2)"/>
      <sheetName val="NUL"/>
      <sheetName val="ANALYSIS"/>
      <sheetName val="QUICK"/>
      <sheetName val="PLAN"/>
      <sheetName val="BANKRUPTCY"/>
      <sheetName val="DETAIL"/>
      <sheetName val="Currency"/>
      <sheetName val="Preset"/>
      <sheetName val="NWC"/>
      <sheetName val="CUR_ASS-1"/>
      <sheetName val="CUR_LIAB-1"/>
      <sheetName val="LIQUIDITY-1"/>
      <sheetName val="LIQUIDITY-2"/>
      <sheetName val="CUR_ASS-2"/>
      <sheetName val="CUR_LIAB-2"/>
      <sheetName val="SALES"/>
      <sheetName val="PROFIT"/>
      <sheetName val="TURNOVER"/>
      <sheetName val="ROE"/>
      <sheetName val="LABOUR"/>
      <sheetName val="Text Set"/>
      <sheetName val="Phrase Set"/>
      <sheetName val="Plan Group"/>
      <sheetName val="Plan Set"/>
      <sheetName val="SuperPlan Set"/>
      <sheetName val="Detail Set"/>
      <sheetName val="dlgRecover"/>
      <sheetName val="dlgText"/>
      <sheetName val="dlgPerAnalysis"/>
      <sheetName val="Reports"/>
      <sheetName val="dlgView"/>
      <sheetName val="dlgAbout"/>
      <sheetName val="dlgSuperPlan"/>
      <sheetName val="dlgPlanSetup"/>
      <sheetName val="dlgPrint"/>
      <sheetName val="dlgChPlanning"/>
      <sheetName val="dlgPlan"/>
      <sheetName val="dlgGoto"/>
      <sheetName val="dlgSelMove"/>
      <sheetName val="dlgProdPlan"/>
      <sheetName val="prgOpen"/>
      <sheetName val="prgPrint"/>
      <sheetName val="prgVM"/>
      <sheetName val="prgGoto"/>
      <sheetName val="prgService"/>
      <sheetName val="prgView"/>
      <sheetName val="prgPlan"/>
      <sheetName val="prgDetail"/>
      <sheetName val="prgGraph"/>
      <sheetName val="prgQuick"/>
      <sheetName val="prgWord"/>
      <sheetName val="prgTextResults"/>
      <sheetName val="prgSuperPlan"/>
      <sheetName val="Акмолинская"/>
      <sheetName val="реестр "/>
      <sheetName val="Мартук"/>
      <sheetName val="Мугалжар"/>
      <sheetName val="Темир"/>
      <sheetName val="Уил"/>
      <sheetName val="программа по сокращ на 01.07.10"/>
      <sheetName val="на коллегию"/>
      <sheetName val="январь"/>
      <sheetName val="февраль"/>
      <sheetName val="март"/>
      <sheetName val="апрель"/>
      <sheetName val="май"/>
      <sheetName val="июнь"/>
      <sheetName val="июль"/>
      <sheetName val="август"/>
      <sheetName val="сентябрь"/>
      <sheetName val="макро"/>
      <sheetName val="рыжик"/>
      <sheetName val="Баланс"/>
      <sheetName val="Варианты фин."/>
      <sheetName val="БЗ в рамках лим."/>
      <sheetName val="Доп. БЗ "/>
      <sheetName val="проблемн.  кор"/>
      <sheetName val="причина соц."/>
      <sheetName val="причины реальный"/>
      <sheetName val="причина силовой"/>
      <sheetName val="проблемн. "/>
      <sheetName val="проблемн.  (2)"/>
      <sheetName val="расходы"/>
      <sheetName val="Налог. и таможен"/>
      <sheetName val="проектн групп"/>
      <sheetName val="Приложение"/>
      <sheetName val="3 отдел"/>
      <sheetName val="MF_AP4_d(нефт отр)"/>
      <sheetName val="#ССЫЛКА"/>
      <sheetName val="ЯНВ_99"/>
      <sheetName val="N_SVOD"/>
      <sheetName val="EXP"/>
      <sheetName val="IN"/>
      <sheetName val="DBF"/>
      <sheetName val="m Project Num-Sevice-Pay"/>
      <sheetName val="приложение 2"/>
      <sheetName val="КБК"/>
      <sheetName val="По отраслям 2024г."/>
      <sheetName val="Kaz_D"/>
      <sheetName val="Info"/>
      <sheetName val="300,0 мың теңге"/>
      <sheetName val="питание"/>
      <sheetName val="билеты"/>
      <sheetName val="расчеты"/>
      <sheetName val="Малика"/>
      <sheetName val="Феруза апай"/>
      <sheetName val="Жас туристер"/>
      <sheetName val="Құралай"/>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sheetData sheetId="102"/>
      <sheetData sheetId="103"/>
      <sheetData sheetId="104"/>
      <sheetData sheetId="105"/>
      <sheetData sheetId="106"/>
      <sheetData sheetId="107"/>
      <sheetData sheetId="10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mmutations"/>
      <sheetName val="Parameters"/>
      <sheetName val="Copy of 1931PI_2008"/>
      <sheetName val="1.3_Тяжесть_заболевания"/>
      <sheetName val="1.1_нцоз_прогноз"/>
      <sheetName val="КВИ_медпомощь_свод"/>
      <sheetName val="СМП_СЗТ_моделирование"/>
      <sheetName val="vars"/>
      <sheetName val="вариант_1"/>
      <sheetName val="3.1_Пневмония_тяжесть"/>
      <sheetName val="% реаб"/>
      <sheetName val="DEPLETION TOOL"/>
      <sheetName val="FY16_"/>
      <sheetName val="Main"/>
      <sheetName val="Links"/>
      <sheetName val="ErrCheck"/>
      <sheetName val="Dictionaries"/>
      <sheetName val="misc"/>
      <sheetName val="Anlagevermögen"/>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49 Тип I"/>
      <sheetName val="Структура Услуг"/>
      <sheetName val="Лист2"/>
      <sheetName val="Лист3"/>
    </sheetNames>
    <sheetDataSet>
      <sheetData sheetId="0"/>
      <sheetData sheetId="1" refreshError="1"/>
      <sheetData sheetId="2" refreshError="1"/>
      <sheetData sheetId="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4"/>
      <sheetName val="Т налогов"/>
      <sheetName val="Т использ импорт прод"/>
      <sheetName val="Т использ отечеств прод"/>
      <sheetName val="БАЗА КИК"/>
      <sheetName val="Отрасли 68-49"/>
      <sheetName val="Код 68-15"/>
      <sheetName val="СТ по регионам"/>
      <sheetName val="Данные по 15 ВЭД"/>
      <sheetName val="Ценовая МОБ"/>
      <sheetName val="МОБ-49 Тип I"/>
      <sheetName val="Эффекты МОБ Тип I"/>
      <sheetName val="Результат Тип I"/>
      <sheetName val="МОБ-49 Тип II"/>
      <sheetName val="Эффекты МОБ Тип II"/>
      <sheetName val="Результат Тип II"/>
      <sheetName val="Эффекты КС"/>
      <sheetName val="Выпуск-КС"/>
      <sheetName val="МОБ-15 Тип I"/>
      <sheetName val="Эффекты МОБ-15 Тип I"/>
      <sheetName val="Эффект занятости МОБ-15 Тип I"/>
      <sheetName val="Результат МОБ-15 Тип I"/>
      <sheetName val="Эффект дохода"/>
      <sheetName val="Эффект занятости"/>
      <sheetName val="Эффект капитала"/>
      <sheetName val="Мультипликаторы типа I"/>
      <sheetName val="Мультипликаторы типа II"/>
      <sheetName val="Эффекты МОБ-49-Тип 1"/>
    </sheetNames>
    <sheetDataSet>
      <sheetData sheetId="0">
        <row r="89">
          <cell r="E89">
            <v>0.61636715009040488</v>
          </cell>
          <cell r="F89">
            <v>0.60789494258003041</v>
          </cell>
          <cell r="G89">
            <v>0.73515540191784756</v>
          </cell>
          <cell r="H89">
            <v>0.58935716541587135</v>
          </cell>
          <cell r="I89">
            <v>0.66824267023611472</v>
          </cell>
          <cell r="J89">
            <v>0.71224663248258824</v>
          </cell>
          <cell r="K89">
            <v>0.52407678059176066</v>
          </cell>
          <cell r="L89">
            <v>0.52303648495107624</v>
          </cell>
          <cell r="M89">
            <v>0.51555823422243252</v>
          </cell>
          <cell r="N89">
            <v>0.58376401347531437</v>
          </cell>
          <cell r="O89">
            <v>0.53646687189434583</v>
          </cell>
          <cell r="P89">
            <v>0.71444258663951477</v>
          </cell>
          <cell r="Q89">
            <v>0.57184281629288036</v>
          </cell>
          <cell r="R89">
            <v>0.72630055196919585</v>
          </cell>
          <cell r="S89">
            <v>0.85008985242261981</v>
          </cell>
          <cell r="T89">
            <v>0.65947399418853936</v>
          </cell>
          <cell r="U89">
            <v>0.58055642183906009</v>
          </cell>
          <cell r="V89">
            <v>0.53746428250942047</v>
          </cell>
          <cell r="W89">
            <v>0.41705747939694143</v>
          </cell>
          <cell r="X89">
            <v>0.48432272321719316</v>
          </cell>
          <cell r="Y89">
            <v>0.48290144361203557</v>
          </cell>
          <cell r="Z89">
            <v>0.70388668608468463</v>
          </cell>
          <cell r="AA89">
            <v>0.50724318176412553</v>
          </cell>
          <cell r="AB89">
            <v>0.48926349979107392</v>
          </cell>
          <cell r="AC89">
            <v>0.47378026235941784</v>
          </cell>
          <cell r="AD89">
            <v>0.53553717295796044</v>
          </cell>
          <cell r="AE89">
            <v>0.47946201425100926</v>
          </cell>
          <cell r="AF89">
            <v>0.46062123634494934</v>
          </cell>
          <cell r="AG89">
            <v>0.46152536919416304</v>
          </cell>
          <cell r="AH89">
            <v>0.53439411244578794</v>
          </cell>
          <cell r="AI89">
            <v>0.75538943974398898</v>
          </cell>
          <cell r="AJ89">
            <v>0.62619601789242141</v>
          </cell>
          <cell r="AK89">
            <v>0.67706195987960383</v>
          </cell>
          <cell r="AL89">
            <v>0.60786863199563035</v>
          </cell>
          <cell r="AM89">
            <v>0.5505281395397702</v>
          </cell>
          <cell r="AN89">
            <v>0.58530132397160073</v>
          </cell>
          <cell r="AO89">
            <v>0.7157510156365805</v>
          </cell>
          <cell r="AP89">
            <v>0.50976726239791526</v>
          </cell>
          <cell r="AQ89">
            <v>0.49757699378182046</v>
          </cell>
          <cell r="AR89">
            <v>0.53913043959091778</v>
          </cell>
          <cell r="AS89">
            <v>0.5422514340698632</v>
          </cell>
          <cell r="AT89">
            <v>0.51285497082586862</v>
          </cell>
          <cell r="AU89">
            <v>0.46631311937488623</v>
          </cell>
          <cell r="AV89">
            <v>0.67257983103681973</v>
          </cell>
          <cell r="AW89">
            <v>0.7084185003911545</v>
          </cell>
          <cell r="AX89">
            <v>0.70404886452363136</v>
          </cell>
          <cell r="AY89">
            <v>0.58749564449023672</v>
          </cell>
          <cell r="AZ89">
            <v>0.45123031984128092</v>
          </cell>
          <cell r="BA89">
            <v>0.5216713558049314</v>
          </cell>
          <cell r="BB89">
            <v>0.69247394955118935</v>
          </cell>
          <cell r="BC89">
            <v>0.67013603723465898</v>
          </cell>
          <cell r="BD89">
            <v>0.63506028475755771</v>
          </cell>
          <cell r="BE89">
            <v>0.58820842137156149</v>
          </cell>
          <cell r="BF89">
            <v>0.57466033111646631</v>
          </cell>
          <cell r="BG89">
            <v>0.71341142922690026</v>
          </cell>
          <cell r="BH89">
            <v>0.70914140473262088</v>
          </cell>
          <cell r="BI89">
            <v>0.73750162394090735</v>
          </cell>
          <cell r="BJ89">
            <v>0.71677451652296875</v>
          </cell>
          <cell r="BK89">
            <v>0.81180527902258148</v>
          </cell>
          <cell r="BL89">
            <v>0.60611692305205322</v>
          </cell>
          <cell r="BM89">
            <v>0.62178708879944478</v>
          </cell>
          <cell r="BN89">
            <v>0.4415854081658408</v>
          </cell>
          <cell r="BO89">
            <v>0.58495417998960464</v>
          </cell>
          <cell r="BP89">
            <v>0.41524932419206595</v>
          </cell>
          <cell r="BQ89">
            <v>0.42270333538007232</v>
          </cell>
          <cell r="BR89">
            <v>0.48960219081045236</v>
          </cell>
          <cell r="BS89">
            <v>0.71318004162236426</v>
          </cell>
          <cell r="BT89">
            <v>1</v>
          </cell>
        </row>
      </sheetData>
      <sheetData sheetId="1"/>
      <sheetData sheetId="2"/>
      <sheetData sheetId="3"/>
      <sheetData sheetId="4"/>
      <sheetData sheetId="5"/>
      <sheetData sheetId="6"/>
      <sheetData sheetId="7"/>
      <sheetData sheetId="8"/>
      <sheetData sheetId="9"/>
      <sheetData sheetId="10"/>
      <sheetData sheetId="11">
        <row r="53">
          <cell r="E53">
            <v>1.6299075192012469</v>
          </cell>
          <cell r="F53">
            <v>1.7320656100965184</v>
          </cell>
          <cell r="G53">
            <v>1.4454734125501245</v>
          </cell>
          <cell r="H53">
            <v>1.706325907169107</v>
          </cell>
          <cell r="I53">
            <v>1.5425060723630111</v>
          </cell>
          <cell r="J53">
            <v>1.4785529794845902</v>
          </cell>
          <cell r="K53">
            <v>1.8475493739776523</v>
          </cell>
          <cell r="L53">
            <v>1.8510171716574251</v>
          </cell>
          <cell r="M53">
            <v>1.838167905980306</v>
          </cell>
          <cell r="N53">
            <v>1.7102494000068742</v>
          </cell>
          <cell r="O53">
            <v>1.7683801416656182</v>
          </cell>
          <cell r="P53">
            <v>1.4917717078023394</v>
          </cell>
          <cell r="Q53">
            <v>1.7056895495874538</v>
          </cell>
          <cell r="R53">
            <v>1.452631848374464</v>
          </cell>
          <cell r="S53">
            <v>1.2307789120639794</v>
          </cell>
          <cell r="T53">
            <v>1.5867944933826124</v>
          </cell>
          <cell r="U53">
            <v>1.7672613609260566</v>
          </cell>
          <cell r="V53">
            <v>1.8124172366517746</v>
          </cell>
          <cell r="W53">
            <v>1.8052175112759621</v>
          </cell>
          <cell r="X53">
            <v>1.8877707941808022</v>
          </cell>
          <cell r="Y53">
            <v>1.5349608788347995</v>
          </cell>
          <cell r="Z53">
            <v>1.8330954600020588</v>
          </cell>
          <cell r="AA53">
            <v>1.8982335045251892</v>
          </cell>
          <cell r="AB53">
            <v>1.9261943996293591</v>
          </cell>
          <cell r="AC53">
            <v>1.9550536258622004</v>
          </cell>
          <cell r="AD53">
            <v>1.9723023456157294</v>
          </cell>
          <cell r="AE53">
            <v>1.8480791433647772</v>
          </cell>
          <cell r="AF53">
            <v>1.7240620183069315</v>
          </cell>
          <cell r="AG53">
            <v>1.6572471707770766</v>
          </cell>
          <cell r="AH53">
            <v>1.5130399676491926</v>
          </cell>
          <cell r="AI53">
            <v>1.8795772355741569</v>
          </cell>
          <cell r="AJ53">
            <v>1.8071870703173869</v>
          </cell>
          <cell r="AK53">
            <v>1.8096840191335222</v>
          </cell>
          <cell r="AL53">
            <v>1.8884924605419462</v>
          </cell>
          <cell r="AM53">
            <v>1.9533303301755878</v>
          </cell>
          <cell r="AN53">
            <v>1.4916671194640219</v>
          </cell>
          <cell r="AO53">
            <v>1.6708291180677548</v>
          </cell>
          <cell r="AP53">
            <v>1.6627520213602311</v>
          </cell>
          <cell r="AQ53">
            <v>1.5397109620684619</v>
          </cell>
          <cell r="AR53">
            <v>1.4474922246918629</v>
          </cell>
          <cell r="AS53">
            <v>1.3255315619003281</v>
          </cell>
          <cell r="AT53">
            <v>1.6854918117560287</v>
          </cell>
          <cell r="AU53">
            <v>1.6325279112108344</v>
          </cell>
          <cell r="AV53">
            <v>1.9293963046475533</v>
          </cell>
          <cell r="AW53">
            <v>1.7409521911909136</v>
          </cell>
          <cell r="AX53">
            <v>1.9639347276018218</v>
          </cell>
          <cell r="AY53">
            <v>1.8424161316342726</v>
          </cell>
          <cell r="AZ53">
            <v>1.4537970012711328</v>
          </cell>
          <cell r="BA53">
            <v>1</v>
          </cell>
        </row>
      </sheetData>
      <sheetData sheetId="12"/>
      <sheetData sheetId="13">
        <row r="380">
          <cell r="BC380">
            <v>0.83208547722727944</v>
          </cell>
        </row>
        <row r="381">
          <cell r="BC381">
            <v>0.94088501066544139</v>
          </cell>
        </row>
        <row r="382">
          <cell r="BC382">
            <v>0.99999005072337144</v>
          </cell>
        </row>
        <row r="383">
          <cell r="BC383">
            <v>0.99157306060575368</v>
          </cell>
        </row>
        <row r="384">
          <cell r="BC384">
            <v>0.8752540054922674</v>
          </cell>
        </row>
        <row r="385">
          <cell r="BC385">
            <v>1</v>
          </cell>
        </row>
        <row r="386">
          <cell r="BC386">
            <v>0.99354516364371726</v>
          </cell>
        </row>
        <row r="387">
          <cell r="BC387">
            <v>0.88457825518979971</v>
          </cell>
        </row>
        <row r="388">
          <cell r="BC388">
            <v>0.99587160736106206</v>
          </cell>
        </row>
        <row r="389">
          <cell r="BC389">
            <v>1</v>
          </cell>
        </row>
        <row r="390">
          <cell r="BC390">
            <v>0.93015266646795802</v>
          </cell>
        </row>
        <row r="391">
          <cell r="BC391">
            <v>0.98358056752537759</v>
          </cell>
        </row>
        <row r="392">
          <cell r="BC392">
            <v>0.89043727903465641</v>
          </cell>
        </row>
        <row r="393">
          <cell r="BC393">
            <v>0.99876568054527703</v>
          </cell>
        </row>
        <row r="394">
          <cell r="BC394">
            <v>0.95161756127290931</v>
          </cell>
        </row>
        <row r="395">
          <cell r="BC395">
            <v>0.99400842961017488</v>
          </cell>
        </row>
        <row r="396">
          <cell r="BC396">
            <v>0.96797802871509109</v>
          </cell>
        </row>
        <row r="397">
          <cell r="BC397">
            <v>0.99740568048484779</v>
          </cell>
        </row>
        <row r="398">
          <cell r="BC398">
            <v>0.99984429590781154</v>
          </cell>
        </row>
        <row r="399">
          <cell r="BC399">
            <v>0.99938906394352844</v>
          </cell>
        </row>
        <row r="400">
          <cell r="BC400">
            <v>0.99902713836862711</v>
          </cell>
        </row>
        <row r="401">
          <cell r="BC401">
            <v>0.9940808975550427</v>
          </cell>
        </row>
        <row r="402">
          <cell r="BC402">
            <v>0.92399111950316293</v>
          </cell>
        </row>
        <row r="403">
          <cell r="BC403">
            <v>0.93596762237380804</v>
          </cell>
        </row>
        <row r="404">
          <cell r="BC404">
            <v>0.98294248923493999</v>
          </cell>
        </row>
        <row r="405">
          <cell r="BC405">
            <v>0.9999983667287401</v>
          </cell>
        </row>
        <row r="406">
          <cell r="BC406">
            <v>0.98837486736563085</v>
          </cell>
        </row>
        <row r="407">
          <cell r="BC407">
            <v>0.94224850845638808</v>
          </cell>
        </row>
        <row r="408">
          <cell r="BC408">
            <v>0.99971138122513914</v>
          </cell>
        </row>
        <row r="409">
          <cell r="BC409">
            <v>1</v>
          </cell>
        </row>
        <row r="410">
          <cell r="BC410">
            <v>0.93846152594168508</v>
          </cell>
        </row>
        <row r="411">
          <cell r="BC411">
            <v>0.99999987140568602</v>
          </cell>
        </row>
        <row r="412">
          <cell r="BC412">
            <v>0.99838640622267971</v>
          </cell>
        </row>
        <row r="413">
          <cell r="BC413">
            <v>0.98404526888739652</v>
          </cell>
        </row>
        <row r="414">
          <cell r="BC414">
            <v>0.95848757730884815</v>
          </cell>
        </row>
        <row r="415">
          <cell r="BC415">
            <v>0.9869898546697905</v>
          </cell>
        </row>
        <row r="416">
          <cell r="BC416">
            <v>0.96570406007407961</v>
          </cell>
        </row>
        <row r="417">
          <cell r="BC417">
            <v>0.99872699325485703</v>
          </cell>
        </row>
        <row r="418">
          <cell r="BC418">
            <v>0.94579248694285845</v>
          </cell>
        </row>
        <row r="419">
          <cell r="BC419">
            <v>0.89404966705067501</v>
          </cell>
        </row>
        <row r="420">
          <cell r="BC420">
            <v>0.99893166191736449</v>
          </cell>
        </row>
        <row r="421">
          <cell r="BC421">
            <v>0.91867893801274747</v>
          </cell>
        </row>
        <row r="422">
          <cell r="BC422">
            <v>0.96416738042749117</v>
          </cell>
        </row>
        <row r="423">
          <cell r="BC423">
            <v>0.99999821627021934</v>
          </cell>
        </row>
        <row r="424">
          <cell r="BC424">
            <v>0.99999941040533857</v>
          </cell>
        </row>
        <row r="425">
          <cell r="BC425">
            <v>0.99223823984598536</v>
          </cell>
        </row>
        <row r="426">
          <cell r="BC426">
            <v>0.9954021657401515</v>
          </cell>
        </row>
        <row r="427">
          <cell r="BC427">
            <v>0.99986913505136366</v>
          </cell>
        </row>
        <row r="428">
          <cell r="BC428">
            <v>1</v>
          </cell>
        </row>
      </sheetData>
      <sheetData sheetId="14">
        <row r="53">
          <cell r="E53">
            <v>1.8810158895957714</v>
          </cell>
          <cell r="F53">
            <v>2.2092409676235785</v>
          </cell>
          <cell r="G53">
            <v>1.7529431743657375</v>
          </cell>
          <cell r="H53">
            <v>2.1263730895439421</v>
          </cell>
          <cell r="I53">
            <v>1.7129080957537757</v>
          </cell>
          <cell r="J53">
            <v>1.6113834686926094</v>
          </cell>
          <cell r="K53">
            <v>2.274520150530297</v>
          </cell>
          <cell r="L53">
            <v>2.2286013826811049</v>
          </cell>
          <cell r="M53">
            <v>2.1993325448535632</v>
          </cell>
          <cell r="N53">
            <v>2.1780329882088596</v>
          </cell>
          <cell r="O53">
            <v>2.0070412218979956</v>
          </cell>
          <cell r="P53">
            <v>1.6630758226651081</v>
          </cell>
          <cell r="Q53">
            <v>2.1413815531566911</v>
          </cell>
          <cell r="R53">
            <v>1.7316720108352632</v>
          </cell>
          <cell r="S53">
            <v>1.3346051217113333</v>
          </cell>
          <cell r="T53">
            <v>1.9348641367378632</v>
          </cell>
          <cell r="U53">
            <v>2.1009450802399501</v>
          </cell>
          <cell r="V53">
            <v>2.3304451387602048</v>
          </cell>
          <cell r="W53">
            <v>1.9621718602589873</v>
          </cell>
          <cell r="X53">
            <v>2.1832765129110254</v>
          </cell>
          <cell r="Y53">
            <v>1.7207184431398663</v>
          </cell>
          <cell r="Z53">
            <v>2.1602555520013587</v>
          </cell>
          <cell r="AA53">
            <v>2.234911640519964</v>
          </cell>
          <cell r="AB53">
            <v>2.2575217177881286</v>
          </cell>
          <cell r="AC53">
            <v>2.3282833481189984</v>
          </cell>
          <cell r="AD53">
            <v>2.3391478797757266</v>
          </cell>
          <cell r="AE53">
            <v>2.1696297093030532</v>
          </cell>
          <cell r="AF53">
            <v>2.110811419873218</v>
          </cell>
          <cell r="AG53">
            <v>1.9232462232947554</v>
          </cell>
          <cell r="AH53">
            <v>1.7501485375008075</v>
          </cell>
          <cell r="AI53">
            <v>2.3284833544699537</v>
          </cell>
          <cell r="AJ53">
            <v>2.1881556880004274</v>
          </cell>
          <cell r="AK53">
            <v>2.2428018059359638</v>
          </cell>
          <cell r="AL53">
            <v>2.4981413117786104</v>
          </cell>
          <cell r="AM53">
            <v>2.3844720049879724</v>
          </cell>
          <cell r="AN53">
            <v>1.8350829764284569</v>
          </cell>
          <cell r="AO53">
            <v>1.9750407197790456</v>
          </cell>
          <cell r="AP53">
            <v>1.9806975350587226</v>
          </cell>
          <cell r="AQ53">
            <v>1.9150452321626616</v>
          </cell>
          <cell r="AR53">
            <v>1.816406766258009</v>
          </cell>
          <cell r="AS53">
            <v>1.4430474610700232</v>
          </cell>
          <cell r="AT53">
            <v>2.1928246193565841</v>
          </cell>
          <cell r="AU53">
            <v>2.0723014021805453</v>
          </cell>
          <cell r="AV53">
            <v>2.5125725587875722</v>
          </cell>
          <cell r="AW53">
            <v>2.3634353211732635</v>
          </cell>
          <cell r="AX53">
            <v>2.5217457923831064</v>
          </cell>
          <cell r="AY53">
            <v>2.3218282743628658</v>
          </cell>
          <cell r="AZ53">
            <v>1.757840751266768</v>
          </cell>
          <cell r="BA53">
            <v>2.0539676447636892</v>
          </cell>
        </row>
      </sheetData>
      <sheetData sheetId="15"/>
      <sheetData sheetId="16"/>
      <sheetData sheetId="17"/>
      <sheetData sheetId="18">
        <row r="30">
          <cell r="E30">
            <v>0.62566994527507069</v>
          </cell>
          <cell r="F30">
            <v>0.61406291840126848</v>
          </cell>
          <cell r="G30">
            <v>0.5216713558049314</v>
          </cell>
          <cell r="H30">
            <v>0.53646687189434583</v>
          </cell>
          <cell r="I30">
            <v>0.68665553944850444</v>
          </cell>
          <cell r="J30">
            <v>0.59378646689026515</v>
          </cell>
          <cell r="K30">
            <v>0.48128341244320139</v>
          </cell>
          <cell r="L30">
            <v>0.6883486491967532</v>
          </cell>
          <cell r="M30">
            <v>0.47054786290298589</v>
          </cell>
          <cell r="N30">
            <v>0.62324319732119871</v>
          </cell>
          <cell r="O30">
            <v>0.55699300684624464</v>
          </cell>
          <cell r="P30">
            <v>0.70388668608468463</v>
          </cell>
          <cell r="Q30">
            <v>0.49219318344218793</v>
          </cell>
          <cell r="R30">
            <v>0.50929627686368284</v>
          </cell>
          <cell r="S30">
            <v>0.41612659882020198</v>
          </cell>
        </row>
        <row r="135">
          <cell r="T135">
            <v>0.8444784956419471</v>
          </cell>
        </row>
        <row r="136">
          <cell r="T136">
            <v>0.7869567682320503</v>
          </cell>
        </row>
        <row r="137">
          <cell r="T137">
            <v>0.99947162873234507</v>
          </cell>
        </row>
        <row r="138">
          <cell r="T138">
            <v>0.93015266646795802</v>
          </cell>
        </row>
        <row r="139">
          <cell r="T139">
            <v>0.86435659043039925</v>
          </cell>
        </row>
        <row r="140">
          <cell r="T140">
            <v>0.94224850845638808</v>
          </cell>
        </row>
        <row r="141">
          <cell r="T141">
            <v>0.99984429590781154</v>
          </cell>
        </row>
        <row r="142">
          <cell r="T142">
            <v>0.85897287931329336</v>
          </cell>
        </row>
        <row r="143">
          <cell r="T143">
            <v>0.87100448721065449</v>
          </cell>
        </row>
        <row r="144">
          <cell r="T144">
            <v>0.95590283295639522</v>
          </cell>
        </row>
        <row r="145">
          <cell r="T145">
            <v>0.99355019223856911</v>
          </cell>
        </row>
        <row r="146">
          <cell r="T146">
            <v>0.99902713836862711</v>
          </cell>
        </row>
        <row r="147">
          <cell r="T147">
            <v>0.93230573971747255</v>
          </cell>
        </row>
        <row r="148">
          <cell r="T148">
            <v>0.92631057295716113</v>
          </cell>
        </row>
        <row r="149">
          <cell r="T149">
            <v>0.99223823984598536</v>
          </cell>
        </row>
      </sheetData>
      <sheetData sheetId="19"/>
      <sheetData sheetId="20">
        <row r="25">
          <cell r="E25">
            <v>1.2816726129811076</v>
          </cell>
          <cell r="F25">
            <v>3.0198970306529054</v>
          </cell>
          <cell r="G25">
            <v>2.1825028425959907</v>
          </cell>
          <cell r="H25">
            <v>4.4754994128377321</v>
          </cell>
          <cell r="I25">
            <v>1.5980707975094484</v>
          </cell>
          <cell r="J25">
            <v>1.4848035450178962</v>
          </cell>
          <cell r="K25">
            <v>5.7052290143691335</v>
          </cell>
          <cell r="L25">
            <v>1.4075139750898782</v>
          </cell>
          <cell r="M25">
            <v>1.6547459371953377</v>
          </cell>
          <cell r="N25">
            <v>1.5116064192410825</v>
          </cell>
          <cell r="O25">
            <v>1.3327973530071908</v>
          </cell>
          <cell r="P25">
            <v>2.5667400664602091</v>
          </cell>
          <cell r="Q25">
            <v>1.8556257211054521</v>
          </cell>
          <cell r="R25">
            <v>1.4891876753730799</v>
          </cell>
          <cell r="S25">
            <v>1.2459515756027686</v>
          </cell>
        </row>
      </sheetData>
      <sheetData sheetId="21"/>
      <sheetData sheetId="22"/>
      <sheetData sheetId="23">
        <row r="4">
          <cell r="BJ4">
            <v>1.2842850242094592</v>
          </cell>
        </row>
        <row r="5">
          <cell r="BJ5">
            <v>1.1289954837046441</v>
          </cell>
        </row>
        <row r="6">
          <cell r="BJ6">
            <v>1.2247531758904198</v>
          </cell>
        </row>
        <row r="7">
          <cell r="BJ7">
            <v>1.6844145623910514</v>
          </cell>
        </row>
        <row r="8">
          <cell r="BJ8">
            <v>8.7407560255631136</v>
          </cell>
        </row>
        <row r="9">
          <cell r="BJ9">
            <v>4.3846121536571845</v>
          </cell>
        </row>
        <row r="10">
          <cell r="BJ10">
            <v>2.0385227614937453</v>
          </cell>
        </row>
        <row r="11">
          <cell r="BJ11">
            <v>2.2337146338520015</v>
          </cell>
        </row>
        <row r="12">
          <cell r="BJ12">
            <v>1.7462595056668446</v>
          </cell>
        </row>
        <row r="13">
          <cell r="BJ13">
            <v>1.9543355294039499</v>
          </cell>
        </row>
        <row r="14">
          <cell r="BJ14">
            <v>4.6531522291512308</v>
          </cell>
        </row>
        <row r="15">
          <cell r="BJ15">
            <v>7.2057555098671697</v>
          </cell>
        </row>
        <row r="16">
          <cell r="BJ16">
            <v>1.8349129090793113</v>
          </cell>
        </row>
        <row r="17">
          <cell r="BJ17">
            <v>1.5767059806399077</v>
          </cell>
        </row>
        <row r="18">
          <cell r="BJ18">
            <v>1.3153987237775109</v>
          </cell>
        </row>
        <row r="19">
          <cell r="BJ19">
            <v>3.374797525775044</v>
          </cell>
        </row>
        <row r="20">
          <cell r="BJ20">
            <v>3.5841073013585274</v>
          </cell>
        </row>
        <row r="21">
          <cell r="BJ21">
            <v>1.8617513333408546</v>
          </cell>
        </row>
        <row r="22">
          <cell r="BJ22">
            <v>4.5918094237291571</v>
          </cell>
        </row>
        <row r="23">
          <cell r="BJ23">
            <v>1.7639655462112109</v>
          </cell>
        </row>
        <row r="24">
          <cell r="BJ24">
            <v>2.6415086487088897</v>
          </cell>
        </row>
        <row r="25">
          <cell r="BJ25">
            <v>2.3555957763056758</v>
          </cell>
        </row>
        <row r="26">
          <cell r="BJ26">
            <v>1.8282224019723863</v>
          </cell>
        </row>
        <row r="27">
          <cell r="BJ27">
            <v>2.7723293385770984</v>
          </cell>
        </row>
        <row r="28">
          <cell r="BJ28">
            <v>2.6981682382101826</v>
          </cell>
        </row>
        <row r="29">
          <cell r="BJ29">
            <v>1.2699266855068967</v>
          </cell>
        </row>
        <row r="30">
          <cell r="BJ30">
            <v>1.5802216967913669</v>
          </cell>
        </row>
        <row r="31">
          <cell r="BJ31">
            <v>1.5447504461243209</v>
          </cell>
        </row>
        <row r="32">
          <cell r="BJ32">
            <v>2.1587364666059385</v>
          </cell>
        </row>
        <row r="33">
          <cell r="BJ33">
            <v>1.4062944877882264</v>
          </cell>
        </row>
        <row r="34">
          <cell r="BJ34">
            <v>1.6968297750191534</v>
          </cell>
        </row>
        <row r="35">
          <cell r="BJ35">
            <v>1.6680963283747714</v>
          </cell>
        </row>
        <row r="36">
          <cell r="BJ36">
            <v>1.6190479185540516</v>
          </cell>
        </row>
        <row r="37">
          <cell r="BJ37">
            <v>1.2114672476165893</v>
          </cell>
        </row>
        <row r="38">
          <cell r="BJ38">
            <v>1.6560802438497713</v>
          </cell>
        </row>
        <row r="39">
          <cell r="BJ39">
            <v>1.4163156332570916</v>
          </cell>
        </row>
        <row r="40">
          <cell r="BJ40">
            <v>1.4945481360091013</v>
          </cell>
        </row>
        <row r="41">
          <cell r="BJ41">
            <v>1.36167906095978</v>
          </cell>
        </row>
        <row r="42">
          <cell r="BJ42">
            <v>1.505412626057121</v>
          </cell>
        </row>
        <row r="43">
          <cell r="BJ43">
            <v>1.419673258975007</v>
          </cell>
        </row>
        <row r="44">
          <cell r="BJ44">
            <v>2.6797846482258496</v>
          </cell>
        </row>
        <row r="45">
          <cell r="BJ45">
            <v>1.8276777154503818</v>
          </cell>
        </row>
        <row r="46">
          <cell r="BJ46">
            <v>1.383217947005118</v>
          </cell>
        </row>
        <row r="47">
          <cell r="BJ47">
            <v>1.4016301183534774</v>
          </cell>
        </row>
        <row r="48">
          <cell r="BJ48">
            <v>1.1230029294174699</v>
          </cell>
        </row>
        <row r="49">
          <cell r="BJ49">
            <v>1.2332584322717264</v>
          </cell>
        </row>
        <row r="50">
          <cell r="BJ50">
            <v>1.309406553334254</v>
          </cell>
        </row>
        <row r="51">
          <cell r="BJ51">
            <v>1.2258732217724797</v>
          </cell>
        </row>
        <row r="52">
          <cell r="BJ52">
            <v>1</v>
          </cell>
        </row>
      </sheetData>
      <sheetData sheetId="24"/>
      <sheetData sheetId="25"/>
      <sheetData sheetId="26"/>
      <sheetData sheetId="2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РБ"/>
      <sheetName val="НФ"/>
      <sheetName val="акмол"/>
      <sheetName val="актюб"/>
      <sheetName val="алмат"/>
      <sheetName val="атыр"/>
      <sheetName val="вко"/>
      <sheetName val="алматы"/>
      <sheetName val="астана"/>
      <sheetName val="жамб"/>
      <sheetName val="зко"/>
      <sheetName val="караг"/>
      <sheetName val="кост"/>
      <sheetName val="кызыл"/>
      <sheetName val="манг"/>
      <sheetName val="павл"/>
      <sheetName val="ско"/>
      <sheetName val="юк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Б_НФ"/>
      <sheetName val="РБ_НФ _каз_"/>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 val="bop-weo"/>
      <sheetName val="22"/>
      <sheetName val="СМП_СЗТ_моделирование"/>
      <sheetName val="1.1_нцоз_прогноз"/>
      <sheetName val="Main"/>
      <sheetName val="2"/>
      <sheetName val="Изменения"/>
      <sheetName val="1"/>
      <sheetName val="DEPLETION TOOL"/>
      <sheetName val="FY16_"/>
      <sheetName val="Общий охват"/>
      <sheetName val="охват по напр"/>
      <sheetName val="Активные меры занятости"/>
      <sheetName val="меры по Труд"/>
      <sheetName val="Свод обучение "/>
      <sheetName val="Трудоустройство вариант 2"/>
      <sheetName val="Трудоустройство 2"/>
      <sheetName val="Свод обучение"/>
      <sheetName val="Серпін"/>
      <sheetName val="обучение Типо (МОН)"/>
      <sheetName val="краткосрочные"/>
      <sheetName val="продолжающие"/>
      <sheetName val="ЖК  обучение"/>
      <sheetName val="ЖК Гранты"/>
      <sheetName val=" ЖК кредиты"/>
      <sheetName val="гранты 100,200 мрп"/>
      <sheetName val="срм на дому"/>
      <sheetName val="МП с учетом жас маман"/>
      <sheetName val="Обучение ОСП"/>
      <sheetName val="Кредиты доп средства"/>
      <sheetName val="Свод микрокредит"/>
      <sheetName val="кредит город"/>
      <sheetName val="кредит село"/>
      <sheetName val="кредит село (нац. фонд)"/>
      <sheetName val="кредитование за счет возратных "/>
      <sheetName val="2 напр. дополнительные рм."/>
      <sheetName val="Гарантирование микрокредитов"/>
      <sheetName val="Операционные затраты МФО"/>
      <sheetName val="ООР"/>
      <sheetName val="Переходящие с СРМ, МП, ООР"/>
      <sheetName val=" трудовая мобильность сводная"/>
      <sheetName val="переселение из южных"/>
      <sheetName val="Оралманы"/>
      <sheetName val="субсидии работодателям"/>
      <sheetName val="развитие инфрастр. и ЖКХ"/>
      <sheetName val="инфраструктуры в разрезе"/>
      <sheetName val="финансы (уточнены)"/>
      <sheetName val="финансы (анализ)"/>
      <sheetName val="финансы продолжение (анализ)"/>
      <sheetName val="кредит город (анализ)"/>
      <sheetName val="финансы"/>
      <sheetName val="финансы 2"/>
      <sheetName val="фин продолж"/>
      <sheetName val="консалт"/>
      <sheetName val="7"/>
      <sheetName val="расш по 146  _2_"/>
      <sheetName val="067 100 (апп не имеющ.право) "/>
      <sheetName val="Население "/>
      <sheetName val="vars"/>
      <sheetName val="33 ф. список гос.школ"/>
      <sheetName val="Курсы валют"/>
      <sheetName val="Control"/>
      <sheetName val="private"/>
      <sheetName val="cash"/>
      <sheetName val="Тяжесть_заболевания"/>
      <sheetName val="149_прочие"/>
      <sheetName val="139 мягк_"/>
      <sheetName val="139 мягк_ _лаб_ ислед_"/>
      <sheetName val="139 мягк_ _дезинфекция_"/>
      <sheetName val="002-Самар"/>
      <sheetName val="CF косв (необяз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C"/>
      <sheetName val="QQ"/>
      <sheetName val="N_SVOD"/>
      <sheetName val="Control"/>
      <sheetName val="РБ_НФ _каз_"/>
      <sheetName val="ANALYSIS"/>
      <sheetName val="PLAN"/>
      <sheetName val="Phrase Set"/>
      <sheetName val="vars"/>
      <sheetName val="СМП_СЗТ_моделирование"/>
      <sheetName val="1.3_Тяжесть_заболевания"/>
      <sheetName val="3.1_Пневмония_тяжесть"/>
      <sheetName val="067 100 (апп не имеющ.право) "/>
      <sheetName val="2"/>
      <sheetName val="Изменения"/>
      <sheetName val="1"/>
      <sheetName val="private"/>
      <sheetName val="расш по 146  _2_"/>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Ожидаемые КПН-НДС-прочие"/>
      <sheetName val="До конца 2022"/>
      <sheetName val="Main"/>
      <sheetName val="Links"/>
      <sheetName val="ErrCheck"/>
      <sheetName val="FOREX_DAILY"/>
      <sheetName val="Figure 4"/>
      <sheetName val="Graph3"/>
      <sheetName val="ЯНВАРЬ"/>
    </sheetNames>
    <sheetDataSet>
      <sheetData sheetId="0" refreshError="1"/>
      <sheetData sheetId="1">
        <row r="9">
          <cell r="A9">
            <v>6</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508-01_новый"/>
      <sheetName val="#ССЫЛКА"/>
      <sheetName val="Допущения"/>
      <sheetName val="Assumptions Допущения"/>
      <sheetName val="Амортизация (бухгалтерская)"/>
      <sheetName val="ЯНВ_99"/>
      <sheetName val="I квартал"/>
      <sheetName val="NOV"/>
      <sheetName val="N_SVOD"/>
      <sheetName val="SummaryOriginal"/>
      <sheetName val="Summary Revised"/>
      <sheetName val="Pivot"/>
      <sheetName val="Plants"/>
      <sheetName val="Tur"/>
      <sheetName val="Donskoy"/>
      <sheetName val="Aktyubinsk"/>
      <sheetName val="Aksu"/>
      <sheetName val="EEC"/>
      <sheetName val="Aluminium"/>
      <sheetName val="Shubarkol"/>
      <sheetName val="SSGPO"/>
      <sheetName val="ReadMe"/>
      <sheetName val="ELC3"/>
      <sheetName val="_ССЫЛКА"/>
      <sheetName val="База"/>
      <sheetName val="в тенге"/>
      <sheetName val="t0_name"/>
      <sheetName val="П"/>
      <sheetName val="Production costs"/>
      <sheetName val="TSR ranking and vest calcs"/>
      <sheetName val="Keys"/>
      <sheetName val="gaeshpetco"/>
      <sheetName val="Selection"/>
      <sheetName val="Свод"/>
      <sheetName val="АЗФ"/>
      <sheetName val="АК"/>
      <sheetName val="ТЭП старая"/>
      <sheetName val="ССГПО"/>
      <sheetName val="Актюбе"/>
      <sheetName val="ЖГОК"/>
      <sheetName val="Interco payables&amp;receivables"/>
      <sheetName val="Lookup"/>
      <sheetName val="GAAP TB 30.09.01  detail p&amp;l"/>
      <sheetName val="name"/>
      <sheetName val="Dati base"/>
      <sheetName val="Overall Table"/>
      <sheetName val="ЯНВАРЬ"/>
      <sheetName val="Group Materiality"/>
      <sheetName val="8"/>
      <sheetName val="BS"/>
      <sheetName val="IS"/>
      <sheetName val="Баланс"/>
      <sheetName val="Criteria"/>
      <sheetName val="DRILL"/>
      <sheetName val="PARAM"/>
      <sheetName val="Cash CCI Detail"/>
      <sheetName val="Grouplist"/>
      <sheetName val="Synthèse"/>
      <sheetName val="EQUIPMENT"/>
      <sheetName val="Factors"/>
      <sheetName val="стр.245 (2)"/>
      <sheetName val="Расчет ФЗП"/>
      <sheetName val="Деньги Прям"/>
      <sheetName val="SUD 2005"/>
      <sheetName val="EBITDA"/>
      <sheetName val="LDE"/>
      <sheetName val="Sheet1"/>
      <sheetName val="KACHAR-201"/>
      <sheetName val="Assumptions_Допущения"/>
      <sheetName val="Амортизация_(бухгалтерская)"/>
      <sheetName val="I_квартал"/>
      <sheetName val="Summary_Revised"/>
      <sheetName val="в_тенге"/>
      <sheetName val="Production_costs"/>
      <sheetName val="TSR_ranking_and_vest_calcs"/>
      <sheetName val="ТЭП_старая"/>
      <sheetName val="GAAP_TB_30_09_01__detail_p&amp;l"/>
      <sheetName val="Interco_payables&amp;receivables"/>
      <sheetName val="Dati_base"/>
      <sheetName val="Overall_Table"/>
      <sheetName val="Group_Materiality"/>
      <sheetName val="стр_245_(2)"/>
      <sheetName val="Cash_CCI_Detail"/>
      <sheetName val="Расчет_ФЗП"/>
      <sheetName val="Деньги_Прям"/>
      <sheetName val="SUD_2005"/>
      <sheetName val="Assumptions_Допущения1"/>
      <sheetName val="Амортизация_(бухгалтерская)1"/>
      <sheetName val="I_квартал1"/>
      <sheetName val="Summary_Revised1"/>
      <sheetName val="в_тенге1"/>
      <sheetName val="Production_costs1"/>
      <sheetName val="TSR_ranking_and_vest_calcs1"/>
      <sheetName val="ТЭП_старая1"/>
      <sheetName val="GAAP_TB_30_09_01__detail_p&amp;l1"/>
      <sheetName val="Interco_payables&amp;receivables1"/>
      <sheetName val="Dati_base1"/>
      <sheetName val="Overall_Table1"/>
      <sheetName val="Group_Materiality1"/>
      <sheetName val="стр_245_(2)1"/>
      <sheetName val="Cash_CCI_Detail1"/>
      <sheetName val="Расчет_ФЗП1"/>
      <sheetName val="Деньги_Прям1"/>
      <sheetName val="SUD_20051"/>
      <sheetName val="Assumptions_Допущения2"/>
      <sheetName val="Амортизация_(бухгалтерская)2"/>
      <sheetName val="I_квартал2"/>
      <sheetName val="Summary_Revised2"/>
      <sheetName val="в_тенге2"/>
      <sheetName val="Production_costs2"/>
      <sheetName val="TSR_ranking_and_vest_calcs2"/>
      <sheetName val="ТЭП_старая2"/>
      <sheetName val="GAAP_TB_30_09_01__detail_p&amp;l2"/>
      <sheetName val="Interco_payables&amp;receivables2"/>
      <sheetName val="Dati_base2"/>
      <sheetName val="Overall_Table2"/>
      <sheetName val="Group_Materiality2"/>
      <sheetName val="стр_245_(2)2"/>
      <sheetName val="Cash_CCI_Detail2"/>
      <sheetName val="Расчет_ФЗП2"/>
      <sheetName val="Деньги_Прям2"/>
      <sheetName val="SUD_20052"/>
      <sheetName val="Assumptions_Допущения3"/>
      <sheetName val="Амортизация_(бухгалтерская)3"/>
      <sheetName val="I_квартал3"/>
      <sheetName val="Summary_Revised3"/>
      <sheetName val="в_тенге3"/>
      <sheetName val="Production_costs3"/>
      <sheetName val="TSR_ranking_and_vest_calcs3"/>
      <sheetName val="ТЭП_старая3"/>
      <sheetName val="GAAP_TB_30_09_01__detail_p&amp;l3"/>
      <sheetName val="Interco_payables&amp;receivables3"/>
      <sheetName val="Dati_base3"/>
      <sheetName val="Overall_Table3"/>
      <sheetName val="Group_Materiality3"/>
      <sheetName val="стр_245_(2)3"/>
      <sheetName val="Cash_CCI_Detail3"/>
      <sheetName val="Расчет_ФЗП3"/>
      <sheetName val="Деньги_Прям3"/>
      <sheetName val="SUD_20053"/>
      <sheetName val="Assumptions_Допущения4"/>
      <sheetName val="Амортизация_(бухгалтерская)4"/>
      <sheetName val="I_квартал4"/>
      <sheetName val="Summary_Revised4"/>
      <sheetName val="в_тенге4"/>
      <sheetName val="Production_costs4"/>
      <sheetName val="TSR_ranking_and_vest_calcs4"/>
      <sheetName val="ТЭП_старая4"/>
      <sheetName val="GAAP_TB_30_09_01__detail_p&amp;l4"/>
      <sheetName val="Interco_payables&amp;receivables4"/>
      <sheetName val="Dati_base4"/>
      <sheetName val="Overall_Table4"/>
      <sheetName val="Group_Materiality4"/>
      <sheetName val="стр_245_(2)4"/>
      <sheetName val="Cash_CCI_Detail4"/>
      <sheetName val="Расчет_ФЗП4"/>
      <sheetName val="Деньги_Прям4"/>
      <sheetName val="SUD_20054"/>
      <sheetName val="Admin (H)"/>
      <sheetName val="Обязательство (актив) по ОН"/>
      <sheetName val="Brand valuation"/>
      <sheetName val="I-Scenarios"/>
      <sheetName val="Brand_valuation"/>
      <sheetName val="апр"/>
      <sheetName val="SUMMARY"/>
      <sheetName val="Assumptions - M"/>
      <sheetName val="lookups"/>
      <sheetName val="бартер"/>
      <sheetName val="Вторичные виды затрат Источник"/>
      <sheetName val="Виды работ Источник"/>
      <sheetName val="Hidden"/>
      <sheetName val="Deferred tax liability (asset)"/>
      <sheetName val="Data"/>
      <sheetName val="Assumption Deck"/>
      <sheetName val="Overview"/>
      <sheetName val="6674-первонач"/>
      <sheetName val="протокол_простой"/>
      <sheetName val="2508-01_новый.xls"/>
      <sheetName val="FX"/>
      <sheetName val="Category"/>
      <sheetName val="Cognos_Mapping"/>
      <sheetName val="calc"/>
      <sheetName val="GLC_ratios_Jun"/>
      <sheetName val="\\Box\Docs\Documents and Settin"/>
      <sheetName val="2508-01_%D0%BD%D0%BE%D0%B2%D1%8"/>
      <sheetName val="ШК"/>
      <sheetName val="Курс валют"/>
      <sheetName val="31.12.03"/>
      <sheetName val="Лист3"/>
      <sheetName val="Исх.данные"/>
      <sheetName val="распределение модели"/>
      <sheetName val="i - Validations"/>
      <sheetName val="Iteration Model"/>
      <sheetName val="[2508-01_новый.xls]\\Box\Docs\D"/>
      <sheetName val="PLAY FIFO"/>
      <sheetName val=""/>
      <sheetName val="Приложение №4-1"/>
      <sheetName val="258-259"/>
      <sheetName val="Variables"/>
      <sheetName val="[2508-01_новый.xls]__Box_Docs_2"/>
      <sheetName val="average"/>
      <sheetName val="a"/>
      <sheetName val="Управление"/>
      <sheetName val="Инв финас"/>
      <sheetName val="synthgraph"/>
      <sheetName val="#REF"/>
      <sheetName val="DS_Valuation_Measures"/>
      <sheetName val="DS_Industry_Specif"/>
      <sheetName val="Кредит 1-3.05-2005 "/>
      <sheetName val="Criterion Range"/>
      <sheetName val="GAAP TB 31.12.01  detail p&amp;l"/>
      <sheetName val="Anlagevermögen"/>
      <sheetName val="Years"/>
      <sheetName val="Выбор"/>
      <sheetName val="поставка сравн13"/>
      <sheetName val="Aug"/>
      <sheetName val="July"/>
      <sheetName val="June"/>
      <sheetName val="May"/>
      <sheetName val="Sept"/>
      <sheetName val="UNITPRICES"/>
      <sheetName val="__Box_Docs_2"/>
      <sheetName val="Standing data"/>
      <sheetName val="Selections"/>
      <sheetName val="IC BS"/>
      <sheetName val="IC IS"/>
      <sheetName val="IC SAL REV"/>
      <sheetName val="IC SAL VOL"/>
      <sheetName val="FOREX-DAILY"/>
      <sheetName val="Assumptions_Допущения5"/>
      <sheetName val="Амортизация_(бухгалтерская)5"/>
      <sheetName val="I_квартал5"/>
      <sheetName val="Summary_Revised5"/>
      <sheetName val="в_тенге5"/>
      <sheetName val="Production_costs5"/>
      <sheetName val="TSR_ranking_and_vest_calcs5"/>
      <sheetName val="ТЭП_старая5"/>
      <sheetName val="GAAP_TB_30_09_01__detail_p&amp;l5"/>
      <sheetName val="Interco_payables&amp;receivables5"/>
      <sheetName val="Dati_base5"/>
      <sheetName val="Overall_Table5"/>
      <sheetName val="Group_Materiality5"/>
      <sheetName val="Cash_CCI_Detail5"/>
      <sheetName val="стр_245_(2)5"/>
      <sheetName val="Расчет_ФЗП5"/>
      <sheetName val="Деньги_Прям5"/>
      <sheetName val="SUD_20055"/>
      <sheetName val="Admin_(H)"/>
      <sheetName val="Обязательство_(актив)_по_ОН"/>
      <sheetName val="2508-01_новый_xls"/>
      <sheetName val="Brand_valuation1"/>
      <sheetName val="\\Box\Docs\Documents_and_Settin"/>
      <sheetName val="Assumptions_-_M"/>
      <sheetName val="Вторичные_виды_затрат_Источник"/>
      <sheetName val="Виды_работ_Источник"/>
      <sheetName val="Deferred_tax_liability_(asset)"/>
      <sheetName val="Assumption_Deck"/>
      <sheetName val="A-20"/>
      <sheetName val="xom"/>
      <sheetName val="TB 30.11"/>
      <sheetName val="1 Контрольный"/>
      <sheetName val="4 Допущения (TI)"/>
      <sheetName val="5 Допущения (TD)"/>
      <sheetName val="Курс_валют"/>
      <sheetName val="31_12_03"/>
      <sheetName val="i_-_Validations"/>
      <sheetName val="Исх_данные"/>
      <sheetName val="распределение_модели"/>
      <sheetName val="Iteration_Model"/>
      <sheetName val="PLAY_FIFO"/>
      <sheetName val="Приложение_№4-1"/>
      <sheetName val="Лист1"/>
      <sheetName val="СВОД - 600м"/>
      <sheetName val="Data Extract 1 (H)"/>
      <sheetName val="Macro"/>
      <sheetName val="Inputs"/>
      <sheetName val="Valuation"/>
      <sheetName val="hiddenА"/>
      <sheetName val="Доверенность"/>
      <sheetName val="AFE's  By Afe"/>
      <sheetName val="FS-97"/>
      <sheetName val="\\Box\Docs\D"/>
      <sheetName val="leases"/>
      <sheetName val="F100-Trial BS"/>
      <sheetName val="bal sheet"/>
      <sheetName val="Tabeller"/>
      <sheetName val="income statement"/>
      <sheetName val="Product Sales"/>
      <sheetName val="Dashboard"/>
      <sheetName val="Setup"/>
      <sheetName val="Input"/>
      <sheetName val="1.Revenue"/>
      <sheetName val="2.COGS_crops"/>
      <sheetName val="3.BA_crops"/>
      <sheetName val="4.OPEX"/>
      <sheetName val="5.Taxes"/>
      <sheetName val="6.WC"/>
      <sheetName val="7.Subsidies"/>
      <sheetName val="8.DDA"/>
      <sheetName val="9.DDAt"/>
      <sheetName val="10.DDA_allocation"/>
      <sheetName val="11.Financing"/>
      <sheetName val="12.BS"/>
      <sheetName val="13.IS"/>
      <sheetName val="14.CF statement"/>
      <sheetName val="ААЕ"/>
      <sheetName val="Поголовье (КРС)"/>
      <sheetName val="Вес (КРС)"/>
      <sheetName val="Расходы (КРС)"/>
      <sheetName val="Амортизация (КРС)"/>
      <sheetName val="2.COGS_livestock"/>
      <sheetName val="Месячная инфляция"/>
      <sheetName val="ААТ"/>
      <sheetName val="ASSUMP"/>
      <sheetName val="Companycode"/>
      <sheetName val="BasicInfo"/>
      <sheetName val="Cbaseline"/>
      <sheetName val="MainPlan"/>
      <sheetName val="__Box_Docs_Documents and Settin"/>
      <sheetName val="_2508-01_новый.xls___Box_Docs_2"/>
      <sheetName val="Currency"/>
      <sheetName val="DropDown"/>
    </sheetNames>
    <definedNames>
      <definedName name="печ_кн"/>
      <definedName name="печ_кн1"/>
      <definedName name="печ_пл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refreshError="1"/>
      <sheetData sheetId="258" refreshError="1"/>
      <sheetData sheetId="259" refreshError="1"/>
      <sheetData sheetId="260" refreshError="1"/>
      <sheetData sheetId="261" refreshError="1"/>
      <sheetData sheetId="262" refreshError="1"/>
      <sheetData sheetId="263"/>
      <sheetData sheetId="264"/>
      <sheetData sheetId="265"/>
      <sheetData sheetId="266"/>
      <sheetData sheetId="267"/>
      <sheetData sheetId="268"/>
      <sheetData sheetId="269"/>
      <sheetData sheetId="270"/>
      <sheetData sheetId="271" refreshError="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Добыча нефти 94-03"/>
      <sheetName val="2. Резервы нефти РК"/>
      <sheetName val="3. Структура ВВП"/>
      <sheetName val="4. Структура госдоходов"/>
      <sheetName val="5. Пр. инвест-ии 93-2002"/>
      <sheetName val="8. Инвестиции в ОК"/>
      <sheetName val="ВВП, Инвест, налоги"/>
      <sheetName val="Свод 1, 2"/>
      <sheetName val="Свод 7"/>
      <sheetName val="Свод 10-13"/>
      <sheetName val="Crude Oil Reserves1980-2003"/>
      <sheetName val="Лист1"/>
      <sheetName val=""/>
      <sheetName val="FOREX-DAI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Face"/>
      <sheetName val="Недоимка по налогам"/>
      <sheetName val="Недоимка по регионам"/>
      <sheetName val="Недоимка по осн видам"/>
      <sheetName val="Nedo2"/>
      <sheetName val="Nedo3"/>
      <sheetName val="Nedo4"/>
      <sheetName val="по области"/>
      <sheetName val="свод"/>
      <sheetName val="айт"/>
      <sheetName val="алга"/>
      <sheetName val="бай"/>
      <sheetName val="ирг"/>
      <sheetName val="карг"/>
      <sheetName val="кобда"/>
      <sheetName val="март"/>
      <sheetName val="мугал"/>
      <sheetName val="тем"/>
      <sheetName val="уил"/>
      <sheetName val="хром"/>
      <sheetName val="шалк"/>
      <sheetName val="акт"/>
      <sheetName val="ОблНК"/>
      <sheetName val="FOREX-DAILY"/>
      <sheetName val="ANALYSIS"/>
      <sheetName val="PLAN"/>
      <sheetName val="Phrase Set"/>
      <sheetName val="Crude Oil Reserves1980-2003"/>
      <sheetName val="34-14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e description"/>
      <sheetName val="Real Sector Input"/>
      <sheetName val="dmb detailed account 95"/>
      <sheetName val="dmb detailed account 96-I"/>
      <sheetName val="dmb detailed account 96-II"/>
      <sheetName val="dmb detailed account 97"/>
      <sheetName val="dmb detailed account 98-99"/>
      <sheetName val="DMB analytical"/>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prudential ratio"/>
      <sheetName val="foreign borrowing"/>
      <sheetName val="loan to deposit ratio"/>
      <sheetName val="earnings"/>
      <sheetName val="CBA balance sheet 95"/>
      <sheetName val="CBA balance sheet 96 I"/>
      <sheetName val="CBA balance sheet 96 II"/>
      <sheetName val="CBA balance sheet 97"/>
      <sheetName val="CBA bal.sheet 98-99"/>
      <sheetName val="CBA analytical"/>
      <sheetName val="reserves"/>
      <sheetName val="ControlSheet"/>
      <sheetName val="SPA"/>
      <sheetName val="CBA_Accounts"/>
      <sheetName val="Corridor"/>
      <sheetName val="Excess Reserve"/>
      <sheetName val="STDEV Excess Res"/>
      <sheetName val="Corridor deviation"/>
      <sheetName val="nfa cba and dmb"/>
      <sheetName val="NIR adjustment"/>
      <sheetName val="detail reserves"/>
      <sheetName val="Forex"/>
      <sheetName val="CBA interv"/>
      <sheetName val="CBA daily interv"/>
      <sheetName val="CBA interv monthly"/>
      <sheetName val="bilateral real exch rate"/>
      <sheetName val="reer"/>
      <sheetName val="Monetary survey detailed"/>
      <sheetName val="monetary_survey"/>
      <sheetName val="M2X"/>
      <sheetName val="NDA"/>
      <sheetName val="multiplier"/>
      <sheetName val="velocity"/>
      <sheetName val="volume lending"/>
      <sheetName val="volume deposit"/>
      <sheetName val="rates lending"/>
      <sheetName val="rates deposits"/>
      <sheetName val="volume lending &amp; deposit"/>
      <sheetName val="lending_rate"/>
      <sheetName val="deposit_rate"/>
      <sheetName val="term maturity deposit lending"/>
      <sheetName val="interbank volume"/>
      <sheetName val="interbank rate"/>
      <sheetName val="cba operations"/>
      <sheetName val="Ref_Rate"/>
      <sheetName val="rates_summary"/>
      <sheetName val="risk premium"/>
      <sheetName val="forward forex"/>
      <sheetName val="tbill_actual"/>
      <sheetName val="tbill holders"/>
      <sheetName val="internal debt actual"/>
      <sheetName val="domestic financing"/>
      <sheetName val="impulse"/>
      <sheetName val="season adjusted cpi"/>
      <sheetName val="money demand"/>
      <sheetName val="Prog Brief feb 2000"/>
      <sheetName val="Mon Prog Feb 2000"/>
      <sheetName val="Dom Int brief feb 2000"/>
      <sheetName val="tbill table brief feb 2000"/>
      <sheetName val="TBill Mission feb 2000"/>
      <sheetName val="Dom Int. Mission feb 2000"/>
      <sheetName val="Prog 2000 Brief August"/>
      <sheetName val="OIN 2000"/>
      <sheetName val="Prog Brief August 2000"/>
      <sheetName val="Monitor "/>
      <sheetName val="EDSSBATCH"/>
      <sheetName val="ArmMon07302000"/>
      <sheetName val="Face"/>
      <sheetName val="100 159 -полигр ус (2)"/>
      <sheetName val="34-14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97"/>
      <sheetName val="Data98"/>
      <sheetName val="Data99"/>
      <sheetName val="Plan"/>
      <sheetName val="Rates"/>
      <sheetName val="CI"/>
      <sheetName val="EMail"/>
      <sheetName val="ReportEng"/>
      <sheetName val="ReportRus"/>
      <sheetName val="NewEst"/>
      <sheetName val="Utility"/>
      <sheetName val="2003-2008"/>
      <sheetName val="Предпр"/>
      <sheetName val="ЦентрЗатр"/>
      <sheetName val="ЕдИзм"/>
      <sheetName val="Акколь"/>
      <sheetName val="m Project Num-Sevice-Pay"/>
      <sheetName val="ГП ЦК рабочий"/>
      <sheetName val="Форма2"/>
      <sheetName val="EXP"/>
      <sheetName val="IN"/>
      <sheetName val="DBF"/>
      <sheetName val="Monitor99_03 Adjusted for ST"/>
      <sheetName val="067 100 (апп не имеющ.право) "/>
      <sheetName val="DEPLETION TOOL"/>
      <sheetName val="FY16_"/>
      <sheetName val="Parameters"/>
      <sheetName val="Commutations"/>
      <sheetName val="34-143"/>
      <sheetName val="m_Project_Num-Sevice-Pay"/>
      <sheetName val="ГП_ЦК_рабочий"/>
      <sheetName val="Main"/>
      <sheetName val="2"/>
      <sheetName val="Изменения"/>
      <sheetName val="1"/>
      <sheetName val="Anlagevermögen"/>
      <sheetName val="консалт"/>
      <sheetName val="7"/>
      <sheetName val="22"/>
      <sheetName val="Monitor99_03_Adjusted_for_ST"/>
      <sheetName val="067_100_(апп_не_имеющ_право)_"/>
      <sheetName val="DEPLETION_TOOL"/>
      <sheetName val="Дем прогноз"/>
      <sheetName val="1NK"/>
      <sheetName val="CBA bal.sheet 98-99"/>
      <sheetName val="fes"/>
      <sheetName val="2.2 ОтклОТМ"/>
      <sheetName val="1.3.2 ОТМ"/>
      <sheetName val="m_Project_Num-Sevice-Pay3"/>
      <sheetName val="ГП_ЦК_рабочий3"/>
      <sheetName val="Monitor99_03_Adjusted_for_ST3"/>
      <sheetName val="067_100_(апп_не_имеющ_право)_3"/>
      <sheetName val="DEPLETION_TOOL3"/>
      <sheetName val="m_Project_Num-Sevice-Pay1"/>
      <sheetName val="ГП_ЦК_рабочий1"/>
      <sheetName val="Monitor99_03_Adjusted_for_ST1"/>
      <sheetName val="067_100_(апп_не_имеющ_право)_1"/>
      <sheetName val="DEPLETION_TOOL1"/>
      <sheetName val="m_Project_Num-Sevice-Pay2"/>
      <sheetName val="ГП_ЦК_рабочий2"/>
      <sheetName val="Monitor99_03_Adjusted_for_ST2"/>
      <sheetName val="067_100_(апп_не_имеющ_право)_2"/>
      <sheetName val="DEPLETION_TOOL2"/>
      <sheetName val="m_Project_Num-Sevice-Pay4"/>
      <sheetName val="ГП_ЦК_рабочий4"/>
      <sheetName val="Monitor99_03_Adjusted_for_ST4"/>
      <sheetName val="067_100_(апп_не_имеющ_право)_4"/>
      <sheetName val="DEPLETION_TOOL4"/>
      <sheetName val="m_Project_Num-Sevice-Pay5"/>
      <sheetName val="ГП_ЦК_рабочий5"/>
      <sheetName val="Monitor99_03_Adjusted_for_ST5"/>
      <sheetName val="067_100_(апп_не_имеющ_право)_5"/>
      <sheetName val="DEPLETION_TOOL5"/>
      <sheetName val="m_Project_Num-Sevice-Pay6"/>
      <sheetName val="ГП_ЦК_рабочий6"/>
      <sheetName val="Monitor99_03_Adjusted_for_ST6"/>
      <sheetName val="067_100_(апп_не_имеющ_право)_6"/>
      <sheetName val="DEPLETION_TOOL6"/>
      <sheetName val="m_Project_Num-Sevice-Pay10"/>
      <sheetName val="ГП_ЦК_рабочий10"/>
      <sheetName val="Monitor99_03_Adjusted_for_ST10"/>
      <sheetName val="067_100_(апп_не_имеющ_право)_10"/>
      <sheetName val="DEPLETION_TOOL10"/>
      <sheetName val="m_Project_Num-Sevice-Pay7"/>
      <sheetName val="ГП_ЦК_рабочий7"/>
      <sheetName val="Monitor99_03_Adjusted_for_ST7"/>
      <sheetName val="067_100_(апп_не_имеющ_право)_7"/>
      <sheetName val="DEPLETION_TOOL7"/>
      <sheetName val="m_Project_Num-Sevice-Pay8"/>
      <sheetName val="ГП_ЦК_рабочий8"/>
      <sheetName val="Monitor99_03_Adjusted_for_ST8"/>
      <sheetName val="067_100_(апп_не_имеющ_право)_8"/>
      <sheetName val="DEPLETION_TOOL8"/>
      <sheetName val="m_Project_Num-Sevice-Pay9"/>
      <sheetName val="ГП_ЦК_рабочий9"/>
      <sheetName val="Monitor99_03_Adjusted_for_ST9"/>
      <sheetName val="067_100_(апп_не_имеющ_право)_9"/>
      <sheetName val="DEPLETION_TOOL9"/>
      <sheetName val="m_Project_Num-Sevice-Pay11"/>
      <sheetName val="ГП_ЦК_рабочий11"/>
      <sheetName val="Monitor99_03_Adjusted_for_ST11"/>
      <sheetName val="067_100_(апп_не_имеющ_право)_11"/>
      <sheetName val="DEPLETION_TOOL11"/>
      <sheetName val="m_Project_Num-Sevice-Pay12"/>
      <sheetName val="ГП_ЦК_рабочий12"/>
      <sheetName val="Monitor99_03_Adjusted_for_ST12"/>
      <sheetName val="067_100_(апп_не_имеющ_право)_12"/>
      <sheetName val="DEPLETION_TOOL12"/>
      <sheetName val="m_Project_Num-Sevice-Pay16"/>
      <sheetName val="ГП_ЦК_рабочий16"/>
      <sheetName val="Monitor99_03_Adjusted_for_ST16"/>
      <sheetName val="067_100_(апп_не_имеющ_право)_16"/>
      <sheetName val="DEPLETION_TOOL16"/>
      <sheetName val="m_Project_Num-Sevice-Pay13"/>
      <sheetName val="ГП_ЦК_рабочий13"/>
      <sheetName val="Monitor99_03_Adjusted_for_ST13"/>
      <sheetName val="067_100_(апп_не_имеющ_право)_13"/>
      <sheetName val="DEPLETION_TOOL13"/>
      <sheetName val="m_Project_Num-Sevice-Pay14"/>
      <sheetName val="ГП_ЦК_рабочий14"/>
      <sheetName val="Monitor99_03_Adjusted_for_ST14"/>
      <sheetName val="067_100_(апп_не_имеющ_право)_14"/>
      <sheetName val="DEPLETION_TOOL14"/>
      <sheetName val="m_Project_Num-Sevice-Pay15"/>
      <sheetName val="ГП_ЦК_рабочий15"/>
      <sheetName val="Monitor99_03_Adjusted_for_ST15"/>
      <sheetName val="067_100_(апп_не_имеющ_право)_15"/>
      <sheetName val="DEPLETION_TOOL15"/>
      <sheetName val="m_Project_Num-Sevice-Pay17"/>
      <sheetName val="ГП_ЦК_рабочий17"/>
      <sheetName val="Monitor99_03_Adjusted_for_ST17"/>
      <sheetName val="067_100_(апп_не_имеющ_право)_17"/>
      <sheetName val="DEPLETION_TOOL17"/>
      <sheetName val="m_Project_Num-Sevice-Pay18"/>
      <sheetName val="ГП_ЦК_рабочий18"/>
      <sheetName val="Monitor99_03_Adjusted_for_ST18"/>
      <sheetName val="067_100_(апп_не_имеющ_право)_18"/>
      <sheetName val="DEPLETION_TOOL18"/>
      <sheetName val="m_Project_Num-Sevice-Pay20"/>
      <sheetName val="ГП_ЦК_рабочий20"/>
      <sheetName val="Monitor99_03_Adjusted_for_ST20"/>
      <sheetName val="067_100_(апп_не_имеющ_право)_20"/>
      <sheetName val="DEPLETION_TOOL20"/>
      <sheetName val="m_Project_Num-Sevice-Pay19"/>
      <sheetName val="ГП_ЦК_рабочий19"/>
      <sheetName val="Monitor99_03_Adjusted_for_ST19"/>
      <sheetName val="067_100_(апп_не_имеющ_право)_19"/>
      <sheetName val="DEPLETION_TOOL19"/>
      <sheetName val="m_Project_Num-Sevice-Pay21"/>
      <sheetName val="ГП_ЦК_рабочий21"/>
      <sheetName val="Monitor99_03_Adjusted_for_ST21"/>
      <sheetName val="067_100_(апп_не_имеющ_право)_21"/>
      <sheetName val="DEPLETION_TOOL21"/>
      <sheetName val="m_Project_Num-Sevice-Pay22"/>
      <sheetName val="ГП_ЦК_рабочий22"/>
      <sheetName val="Monitor99_03_Adjusted_for_ST22"/>
      <sheetName val="067_100_(апп_не_имеющ_право)_22"/>
      <sheetName val="DEPLETION_TOOL22"/>
      <sheetName val="m_Project_Num-Sevice-Pay23"/>
      <sheetName val="ГП_ЦК_рабочий23"/>
      <sheetName val="Monitor99_03_Adjusted_for_ST23"/>
      <sheetName val="067_100_(апп_не_имеющ_право)_23"/>
      <sheetName val="DEPLETION_TOOL23"/>
      <sheetName val="m_Project_Num-Sevice-Pay25"/>
      <sheetName val="ГП_ЦК_рабочий25"/>
      <sheetName val="Monitor99_03_Adjusted_for_ST25"/>
      <sheetName val="067_100_(апп_не_имеющ_право)_25"/>
      <sheetName val="DEPLETION_TOOL25"/>
      <sheetName val="m_Project_Num-Sevice-Pay24"/>
      <sheetName val="ГП_ЦК_рабочий24"/>
      <sheetName val="Monitor99_03_Adjusted_for_ST24"/>
      <sheetName val="067_100_(апп_не_имеющ_право)_24"/>
      <sheetName val="DEPLETION_TOOL24"/>
      <sheetName val="m_Project_Num-Sevice-Pay26"/>
      <sheetName val="ГП_ЦК_рабочий26"/>
      <sheetName val="Monitor99_03_Adjusted_for_ST26"/>
      <sheetName val="067_100_(апп_не_имеющ_право)_26"/>
      <sheetName val="DEPLETION_TOOL26"/>
      <sheetName val="Курсы валют"/>
      <sheetName val="vars"/>
      <sheetName val="СМП_СЗТ_моделирование"/>
      <sheetName val="1.3_Тяжесть_заболевания"/>
      <sheetName val="3.1_Пневмония_тяжесть"/>
      <sheetName val="crude oil reserves1980-2003"/>
      <sheetName val="КВИ_медпомощь_свод"/>
      <sheetName val="Comp"/>
      <sheetName val="вариант_1"/>
      <sheetName val="% реаб"/>
      <sheetName val="Face"/>
      <sheetName val="bop-weo"/>
      <sheetName val="m_Project_Num-Sevice-Pay99"/>
      <sheetName val="ГП_ЦК_рабочий99"/>
      <sheetName val="Monitor99_03_Adjusted_for_ST99"/>
      <sheetName val="067_100_(апп_не_имеющ_право)_99"/>
      <sheetName val="DEPLETION_TOOL99"/>
      <sheetName val="m_Project_Num-Sevice-Pay64"/>
      <sheetName val="ГП_ЦК_рабочий64"/>
      <sheetName val="Monitor99_03_Adjusted_for_ST64"/>
      <sheetName val="067_100_(апп_не_имеющ_право)_64"/>
      <sheetName val="DEPLETION_TOOL64"/>
      <sheetName val="m_Project_Num-Sevice-Pay59"/>
      <sheetName val="ГП_ЦК_рабочий59"/>
      <sheetName val="Monitor99_03_Adjusted_for_ST59"/>
      <sheetName val="067_100_(апп_не_имеющ_право)_59"/>
      <sheetName val="DEPLETION_TOOL59"/>
      <sheetName val="Дем_прогноз30"/>
      <sheetName val="CBA_bal_sheet_98-9930"/>
      <sheetName val="2_2_ОтклОТМ30"/>
      <sheetName val="1_3_2_ОТМ30"/>
      <sheetName val="m_Project_Num-Sevice-Pay29"/>
      <sheetName val="ГП_ЦК_рабочий29"/>
      <sheetName val="Monitor99_03_Adjusted_for_ST29"/>
      <sheetName val="067_100_(апп_не_имеющ_право)_29"/>
      <sheetName val="DEPLETION_TOOL29"/>
      <sheetName val="m_Project_Num-Sevice-Pay28"/>
      <sheetName val="ГП_ЦК_рабочий28"/>
      <sheetName val="Monitor99_03_Adjusted_for_ST28"/>
      <sheetName val="067_100_(апп_не_имеющ_право)_28"/>
      <sheetName val="DEPLETION_TOOL28"/>
      <sheetName val="Дем_прогноз"/>
      <sheetName val="CBA_bal_sheet_98-99"/>
      <sheetName val="2_2_ОтклОТМ"/>
      <sheetName val="1_3_2_ОТМ"/>
      <sheetName val="m_Project_Num-Sevice-Pay27"/>
      <sheetName val="ГП_ЦК_рабочий27"/>
      <sheetName val="Monitor99_03_Adjusted_for_ST27"/>
      <sheetName val="067_100_(апп_не_имеющ_право)_27"/>
      <sheetName val="DEPLETION_TOOL27"/>
      <sheetName val="m_Project_Num-Sevice-Pay30"/>
      <sheetName val="ГП_ЦК_рабочий30"/>
      <sheetName val="Monitor99_03_Adjusted_for_ST30"/>
      <sheetName val="067_100_(апп_не_имеющ_право)_30"/>
      <sheetName val="DEPLETION_TOOL30"/>
      <sheetName val="Дем_прогноз1"/>
      <sheetName val="CBA_bal_sheet_98-991"/>
      <sheetName val="2_2_ОтклОТМ1"/>
      <sheetName val="1_3_2_ОТМ1"/>
      <sheetName val="m_Project_Num-Sevice-Pay31"/>
      <sheetName val="ГП_ЦК_рабочий31"/>
      <sheetName val="Monitor99_03_Adjusted_for_ST31"/>
      <sheetName val="067_100_(апп_не_имеющ_право)_31"/>
      <sheetName val="DEPLETION_TOOL31"/>
      <sheetName val="m_Project_Num-Sevice-Pay36"/>
      <sheetName val="ГП_ЦК_рабочий36"/>
      <sheetName val="Monitor99_03_Adjusted_for_ST36"/>
      <sheetName val="067_100_(апп_не_имеющ_право)_36"/>
      <sheetName val="DEPLETION_TOOL36"/>
      <sheetName val="Дем_прогноз7"/>
      <sheetName val="CBA_bal_sheet_98-997"/>
      <sheetName val="2_2_ОтклОТМ7"/>
      <sheetName val="1_3_2_ОТМ7"/>
      <sheetName val="Дем_прогноз2"/>
      <sheetName val="CBA_bal_sheet_98-992"/>
      <sheetName val="2_2_ОтклОТМ2"/>
      <sheetName val="1_3_2_ОТМ2"/>
      <sheetName val="m_Project_Num-Sevice-Pay32"/>
      <sheetName val="ГП_ЦК_рабочий32"/>
      <sheetName val="Monitor99_03_Adjusted_for_ST32"/>
      <sheetName val="067_100_(апп_не_имеющ_право)_32"/>
      <sheetName val="DEPLETION_TOOL32"/>
      <sheetName val="Дем_прогноз3"/>
      <sheetName val="CBA_bal_sheet_98-993"/>
      <sheetName val="2_2_ОтклОТМ3"/>
      <sheetName val="1_3_2_ОТМ3"/>
      <sheetName val="m_Project_Num-Sevice-Pay33"/>
      <sheetName val="ГП_ЦК_рабочий33"/>
      <sheetName val="Monitor99_03_Adjusted_for_ST33"/>
      <sheetName val="067_100_(апп_не_имеющ_право)_33"/>
      <sheetName val="DEPLETION_TOOL33"/>
      <sheetName val="Дем_прогноз4"/>
      <sheetName val="CBA_bal_sheet_98-994"/>
      <sheetName val="2_2_ОтклОТМ4"/>
      <sheetName val="1_3_2_ОТМ4"/>
      <sheetName val="m_Project_Num-Sevice-Pay34"/>
      <sheetName val="ГП_ЦК_рабочий34"/>
      <sheetName val="Monitor99_03_Adjusted_for_ST34"/>
      <sheetName val="067_100_(апп_не_имеющ_право)_34"/>
      <sheetName val="DEPLETION_TOOL34"/>
      <sheetName val="Дем_прогноз5"/>
      <sheetName val="CBA_bal_sheet_98-995"/>
      <sheetName val="2_2_ОтклОТМ5"/>
      <sheetName val="1_3_2_ОТМ5"/>
      <sheetName val="m_Project_Num-Sevice-Pay35"/>
      <sheetName val="ГП_ЦК_рабочий35"/>
      <sheetName val="Monitor99_03_Adjusted_for_ST35"/>
      <sheetName val="067_100_(апп_не_имеющ_право)_35"/>
      <sheetName val="DEPLETION_TOOL35"/>
      <sheetName val="Дем_прогноз6"/>
      <sheetName val="CBA_bal_sheet_98-996"/>
      <sheetName val="2_2_ОтклОТМ6"/>
      <sheetName val="1_3_2_ОТМ6"/>
      <sheetName val="m_Project_Num-Sevice-Pay37"/>
      <sheetName val="ГП_ЦК_рабочий37"/>
      <sheetName val="Monitor99_03_Adjusted_for_ST37"/>
      <sheetName val="067_100_(апп_не_имеющ_право)_37"/>
      <sheetName val="DEPLETION_TOOL37"/>
      <sheetName val="Дем_прогноз8"/>
      <sheetName val="CBA_bal_sheet_98-998"/>
      <sheetName val="2_2_ОтклОТМ8"/>
      <sheetName val="1_3_2_ОТМ8"/>
      <sheetName val="m_Project_Num-Sevice-Pay38"/>
      <sheetName val="ГП_ЦК_рабочий38"/>
      <sheetName val="Monitor99_03_Adjusted_for_ST38"/>
      <sheetName val="067_100_(апп_не_имеющ_право)_38"/>
      <sheetName val="DEPLETION_TOOL38"/>
      <sheetName val="Дем_прогноз9"/>
      <sheetName val="CBA_bal_sheet_98-999"/>
      <sheetName val="2_2_ОтклОТМ9"/>
      <sheetName val="1_3_2_ОТМ9"/>
      <sheetName val="m_Project_Num-Sevice-Pay39"/>
      <sheetName val="ГП_ЦК_рабочий39"/>
      <sheetName val="Monitor99_03_Adjusted_for_ST39"/>
      <sheetName val="067_100_(апп_не_имеющ_право)_39"/>
      <sheetName val="DEPLETION_TOOL39"/>
      <sheetName val="Дем_прогноз10"/>
      <sheetName val="CBA_bal_sheet_98-9910"/>
      <sheetName val="2_2_ОтклОТМ10"/>
      <sheetName val="1_3_2_ОТМ10"/>
      <sheetName val="m_Project_Num-Sevice-Pay40"/>
      <sheetName val="ГП_ЦК_рабочий40"/>
      <sheetName val="Monitor99_03_Adjusted_for_ST40"/>
      <sheetName val="067_100_(апп_не_имеющ_право)_40"/>
      <sheetName val="DEPLETION_TOOL40"/>
      <sheetName val="Дем_прогноз11"/>
      <sheetName val="CBA_bal_sheet_98-9911"/>
      <sheetName val="2_2_ОтклОТМ11"/>
      <sheetName val="1_3_2_ОТМ11"/>
      <sheetName val="m_Project_Num-Sevice-Pay41"/>
      <sheetName val="ГП_ЦК_рабочий41"/>
      <sheetName val="Monitor99_03_Adjusted_for_ST41"/>
      <sheetName val="067_100_(апп_не_имеющ_право)_41"/>
      <sheetName val="DEPLETION_TOOL41"/>
      <sheetName val="Дем_прогноз12"/>
      <sheetName val="CBA_bal_sheet_98-9912"/>
      <sheetName val="2_2_ОтклОТМ12"/>
      <sheetName val="1_3_2_ОТМ12"/>
      <sheetName val="m_Project_Num-Sevice-Pay43"/>
      <sheetName val="ГП_ЦК_рабочий43"/>
      <sheetName val="Monitor99_03_Adjusted_for_ST43"/>
      <sheetName val="067_100_(апп_не_имеющ_право)_43"/>
      <sheetName val="DEPLETION_TOOL43"/>
      <sheetName val="Дем_прогноз14"/>
      <sheetName val="CBA_bal_sheet_98-9914"/>
      <sheetName val="2_2_ОтклОТМ14"/>
      <sheetName val="1_3_2_ОТМ14"/>
      <sheetName val="m_Project_Num-Sevice-Pay42"/>
      <sheetName val="ГП_ЦК_рабочий42"/>
      <sheetName val="Monitor99_03_Adjusted_for_ST42"/>
      <sheetName val="067_100_(апп_не_имеющ_право)_42"/>
      <sheetName val="DEPLETION_TOOL42"/>
      <sheetName val="Дем_прогноз13"/>
      <sheetName val="CBA_bal_sheet_98-9913"/>
      <sheetName val="2_2_ОтклОТМ13"/>
      <sheetName val="1_3_2_ОТМ13"/>
      <sheetName val="m_Project_Num-Sevice-Pay44"/>
      <sheetName val="ГП_ЦК_рабочий44"/>
      <sheetName val="Monitor99_03_Adjusted_for_ST44"/>
      <sheetName val="067_100_(апп_не_имеющ_право)_44"/>
      <sheetName val="DEPLETION_TOOL44"/>
      <sheetName val="Дем_прогноз15"/>
      <sheetName val="CBA_bal_sheet_98-9915"/>
      <sheetName val="2_2_ОтклОТМ15"/>
      <sheetName val="1_3_2_ОТМ15"/>
      <sheetName val="m_Project_Num-Sevice-Pay45"/>
      <sheetName val="ГП_ЦК_рабочий45"/>
      <sheetName val="Monitor99_03_Adjusted_for_ST45"/>
      <sheetName val="067_100_(апп_не_имеющ_право)_45"/>
      <sheetName val="DEPLETION_TOOL45"/>
      <sheetName val="Дем_прогноз16"/>
      <sheetName val="CBA_bal_sheet_98-9916"/>
      <sheetName val="2_2_ОтклОТМ16"/>
      <sheetName val="1_3_2_ОТМ16"/>
      <sheetName val="m_Project_Num-Sevice-Pay51"/>
      <sheetName val="ГП_ЦК_рабочий51"/>
      <sheetName val="Monitor99_03_Adjusted_for_ST51"/>
      <sheetName val="067_100_(апп_не_имеющ_право)_51"/>
      <sheetName val="DEPLETION_TOOL51"/>
      <sheetName val="Дем_прогноз22"/>
      <sheetName val="CBA_bal_sheet_98-9922"/>
      <sheetName val="2_2_ОтклОТМ22"/>
      <sheetName val="1_3_2_ОТМ22"/>
      <sheetName val="m_Project_Num-Sevice-Pay50"/>
      <sheetName val="ГП_ЦК_рабочий50"/>
      <sheetName val="Monitor99_03_Adjusted_for_ST50"/>
      <sheetName val="067_100_(апп_не_имеющ_право)_50"/>
      <sheetName val="DEPLETION_TOOL50"/>
      <sheetName val="Дем_прогноз21"/>
      <sheetName val="CBA_bal_sheet_98-9921"/>
      <sheetName val="2_2_ОтклОТМ21"/>
      <sheetName val="1_3_2_ОТМ21"/>
      <sheetName val="m_Project_Num-Sevice-Pay46"/>
      <sheetName val="ГП_ЦК_рабочий46"/>
      <sheetName val="Monitor99_03_Adjusted_for_ST46"/>
      <sheetName val="067_100_(апп_не_имеющ_право)_46"/>
      <sheetName val="DEPLETION_TOOL46"/>
      <sheetName val="Дем_прогноз17"/>
      <sheetName val="CBA_bal_sheet_98-9917"/>
      <sheetName val="2_2_ОтклОТМ17"/>
      <sheetName val="1_3_2_ОТМ17"/>
      <sheetName val="m_Project_Num-Sevice-Pay47"/>
      <sheetName val="ГП_ЦК_рабочий47"/>
      <sheetName val="Monitor99_03_Adjusted_for_ST47"/>
      <sheetName val="067_100_(апп_не_имеющ_право)_47"/>
      <sheetName val="DEPLETION_TOOL47"/>
      <sheetName val="Дем_прогноз18"/>
      <sheetName val="CBA_bal_sheet_98-9918"/>
      <sheetName val="2_2_ОтклОТМ18"/>
      <sheetName val="1_3_2_ОТМ18"/>
      <sheetName val="m_Project_Num-Sevice-Pay48"/>
      <sheetName val="ГП_ЦК_рабочий48"/>
      <sheetName val="Monitor99_03_Adjusted_for_ST48"/>
      <sheetName val="067_100_(апп_не_имеющ_право)_48"/>
      <sheetName val="DEPLETION_TOOL48"/>
      <sheetName val="Дем_прогноз19"/>
      <sheetName val="CBA_bal_sheet_98-9919"/>
      <sheetName val="2_2_ОтклОТМ19"/>
      <sheetName val="1_3_2_ОТМ19"/>
      <sheetName val="m_Project_Num-Sevice-Pay49"/>
      <sheetName val="ГП_ЦК_рабочий49"/>
      <sheetName val="Monitor99_03_Adjusted_for_ST49"/>
      <sheetName val="067_100_(апп_не_имеющ_право)_49"/>
      <sheetName val="DEPLETION_TOOL49"/>
      <sheetName val="Дем_прогноз20"/>
      <sheetName val="CBA_bal_sheet_98-9920"/>
      <sheetName val="2_2_ОтклОТМ20"/>
      <sheetName val="1_3_2_ОТМ20"/>
      <sheetName val="m_Project_Num-Sevice-Pay52"/>
      <sheetName val="ГП_ЦК_рабочий52"/>
      <sheetName val="Monitor99_03_Adjusted_for_ST52"/>
      <sheetName val="067_100_(апп_не_имеющ_право)_52"/>
      <sheetName val="DEPLETION_TOOL52"/>
      <sheetName val="Дем_прогноз23"/>
      <sheetName val="CBA_bal_sheet_98-9923"/>
      <sheetName val="2_2_ОтклОТМ23"/>
      <sheetName val="1_3_2_ОТМ23"/>
      <sheetName val="m_Project_Num-Sevice-Pay56"/>
      <sheetName val="ГП_ЦК_рабочий56"/>
      <sheetName val="Monitor99_03_Adjusted_for_ST56"/>
      <sheetName val="067_100_(апп_не_имеющ_право)_56"/>
      <sheetName val="DEPLETION_TOOL56"/>
      <sheetName val="Дем_прогноз27"/>
      <sheetName val="CBA_bal_sheet_98-9927"/>
      <sheetName val="2_2_ОтклОТМ27"/>
      <sheetName val="1_3_2_ОТМ27"/>
      <sheetName val="m_Project_Num-Sevice-Pay54"/>
      <sheetName val="ГП_ЦК_рабочий54"/>
      <sheetName val="Monitor99_03_Adjusted_for_ST54"/>
      <sheetName val="067_100_(апп_не_имеющ_право)_54"/>
      <sheetName val="DEPLETION_TOOL54"/>
      <sheetName val="Дем_прогноз25"/>
      <sheetName val="CBA_bal_sheet_98-9925"/>
      <sheetName val="2_2_ОтклОТМ25"/>
      <sheetName val="1_3_2_ОТМ25"/>
      <sheetName val="m_Project_Num-Sevice-Pay53"/>
      <sheetName val="ГП_ЦК_рабочий53"/>
      <sheetName val="Monitor99_03_Adjusted_for_ST53"/>
      <sheetName val="067_100_(апп_не_имеющ_право)_53"/>
      <sheetName val="DEPLETION_TOOL53"/>
      <sheetName val="Дем_прогноз24"/>
      <sheetName val="CBA_bal_sheet_98-9924"/>
      <sheetName val="2_2_ОтклОТМ24"/>
      <sheetName val="1_3_2_ОТМ24"/>
      <sheetName val="m_Project_Num-Sevice-Pay55"/>
      <sheetName val="ГП_ЦК_рабочий55"/>
      <sheetName val="Monitor99_03_Adjusted_for_ST55"/>
      <sheetName val="067_100_(апп_не_имеющ_право)_55"/>
      <sheetName val="DEPLETION_TOOL55"/>
      <sheetName val="Дем_прогноз26"/>
      <sheetName val="CBA_bal_sheet_98-9926"/>
      <sheetName val="2_2_ОтклОТМ26"/>
      <sheetName val="1_3_2_ОТМ26"/>
      <sheetName val="m_Project_Num-Sevice-Pay57"/>
      <sheetName val="ГП_ЦК_рабочий57"/>
      <sheetName val="Monitor99_03_Adjusted_for_ST57"/>
      <sheetName val="067_100_(апп_не_имеющ_право)_57"/>
      <sheetName val="DEPLETION_TOOL57"/>
      <sheetName val="Дем_прогноз28"/>
      <sheetName val="CBA_bal_sheet_98-9928"/>
      <sheetName val="2_2_ОтклОТМ28"/>
      <sheetName val="1_3_2_ОТМ28"/>
      <sheetName val="m_Project_Num-Sevice-Pay58"/>
      <sheetName val="ГП_ЦК_рабочий58"/>
      <sheetName val="Monitor99_03_Adjusted_for_ST58"/>
      <sheetName val="067_100_(апп_не_имеющ_право)_58"/>
      <sheetName val="DEPLETION_TOOL58"/>
      <sheetName val="Дем_прогноз29"/>
      <sheetName val="CBA_bal_sheet_98-9929"/>
      <sheetName val="2_2_ОтклОТМ29"/>
      <sheetName val="1_3_2_ОТМ29"/>
      <sheetName val="Дем_прогноз35"/>
      <sheetName val="CBA_bal_sheet_98-9935"/>
      <sheetName val="2_2_ОтклОТМ35"/>
      <sheetName val="1_3_2_ОТМ35"/>
      <sheetName val="m_Project_Num-Sevice-Pay60"/>
      <sheetName val="ГП_ЦК_рабочий60"/>
      <sheetName val="Monitor99_03_Adjusted_for_ST60"/>
      <sheetName val="067_100_(апп_не_имеющ_право)_60"/>
      <sheetName val="DEPLETION_TOOL60"/>
      <sheetName val="Дем_прогноз31"/>
      <sheetName val="CBA_bal_sheet_98-9931"/>
      <sheetName val="2_2_ОтклОТМ31"/>
      <sheetName val="1_3_2_ОТМ31"/>
      <sheetName val="m_Project_Num-Sevice-Pay61"/>
      <sheetName val="ГП_ЦК_рабочий61"/>
      <sheetName val="Monitor99_03_Adjusted_for_ST61"/>
      <sheetName val="067_100_(апп_не_имеющ_право)_61"/>
      <sheetName val="DEPLETION_TOOL61"/>
      <sheetName val="Дем_прогноз32"/>
      <sheetName val="CBA_bal_sheet_98-9932"/>
      <sheetName val="2_2_ОтклОТМ32"/>
      <sheetName val="1_3_2_ОТМ32"/>
      <sheetName val="m_Project_Num-Sevice-Pay62"/>
      <sheetName val="ГП_ЦК_рабочий62"/>
      <sheetName val="Monitor99_03_Adjusted_for_ST62"/>
      <sheetName val="067_100_(апп_не_имеющ_право)_62"/>
      <sheetName val="DEPLETION_TOOL62"/>
      <sheetName val="Дем_прогноз33"/>
      <sheetName val="CBA_bal_sheet_98-9933"/>
      <sheetName val="2_2_ОтклОТМ33"/>
      <sheetName val="1_3_2_ОТМ33"/>
      <sheetName val="m_Project_Num-Sevice-Pay63"/>
      <sheetName val="ГП_ЦК_рабочий63"/>
      <sheetName val="Monitor99_03_Adjusted_for_ST63"/>
      <sheetName val="067_100_(апп_не_имеющ_право)_63"/>
      <sheetName val="DEPLETION_TOOL63"/>
      <sheetName val="Дем_прогноз34"/>
      <sheetName val="CBA_bal_sheet_98-9934"/>
      <sheetName val="2_2_ОтклОТМ34"/>
      <sheetName val="1_3_2_ОТМ34"/>
      <sheetName val="m_Project_Num-Sevice-Pay65"/>
      <sheetName val="ГП_ЦК_рабочий65"/>
      <sheetName val="Monitor99_03_Adjusted_for_ST65"/>
      <sheetName val="067_100_(апп_не_имеющ_право)_65"/>
      <sheetName val="DEPLETION_TOOL65"/>
      <sheetName val="Дем_прогноз36"/>
      <sheetName val="CBA_bal_sheet_98-9936"/>
      <sheetName val="2_2_ОтклОТМ36"/>
      <sheetName val="1_3_2_ОТМ36"/>
      <sheetName val="Дем_прогноз70"/>
      <sheetName val="CBA_bal_sheet_98-9970"/>
      <sheetName val="2_2_ОтклОТМ70"/>
      <sheetName val="1_3_2_ОТМ70"/>
      <sheetName val="m_Project_Num-Sevice-Pay69"/>
      <sheetName val="ГП_ЦК_рабочий69"/>
      <sheetName val="Monitor99_03_Adjusted_for_ST69"/>
      <sheetName val="067_100_(апп_не_имеющ_право)_69"/>
      <sheetName val="DEPLETION_TOOL69"/>
      <sheetName val="Дем_прогноз40"/>
      <sheetName val="CBA_bal_sheet_98-9940"/>
      <sheetName val="2_2_ОтклОТМ40"/>
      <sheetName val="1_3_2_ОТМ40"/>
      <sheetName val="m_Project_Num-Sevice-Pay66"/>
      <sheetName val="ГП_ЦК_рабочий66"/>
      <sheetName val="Monitor99_03_Adjusted_for_ST66"/>
      <sheetName val="067_100_(апп_не_имеющ_право)_66"/>
      <sheetName val="DEPLETION_TOOL66"/>
      <sheetName val="Дем_прогноз37"/>
      <sheetName val="CBA_bal_sheet_98-9937"/>
      <sheetName val="2_2_ОтклОТМ37"/>
      <sheetName val="1_3_2_ОТМ37"/>
      <sheetName val="m_Project_Num-Sevice-Pay68"/>
      <sheetName val="ГП_ЦК_рабочий68"/>
      <sheetName val="Monitor99_03_Adjusted_for_ST68"/>
      <sheetName val="067_100_(апп_не_имеющ_право)_68"/>
      <sheetName val="DEPLETION_TOOL68"/>
      <sheetName val="Дем_прогноз39"/>
      <sheetName val="CBA_bal_sheet_98-9939"/>
      <sheetName val="2_2_ОтклОТМ39"/>
      <sheetName val="1_3_2_ОТМ39"/>
      <sheetName val="m_Project_Num-Sevice-Pay67"/>
      <sheetName val="ГП_ЦК_рабочий67"/>
      <sheetName val="Monitor99_03_Adjusted_for_ST67"/>
      <sheetName val="067_100_(апп_не_имеющ_право)_67"/>
      <sheetName val="DEPLETION_TOOL67"/>
      <sheetName val="Дем_прогноз38"/>
      <sheetName val="CBA_bal_sheet_98-9938"/>
      <sheetName val="2_2_ОтклОТМ38"/>
      <sheetName val="1_3_2_ОТМ38"/>
      <sheetName val="m_Project_Num-Sevice-Pay71"/>
      <sheetName val="ГП_ЦК_рабочий71"/>
      <sheetName val="Monitor99_03_Adjusted_for_ST71"/>
      <sheetName val="067_100_(апп_не_имеющ_право)_71"/>
      <sheetName val="DEPLETION_TOOL71"/>
      <sheetName val="Дем_прогноз42"/>
      <sheetName val="CBA_bal_sheet_98-9942"/>
      <sheetName val="2_2_ОтклОТМ42"/>
      <sheetName val="1_3_2_ОТМ42"/>
      <sheetName val="m_Project_Num-Sevice-Pay70"/>
      <sheetName val="ГП_ЦК_рабочий70"/>
      <sheetName val="Monitor99_03_Adjusted_for_ST70"/>
      <sheetName val="067_100_(апп_не_имеющ_право)_70"/>
      <sheetName val="DEPLETION_TOOL70"/>
      <sheetName val="Дем_прогноз41"/>
      <sheetName val="CBA_bal_sheet_98-9941"/>
      <sheetName val="2_2_ОтклОТМ41"/>
      <sheetName val="1_3_2_ОТМ41"/>
      <sheetName val="m_Project_Num-Sevice-Pay77"/>
      <sheetName val="ГП_ЦК_рабочий77"/>
      <sheetName val="Monitor99_03_Adjusted_for_ST77"/>
      <sheetName val="067_100_(апп_не_имеющ_право)_77"/>
      <sheetName val="DEPLETION_TOOL77"/>
      <sheetName val="Дем_прогноз48"/>
      <sheetName val="CBA_bal_sheet_98-9948"/>
      <sheetName val="2_2_ОтклОТМ48"/>
      <sheetName val="1_3_2_ОТМ48"/>
      <sheetName val="m_Project_Num-Sevice-Pay72"/>
      <sheetName val="ГП_ЦК_рабочий72"/>
      <sheetName val="Monitor99_03_Adjusted_for_ST72"/>
      <sheetName val="067_100_(апп_не_имеющ_право)_72"/>
      <sheetName val="DEPLETION_TOOL72"/>
      <sheetName val="Дем_прогноз43"/>
      <sheetName val="CBA_bal_sheet_98-9943"/>
      <sheetName val="2_2_ОтклОТМ43"/>
      <sheetName val="1_3_2_ОТМ43"/>
      <sheetName val="m_Project_Num-Sevice-Pay75"/>
      <sheetName val="ГП_ЦК_рабочий75"/>
      <sheetName val="Monitor99_03_Adjusted_for_ST75"/>
      <sheetName val="067_100_(апп_не_имеющ_право)_75"/>
      <sheetName val="DEPLETION_TOOL75"/>
      <sheetName val="Дем_прогноз46"/>
      <sheetName val="CBA_bal_sheet_98-9946"/>
      <sheetName val="2_2_ОтклОТМ46"/>
      <sheetName val="1_3_2_ОТМ46"/>
      <sheetName val="m_Project_Num-Sevice-Pay73"/>
      <sheetName val="ГП_ЦК_рабочий73"/>
      <sheetName val="Monitor99_03_Adjusted_for_ST73"/>
      <sheetName val="067_100_(апп_не_имеющ_право)_73"/>
      <sheetName val="DEPLETION_TOOL73"/>
      <sheetName val="Дем_прогноз44"/>
      <sheetName val="CBA_bal_sheet_98-9944"/>
      <sheetName val="2_2_ОтклОТМ44"/>
      <sheetName val="1_3_2_ОТМ44"/>
      <sheetName val="m_Project_Num-Sevice-Pay74"/>
      <sheetName val="ГП_ЦК_рабочий74"/>
      <sheetName val="Monitor99_03_Adjusted_for_ST74"/>
      <sheetName val="067_100_(апп_не_имеющ_право)_74"/>
      <sheetName val="DEPLETION_TOOL74"/>
      <sheetName val="Дем_прогноз45"/>
      <sheetName val="CBA_bal_sheet_98-9945"/>
      <sheetName val="2_2_ОтклОТМ45"/>
      <sheetName val="1_3_2_ОТМ45"/>
      <sheetName val="m_Project_Num-Sevice-Pay76"/>
      <sheetName val="ГП_ЦК_рабочий76"/>
      <sheetName val="Monitor99_03_Adjusted_for_ST76"/>
      <sheetName val="067_100_(апп_не_имеющ_право)_76"/>
      <sheetName val="DEPLETION_TOOL76"/>
      <sheetName val="Дем_прогноз47"/>
      <sheetName val="CBA_bal_sheet_98-9947"/>
      <sheetName val="2_2_ОтклОТМ47"/>
      <sheetName val="1_3_2_ОТМ47"/>
      <sheetName val="m_Project_Num-Sevice-Pay79"/>
      <sheetName val="ГП_ЦК_рабочий79"/>
      <sheetName val="Monitor99_03_Adjusted_for_ST79"/>
      <sheetName val="067_100_(апп_не_имеющ_право)_79"/>
      <sheetName val="DEPLETION_TOOL79"/>
      <sheetName val="Дем_прогноз50"/>
      <sheetName val="CBA_bal_sheet_98-9950"/>
      <sheetName val="2_2_ОтклОТМ50"/>
      <sheetName val="1_3_2_ОТМ50"/>
      <sheetName val="m_Project_Num-Sevice-Pay78"/>
      <sheetName val="ГП_ЦК_рабочий78"/>
      <sheetName val="Monitor99_03_Adjusted_for_ST78"/>
      <sheetName val="067_100_(апп_не_имеющ_право)_78"/>
      <sheetName val="DEPLETION_TOOL78"/>
      <sheetName val="Дем_прогноз49"/>
      <sheetName val="CBA_bal_sheet_98-9949"/>
      <sheetName val="2_2_ОтклОТМ49"/>
      <sheetName val="1_3_2_ОТМ49"/>
      <sheetName val="m_Project_Num-Sevice-Pay80"/>
      <sheetName val="ГП_ЦК_рабочий80"/>
      <sheetName val="Monitor99_03_Adjusted_for_ST80"/>
      <sheetName val="067_100_(апп_не_имеющ_право)_80"/>
      <sheetName val="DEPLETION_TOOL80"/>
      <sheetName val="Дем_прогноз51"/>
      <sheetName val="CBA_bal_sheet_98-9951"/>
      <sheetName val="2_2_ОтклОТМ51"/>
      <sheetName val="1_3_2_ОТМ51"/>
      <sheetName val="m_Project_Num-Sevice-Pay81"/>
      <sheetName val="ГП_ЦК_рабочий81"/>
      <sheetName val="Monitor99_03_Adjusted_for_ST81"/>
      <sheetName val="067_100_(апп_не_имеющ_право)_81"/>
      <sheetName val="DEPLETION_TOOL81"/>
      <sheetName val="Дем_прогноз52"/>
      <sheetName val="CBA_bal_sheet_98-9952"/>
      <sheetName val="2_2_ОтклОТМ52"/>
      <sheetName val="1_3_2_ОТМ52"/>
      <sheetName val="m_Project_Num-Sevice-Pay83"/>
      <sheetName val="ГП_ЦК_рабочий83"/>
      <sheetName val="Monitor99_03_Adjusted_for_ST83"/>
      <sheetName val="067_100_(апп_не_имеющ_право)_83"/>
      <sheetName val="DEPLETION_TOOL83"/>
      <sheetName val="Дем_прогноз54"/>
      <sheetName val="CBA_bal_sheet_98-9954"/>
      <sheetName val="2_2_ОтклОТМ54"/>
      <sheetName val="1_3_2_ОТМ54"/>
      <sheetName val="m_Project_Num-Sevice-Pay82"/>
      <sheetName val="ГП_ЦК_рабочий82"/>
      <sheetName val="Monitor99_03_Adjusted_for_ST82"/>
      <sheetName val="067_100_(апп_не_имеющ_право)_82"/>
      <sheetName val="DEPLETION_TOOL82"/>
      <sheetName val="Дем_прогноз53"/>
      <sheetName val="CBA_bal_sheet_98-9953"/>
      <sheetName val="2_2_ОтклОТМ53"/>
      <sheetName val="1_3_2_ОТМ53"/>
      <sheetName val="m_Project_Num-Sevice-Pay84"/>
      <sheetName val="ГП_ЦК_рабочий84"/>
      <sheetName val="Monitor99_03_Adjusted_for_ST84"/>
      <sheetName val="067_100_(апп_не_имеющ_право)_84"/>
      <sheetName val="DEPLETION_TOOL84"/>
      <sheetName val="Дем_прогноз55"/>
      <sheetName val="CBA_bal_sheet_98-9955"/>
      <sheetName val="2_2_ОтклОТМ55"/>
      <sheetName val="1_3_2_ОТМ55"/>
      <sheetName val="m_Project_Num-Sevice-Pay85"/>
      <sheetName val="ГП_ЦК_рабочий85"/>
      <sheetName val="Monitor99_03_Adjusted_for_ST85"/>
      <sheetName val="067_100_(апп_не_имеющ_право)_85"/>
      <sheetName val="DEPLETION_TOOL85"/>
      <sheetName val="Дем_прогноз56"/>
      <sheetName val="CBA_bal_sheet_98-9956"/>
      <sheetName val="2_2_ОтклОТМ56"/>
      <sheetName val="1_3_2_ОТМ56"/>
      <sheetName val="m_Project_Num-Sevice-Pay86"/>
      <sheetName val="ГП_ЦК_рабочий86"/>
      <sheetName val="Monitor99_03_Adjusted_for_ST86"/>
      <sheetName val="067_100_(апп_не_имеющ_право)_86"/>
      <sheetName val="DEPLETION_TOOL86"/>
      <sheetName val="Дем_прогноз57"/>
      <sheetName val="CBA_bal_sheet_98-9957"/>
      <sheetName val="2_2_ОтклОТМ57"/>
      <sheetName val="1_3_2_ОТМ57"/>
      <sheetName val="m_Project_Num-Sevice-Pay87"/>
      <sheetName val="ГП_ЦК_рабочий87"/>
      <sheetName val="Monitor99_03_Adjusted_for_ST87"/>
      <sheetName val="067_100_(апп_не_имеющ_право)_87"/>
      <sheetName val="DEPLETION_TOOL87"/>
      <sheetName val="Дем_прогноз58"/>
      <sheetName val="CBA_bal_sheet_98-9958"/>
      <sheetName val="2_2_ОтклОТМ58"/>
      <sheetName val="1_3_2_ОТМ58"/>
      <sheetName val="m_Project_Num-Sevice-Pay88"/>
      <sheetName val="ГП_ЦК_рабочий88"/>
      <sheetName val="Monitor99_03_Adjusted_for_ST88"/>
      <sheetName val="067_100_(апп_не_имеющ_право)_88"/>
      <sheetName val="DEPLETION_TOOL88"/>
      <sheetName val="Дем_прогноз59"/>
      <sheetName val="CBA_bal_sheet_98-9959"/>
      <sheetName val="2_2_ОтклОТМ59"/>
      <sheetName val="1_3_2_ОТМ59"/>
      <sheetName val="m_Project_Num-Sevice-Pay92"/>
      <sheetName val="ГП_ЦК_рабочий92"/>
      <sheetName val="Monitor99_03_Adjusted_for_ST92"/>
      <sheetName val="067_100_(апп_не_имеющ_право)_92"/>
      <sheetName val="DEPLETION_TOOL92"/>
      <sheetName val="Дем_прогноз63"/>
      <sheetName val="CBA_bal_sheet_98-9963"/>
      <sheetName val="2_2_ОтклОТМ63"/>
      <sheetName val="1_3_2_ОТМ63"/>
      <sheetName val="m_Project_Num-Sevice-Pay90"/>
      <sheetName val="ГП_ЦК_рабочий90"/>
      <sheetName val="Monitor99_03_Adjusted_for_ST90"/>
      <sheetName val="067_100_(апп_не_имеющ_право)_90"/>
      <sheetName val="DEPLETION_TOOL90"/>
      <sheetName val="Дем_прогноз61"/>
      <sheetName val="CBA_bal_sheet_98-9961"/>
      <sheetName val="2_2_ОтклОТМ61"/>
      <sheetName val="1_3_2_ОТМ61"/>
      <sheetName val="m_Project_Num-Sevice-Pay89"/>
      <sheetName val="ГП_ЦК_рабочий89"/>
      <sheetName val="Monitor99_03_Adjusted_for_ST89"/>
      <sheetName val="067_100_(апп_не_имеющ_право)_89"/>
      <sheetName val="DEPLETION_TOOL89"/>
      <sheetName val="Дем_прогноз60"/>
      <sheetName val="CBA_bal_sheet_98-9960"/>
      <sheetName val="2_2_ОтклОТМ60"/>
      <sheetName val="1_3_2_ОТМ60"/>
      <sheetName val="m_Project_Num-Sevice-Pay91"/>
      <sheetName val="ГП_ЦК_рабочий91"/>
      <sheetName val="Monitor99_03_Adjusted_for_ST91"/>
      <sheetName val="067_100_(апп_не_имеющ_право)_91"/>
      <sheetName val="DEPLETION_TOOL91"/>
      <sheetName val="Дем_прогноз62"/>
      <sheetName val="CBA_bal_sheet_98-9962"/>
      <sheetName val="2_2_ОтклОТМ62"/>
      <sheetName val="1_3_2_ОТМ62"/>
      <sheetName val="m_Project_Num-Sevice-Pay93"/>
      <sheetName val="ГП_ЦК_рабочий93"/>
      <sheetName val="Monitor99_03_Adjusted_for_ST93"/>
      <sheetName val="067_100_(апп_не_имеющ_право)_93"/>
      <sheetName val="DEPLETION_TOOL93"/>
      <sheetName val="Дем_прогноз64"/>
      <sheetName val="CBA_bal_sheet_98-9964"/>
      <sheetName val="2_2_ОтклОТМ64"/>
      <sheetName val="1_3_2_ОТМ64"/>
      <sheetName val="m_Project_Num-Sevice-Pay94"/>
      <sheetName val="ГП_ЦК_рабочий94"/>
      <sheetName val="Monitor99_03_Adjusted_for_ST94"/>
      <sheetName val="067_100_(апп_не_имеющ_право)_94"/>
      <sheetName val="DEPLETION_TOOL94"/>
      <sheetName val="Дем_прогноз65"/>
      <sheetName val="CBA_bal_sheet_98-9965"/>
      <sheetName val="2_2_ОтклОТМ65"/>
      <sheetName val="1_3_2_ОТМ65"/>
      <sheetName val="m_Project_Num-Sevice-Pay95"/>
      <sheetName val="ГП_ЦК_рабочий95"/>
      <sheetName val="Monitor99_03_Adjusted_for_ST95"/>
      <sheetName val="067_100_(апп_не_имеющ_право)_95"/>
      <sheetName val="DEPLETION_TOOL95"/>
      <sheetName val="Дем_прогноз66"/>
      <sheetName val="CBA_bal_sheet_98-9966"/>
      <sheetName val="2_2_ОтклОТМ66"/>
      <sheetName val="1_3_2_ОТМ66"/>
      <sheetName val="m_Project_Num-Sevice-Pay96"/>
      <sheetName val="ГП_ЦК_рабочий96"/>
      <sheetName val="Monitor99_03_Adjusted_for_ST96"/>
      <sheetName val="067_100_(апп_не_имеющ_право)_96"/>
      <sheetName val="DEPLETION_TOOL96"/>
      <sheetName val="Дем_прогноз67"/>
      <sheetName val="CBA_bal_sheet_98-9967"/>
      <sheetName val="2_2_ОтклОТМ67"/>
      <sheetName val="1_3_2_ОТМ67"/>
      <sheetName val="m_Project_Num-Sevice-Pay97"/>
      <sheetName val="ГП_ЦК_рабочий97"/>
      <sheetName val="Monitor99_03_Adjusted_for_ST97"/>
      <sheetName val="067_100_(апп_не_имеющ_право)_97"/>
      <sheetName val="DEPLETION_TOOL97"/>
      <sheetName val="Дем_прогноз68"/>
      <sheetName val="CBA_bal_sheet_98-9968"/>
      <sheetName val="2_2_ОтклОТМ68"/>
      <sheetName val="1_3_2_ОТМ68"/>
      <sheetName val="m_Project_Num-Sevice-Pay98"/>
      <sheetName val="ГП_ЦК_рабочий98"/>
      <sheetName val="Monitor99_03_Adjusted_for_ST98"/>
      <sheetName val="067_100_(апп_не_имеющ_право)_98"/>
      <sheetName val="DEPLETION_TOOL98"/>
      <sheetName val="Дем_прогноз69"/>
      <sheetName val="CBA_bal_sheet_98-9969"/>
      <sheetName val="2_2_ОтклОТМ69"/>
      <sheetName val="1_3_2_ОТМ69"/>
      <sheetName val="m_Project_Num-Sevice-Pay100"/>
      <sheetName val="ГП_ЦК_рабочий100"/>
      <sheetName val="Monitor99_03_Adjusted_for_ST100"/>
      <sheetName val="067_100_(апп_не_имеющ_право)100"/>
      <sheetName val="DEPLETION_TOOL100"/>
      <sheetName val="Дем_прогноз71"/>
      <sheetName val="CBA_bal_sheet_98-9971"/>
      <sheetName val="2_2_ОтклОТМ71"/>
      <sheetName val="1_3_2_ОТМ71"/>
      <sheetName val="m_Project_Num-Sevice-Pay101"/>
      <sheetName val="ГП_ЦК_рабочий101"/>
      <sheetName val="Monitor99_03_Adjusted_for_ST101"/>
      <sheetName val="067_100_(апп_не_имеющ_право)101"/>
      <sheetName val="DEPLETION_TOOL101"/>
      <sheetName val="Дем_прогноз72"/>
      <sheetName val="CBA_bal_sheet_98-9972"/>
      <sheetName val="2_2_ОтклОТМ72"/>
      <sheetName val="1_3_2_ОТМ72"/>
      <sheetName val="m_Project_Num-Sevice-Pay102"/>
      <sheetName val="ГП_ЦК_рабочий102"/>
      <sheetName val="Monitor99_03_Adjusted_for_ST102"/>
      <sheetName val="067_100_(апп_не_имеющ_право)102"/>
      <sheetName val="DEPLETION_TOOL102"/>
      <sheetName val="Дем_прогноз73"/>
      <sheetName val="CBA_bal_sheet_98-9973"/>
      <sheetName val="2_2_ОтклОТМ73"/>
      <sheetName val="1_3_2_ОТМ73"/>
      <sheetName val="149 мягк_"/>
      <sheetName v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March</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refreshError="1"/>
      <sheetData sheetId="86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2"/>
      <sheetName val="Ценовая МОБ"/>
      <sheetName val="Отрасли 68-49"/>
      <sheetName val="МОБ-49"/>
      <sheetName val="Эффекты МОБ"/>
      <sheetName val="Эффекты КС"/>
      <sheetName val="Выпуск-КС"/>
      <sheetName val="Эффект дохода"/>
      <sheetName val="Эффект занятости"/>
      <sheetName val="BLS_original.Tabs1-27"/>
    </sheetNames>
    <sheetDataSet>
      <sheetData sheetId="0"/>
      <sheetData sheetId="1"/>
      <sheetData sheetId="2"/>
      <sheetData sheetId="3">
        <row r="4">
          <cell r="BN4">
            <v>2209483.5409999997</v>
          </cell>
        </row>
      </sheetData>
      <sheetData sheetId="4"/>
      <sheetData sheetId="5"/>
      <sheetData sheetId="6"/>
      <sheetData sheetId="7">
        <row r="55">
          <cell r="E55">
            <v>1.9489640910685733</v>
          </cell>
          <cell r="F55">
            <v>1.6355175980470888</v>
          </cell>
          <cell r="G55">
            <v>1.7597216398927837</v>
          </cell>
          <cell r="H55">
            <v>1.6534521326149243</v>
          </cell>
          <cell r="I55">
            <v>2.8273727914192839</v>
          </cell>
          <cell r="J55">
            <v>3.5593831996951697</v>
          </cell>
          <cell r="K55">
            <v>1.9099776205382881</v>
          </cell>
          <cell r="L55">
            <v>1.9082217365623559</v>
          </cell>
          <cell r="M55">
            <v>1.8521278728958457</v>
          </cell>
          <cell r="N55">
            <v>1.4711238472186392</v>
          </cell>
          <cell r="O55">
            <v>2.1614537979723685</v>
          </cell>
          <cell r="P55">
            <v>2.1495977244441251</v>
          </cell>
          <cell r="Q55">
            <v>1.6633178637270538</v>
          </cell>
          <cell r="R55">
            <v>1.6738309218050422</v>
          </cell>
          <cell r="S55">
            <v>1.7641577832231543</v>
          </cell>
          <cell r="T55">
            <v>1.5829086659205709</v>
          </cell>
          <cell r="U55">
            <v>2.5706751951683686</v>
          </cell>
          <cell r="V55">
            <v>1.6839748953210765</v>
          </cell>
          <cell r="W55">
            <v>4.5157200900301513</v>
          </cell>
          <cell r="X55">
            <v>2.5746730803385312</v>
          </cell>
          <cell r="Y55">
            <v>1.992480968466267</v>
          </cell>
          <cell r="Z55">
            <v>2.2777921695509762</v>
          </cell>
          <cell r="AA55">
            <v>2.1087812608604803</v>
          </cell>
          <cell r="AB55">
            <v>2.5371540039216942</v>
          </cell>
          <cell r="AC55">
            <v>2.6343827566719034</v>
          </cell>
          <cell r="AD55">
            <v>2.7896652646484563</v>
          </cell>
          <cell r="AE55">
            <v>2.1101374685432699</v>
          </cell>
          <cell r="AF55">
            <v>1.6876195148562445</v>
          </cell>
          <cell r="AG55">
            <v>2.6681349806893095</v>
          </cell>
          <cell r="AH55">
            <v>2.0213632718293937</v>
          </cell>
          <cell r="AI55">
            <v>1.6987806155519993</v>
          </cell>
          <cell r="AJ55">
            <v>1.6173760873617942</v>
          </cell>
          <cell r="AK55">
            <v>1.6798195079464364</v>
          </cell>
          <cell r="AL55">
            <v>1.5269818300376166</v>
          </cell>
          <cell r="AM55">
            <v>1.925092447057291</v>
          </cell>
          <cell r="AN55">
            <v>1.4722384464472127</v>
          </cell>
          <cell r="AO55">
            <v>1.5790692947296761</v>
          </cell>
          <cell r="AP55">
            <v>1.7520858676015159</v>
          </cell>
          <cell r="AQ55">
            <v>1.5105175445825574</v>
          </cell>
          <cell r="AR55">
            <v>1.3644004915596144</v>
          </cell>
          <cell r="AS55">
            <v>5.3093044594407823</v>
          </cell>
          <cell r="AT55">
            <v>1.4239687510686896</v>
          </cell>
          <cell r="AU55">
            <v>1.4731730243654009</v>
          </cell>
          <cell r="AV55">
            <v>1.4904939217886373</v>
          </cell>
          <cell r="AW55">
            <v>1.2738446291317389</v>
          </cell>
          <cell r="AX55">
            <v>1.5701116443547223</v>
          </cell>
          <cell r="AY55">
            <v>1.5762006497968204</v>
          </cell>
          <cell r="AZ55">
            <v>1.3810174746556645</v>
          </cell>
          <cell r="BA55">
            <v>1</v>
          </cell>
        </row>
      </sheetData>
      <sheetData sheetId="8"/>
      <sheetData sheetId="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_SVOD"/>
      <sheetName val="Эффект дохода"/>
      <sheetName val="CBA bal.sheet 98-99"/>
      <sheetName val="Ожидаемые КПН-НДС-прочие"/>
      <sheetName val="До конца 2022"/>
    </sheetNames>
    <sheetDataSet>
      <sheetData sheetId="0">
        <row r="4">
          <cell r="E4" t="str">
            <v>всего</v>
          </cell>
          <cell r="F4" t="str">
            <v>в т. ч. новых</v>
          </cell>
          <cell r="H4" t="str">
            <v>Приход</v>
          </cell>
          <cell r="I4" t="str">
            <v>Расход</v>
          </cell>
          <cell r="L4" t="str">
            <v>всего</v>
          </cell>
          <cell r="M4" t="str">
            <v xml:space="preserve">в т.ч. допол- нит. (по нов.) </v>
          </cell>
          <cell r="O4" t="str">
            <v>15% на вычеты</v>
          </cell>
          <cell r="P4" t="str">
            <v>На увел.   ст-ти</v>
          </cell>
          <cell r="R4" t="str">
            <v>KN_STR</v>
          </cell>
        </row>
        <row r="5">
          <cell r="A5" t="str">
            <v>1.</v>
          </cell>
          <cell r="B5" t="str">
            <v>Здания, cтроения</v>
          </cell>
          <cell r="C5">
            <v>1632706.58</v>
          </cell>
          <cell r="D5">
            <v>0</v>
          </cell>
          <cell r="E5">
            <v>1998.74</v>
          </cell>
          <cell r="F5">
            <v>0</v>
          </cell>
          <cell r="G5">
            <v>327.43</v>
          </cell>
          <cell r="H5">
            <v>332.29</v>
          </cell>
          <cell r="I5">
            <v>332.29</v>
          </cell>
          <cell r="J5">
            <v>1634377.9</v>
          </cell>
          <cell r="K5">
            <v>106651.34</v>
          </cell>
          <cell r="L5">
            <v>65375.12</v>
          </cell>
          <cell r="M5">
            <v>0</v>
          </cell>
          <cell r="N5">
            <v>1569002.78</v>
          </cell>
          <cell r="O5">
            <v>60456.17</v>
          </cell>
          <cell r="P5">
            <v>46195.17</v>
          </cell>
          <cell r="Q5">
            <v>1615197.95</v>
          </cell>
          <cell r="R5" t="str">
            <v>100</v>
          </cell>
        </row>
        <row r="6">
          <cell r="A6" t="str">
            <v>1.1.</v>
          </cell>
          <cell r="B6" t="str">
            <v>Здания, cтроения</v>
          </cell>
          <cell r="C6">
            <v>1632706.58</v>
          </cell>
          <cell r="D6">
            <v>0</v>
          </cell>
          <cell r="E6">
            <v>1998.74</v>
          </cell>
          <cell r="G6">
            <v>327.43</v>
          </cell>
          <cell r="H6">
            <v>332.29</v>
          </cell>
          <cell r="I6">
            <v>332.29</v>
          </cell>
          <cell r="J6">
            <v>1634377.9</v>
          </cell>
          <cell r="K6">
            <v>106651.34</v>
          </cell>
          <cell r="L6">
            <v>65375.12</v>
          </cell>
          <cell r="N6">
            <v>1569002.78</v>
          </cell>
          <cell r="O6">
            <v>60456.17</v>
          </cell>
          <cell r="P6">
            <v>46195.17</v>
          </cell>
          <cell r="Q6">
            <v>1615197.95</v>
          </cell>
          <cell r="R6" t="str">
            <v>101</v>
          </cell>
        </row>
        <row r="7">
          <cell r="A7" t="str">
            <v>2.</v>
          </cell>
          <cell r="B7" t="str">
            <v>Сооружения:</v>
          </cell>
          <cell r="C7">
            <v>4057906.99</v>
          </cell>
          <cell r="D7">
            <v>0</v>
          </cell>
          <cell r="E7">
            <v>160571.85999999999</v>
          </cell>
          <cell r="F7">
            <v>0</v>
          </cell>
          <cell r="G7">
            <v>103611.44</v>
          </cell>
          <cell r="H7">
            <v>0</v>
          </cell>
          <cell r="I7">
            <v>0</v>
          </cell>
          <cell r="J7">
            <v>4114867.42</v>
          </cell>
          <cell r="K7">
            <v>89446.690799999997</v>
          </cell>
          <cell r="L7">
            <v>149856.15</v>
          </cell>
          <cell r="M7">
            <v>0</v>
          </cell>
          <cell r="N7">
            <v>3965011.27</v>
          </cell>
          <cell r="O7">
            <v>36310.980000000003</v>
          </cell>
          <cell r="P7">
            <v>53135.71</v>
          </cell>
          <cell r="Q7">
            <v>4018146.98</v>
          </cell>
          <cell r="R7" t="str">
            <v>200</v>
          </cell>
        </row>
        <row r="8">
          <cell r="A8" t="str">
            <v>2.1.</v>
          </cell>
          <cell r="B8" t="str">
            <v>Нефтяные и газовые скважины</v>
          </cell>
          <cell r="C8">
            <v>0</v>
          </cell>
          <cell r="J8">
            <v>0</v>
          </cell>
          <cell r="K8">
            <v>0</v>
          </cell>
          <cell r="L8">
            <v>0</v>
          </cell>
          <cell r="P8">
            <v>0</v>
          </cell>
          <cell r="Q8">
            <v>0</v>
          </cell>
          <cell r="R8" t="str">
            <v>201</v>
          </cell>
        </row>
        <row r="9">
          <cell r="A9" t="str">
            <v>2.2.</v>
          </cell>
          <cell r="B9" t="str">
            <v>Нефтегазохранилища</v>
          </cell>
          <cell r="C9">
            <v>0</v>
          </cell>
          <cell r="J9">
            <v>0</v>
          </cell>
          <cell r="K9">
            <v>0</v>
          </cell>
          <cell r="L9">
            <v>0</v>
          </cell>
          <cell r="P9">
            <v>0</v>
          </cell>
          <cell r="Q9">
            <v>0</v>
          </cell>
          <cell r="R9" t="str">
            <v>202</v>
          </cell>
        </row>
        <row r="10">
          <cell r="A10" t="str">
            <v>2.3.</v>
          </cell>
          <cell r="B10" t="str">
            <v>Каналы судоходные, водные</v>
          </cell>
          <cell r="C10">
            <v>0</v>
          </cell>
          <cell r="J10">
            <v>0</v>
          </cell>
          <cell r="K10">
            <v>0</v>
          </cell>
          <cell r="L10">
            <v>0</v>
          </cell>
          <cell r="P10">
            <v>0</v>
          </cell>
          <cell r="Q10">
            <v>0</v>
          </cell>
          <cell r="R10" t="str">
            <v>203</v>
          </cell>
        </row>
        <row r="11">
          <cell r="A11" t="str">
            <v>2.4.</v>
          </cell>
          <cell r="B11" t="str">
            <v>Мосты</v>
          </cell>
          <cell r="C11">
            <v>9426.8799999999992</v>
          </cell>
          <cell r="D11">
            <v>0</v>
          </cell>
          <cell r="E11">
            <v>0</v>
          </cell>
          <cell r="G11">
            <v>0</v>
          </cell>
          <cell r="J11">
            <v>9426.8799999999992</v>
          </cell>
          <cell r="K11">
            <v>0</v>
          </cell>
          <cell r="L11">
            <v>329.94</v>
          </cell>
          <cell r="N11">
            <v>9096.94</v>
          </cell>
          <cell r="P11">
            <v>0</v>
          </cell>
          <cell r="Q11">
            <v>9096.94</v>
          </cell>
          <cell r="R11" t="str">
            <v>204</v>
          </cell>
        </row>
        <row r="12">
          <cell r="A12" t="str">
            <v>2.5.</v>
          </cell>
          <cell r="B12" t="str">
            <v>Дамбы, плотины</v>
          </cell>
          <cell r="C12">
            <v>128591.31</v>
          </cell>
          <cell r="D12">
            <v>0</v>
          </cell>
          <cell r="E12">
            <v>0</v>
          </cell>
          <cell r="G12">
            <v>0</v>
          </cell>
          <cell r="J12">
            <v>128591.31</v>
          </cell>
          <cell r="K12">
            <v>0</v>
          </cell>
          <cell r="L12">
            <v>4500.7</v>
          </cell>
          <cell r="N12">
            <v>124090.61</v>
          </cell>
          <cell r="P12">
            <v>0</v>
          </cell>
          <cell r="Q12">
            <v>124090.61</v>
          </cell>
          <cell r="R12" t="str">
            <v>205</v>
          </cell>
        </row>
        <row r="13">
          <cell r="A13" t="str">
            <v>2.6.</v>
          </cell>
          <cell r="B13" t="str">
            <v>Речные и морские и причальные сооружения</v>
          </cell>
          <cell r="C13">
            <v>0</v>
          </cell>
          <cell r="J13">
            <v>0</v>
          </cell>
          <cell r="K13">
            <v>0</v>
          </cell>
          <cell r="L13">
            <v>0</v>
          </cell>
          <cell r="P13">
            <v>0</v>
          </cell>
          <cell r="Q13">
            <v>0</v>
          </cell>
          <cell r="R13" t="str">
            <v>206</v>
          </cell>
        </row>
        <row r="14">
          <cell r="A14" t="str">
            <v>2.7.</v>
          </cell>
          <cell r="B14" t="str">
            <v>Железнодорожные пути предприятий</v>
          </cell>
          <cell r="C14">
            <v>1012742.92</v>
          </cell>
          <cell r="D14">
            <v>0</v>
          </cell>
          <cell r="E14">
            <v>131911.14000000001</v>
          </cell>
          <cell r="G14">
            <v>283.81</v>
          </cell>
          <cell r="J14">
            <v>1144370.26</v>
          </cell>
          <cell r="K14">
            <v>70014.880000000005</v>
          </cell>
          <cell r="L14">
            <v>45774.81</v>
          </cell>
          <cell r="N14">
            <v>1098595.45</v>
          </cell>
          <cell r="O14">
            <v>29788.86</v>
          </cell>
          <cell r="P14">
            <v>40226.019999999997</v>
          </cell>
          <cell r="Q14">
            <v>1138821.47</v>
          </cell>
          <cell r="R14" t="str">
            <v>207</v>
          </cell>
        </row>
        <row r="15">
          <cell r="A15" t="str">
            <v>2.8.</v>
          </cell>
          <cell r="B15" t="str">
            <v>Берегоукрепительные и берегозащитные сооружения</v>
          </cell>
          <cell r="C15">
            <v>0</v>
          </cell>
          <cell r="J15">
            <v>0</v>
          </cell>
          <cell r="K15">
            <v>0</v>
          </cell>
          <cell r="L15">
            <v>0</v>
          </cell>
          <cell r="P15">
            <v>0</v>
          </cell>
          <cell r="Q15">
            <v>0</v>
          </cell>
          <cell r="R15" t="str">
            <v>208</v>
          </cell>
        </row>
        <row r="16">
          <cell r="A16" t="str">
            <v>2.9.</v>
          </cell>
          <cell r="B16" t="str">
            <v>Резервуары, цистерны, баки и другие емкости</v>
          </cell>
          <cell r="C16">
            <v>22871.52</v>
          </cell>
          <cell r="D16">
            <v>0</v>
          </cell>
          <cell r="E16">
            <v>0</v>
          </cell>
          <cell r="G16">
            <v>85</v>
          </cell>
          <cell r="J16">
            <v>22786.51</v>
          </cell>
          <cell r="K16">
            <v>0</v>
          </cell>
          <cell r="L16">
            <v>911.46</v>
          </cell>
          <cell r="N16">
            <v>21875.05</v>
          </cell>
          <cell r="P16">
            <v>0</v>
          </cell>
          <cell r="Q16">
            <v>21875.05</v>
          </cell>
          <cell r="R16" t="str">
            <v>209</v>
          </cell>
        </row>
        <row r="17">
          <cell r="A17" t="str">
            <v>2.10.</v>
          </cell>
          <cell r="B17" t="str">
            <v>Внутрихозяйственная и межхозяйственная оросительна</v>
          </cell>
          <cell r="C17">
            <v>1491.33</v>
          </cell>
          <cell r="D17">
            <v>0</v>
          </cell>
          <cell r="E17">
            <v>0</v>
          </cell>
          <cell r="G17">
            <v>0</v>
          </cell>
          <cell r="J17">
            <v>1491.33</v>
          </cell>
          <cell r="K17">
            <v>0</v>
          </cell>
          <cell r="L17">
            <v>52.2</v>
          </cell>
          <cell r="N17">
            <v>1439.13</v>
          </cell>
          <cell r="P17">
            <v>0</v>
          </cell>
          <cell r="Q17">
            <v>1439.13</v>
          </cell>
          <cell r="R17" t="str">
            <v>210</v>
          </cell>
        </row>
        <row r="18">
          <cell r="A18" t="str">
            <v>2.11.</v>
          </cell>
          <cell r="B18" t="str">
            <v>Закрытая коллекторно-дренажная сеть</v>
          </cell>
          <cell r="C18">
            <v>0</v>
          </cell>
          <cell r="J18">
            <v>0</v>
          </cell>
          <cell r="K18">
            <v>0</v>
          </cell>
          <cell r="L18">
            <v>0</v>
          </cell>
          <cell r="P18">
            <v>0</v>
          </cell>
          <cell r="Q18">
            <v>0</v>
          </cell>
          <cell r="R18" t="str">
            <v>211</v>
          </cell>
        </row>
        <row r="19">
          <cell r="A19" t="str">
            <v>2.12.</v>
          </cell>
          <cell r="B19" t="str">
            <v>Взлетно-посадочные полосы, дорожки, места стоянки</v>
          </cell>
          <cell r="C19">
            <v>0</v>
          </cell>
          <cell r="J19">
            <v>0</v>
          </cell>
          <cell r="K19">
            <v>0</v>
          </cell>
          <cell r="L19">
            <v>0</v>
          </cell>
          <cell r="P19">
            <v>0</v>
          </cell>
          <cell r="Q19">
            <v>0</v>
          </cell>
          <cell r="R19" t="str">
            <v>212</v>
          </cell>
        </row>
        <row r="20">
          <cell r="A20" t="str">
            <v>2.13.</v>
          </cell>
          <cell r="B20" t="str">
            <v>Cооружения парков и зоопарков</v>
          </cell>
          <cell r="C20">
            <v>0</v>
          </cell>
          <cell r="J20">
            <v>0</v>
          </cell>
          <cell r="K20">
            <v>0</v>
          </cell>
          <cell r="L20">
            <v>0</v>
          </cell>
          <cell r="P20">
            <v>0</v>
          </cell>
          <cell r="Q20">
            <v>0</v>
          </cell>
          <cell r="R20" t="str">
            <v>213</v>
          </cell>
        </row>
        <row r="21">
          <cell r="A21" t="str">
            <v>2.14.</v>
          </cell>
          <cell r="B21" t="str">
            <v>Спортивно-оздоровительные сооружения</v>
          </cell>
          <cell r="C21">
            <v>0</v>
          </cell>
          <cell r="J21">
            <v>0</v>
          </cell>
          <cell r="K21">
            <v>0</v>
          </cell>
          <cell r="L21">
            <v>0</v>
          </cell>
          <cell r="P21">
            <v>0</v>
          </cell>
          <cell r="Q21">
            <v>0</v>
          </cell>
          <cell r="R21" t="str">
            <v>214</v>
          </cell>
        </row>
        <row r="22">
          <cell r="A22" t="str">
            <v>2.15.</v>
          </cell>
          <cell r="B22" t="str">
            <v>Теплицы и парники</v>
          </cell>
          <cell r="C22">
            <v>0</v>
          </cell>
          <cell r="J22">
            <v>0</v>
          </cell>
          <cell r="K22">
            <v>0</v>
          </cell>
          <cell r="L22">
            <v>0</v>
          </cell>
          <cell r="P22">
            <v>0</v>
          </cell>
          <cell r="Q22">
            <v>0</v>
          </cell>
          <cell r="R22" t="str">
            <v>215</v>
          </cell>
        </row>
        <row r="23">
          <cell r="A23" t="str">
            <v>2.16.</v>
          </cell>
          <cell r="B23" t="str">
            <v>Прочие сооружения</v>
          </cell>
          <cell r="C23">
            <v>2882783.03</v>
          </cell>
          <cell r="D23">
            <v>0</v>
          </cell>
          <cell r="E23">
            <v>28660.720000000001</v>
          </cell>
          <cell r="G23">
            <v>103242.63</v>
          </cell>
          <cell r="J23">
            <v>2808201.13</v>
          </cell>
          <cell r="K23">
            <v>19431.810000000001</v>
          </cell>
          <cell r="L23">
            <v>98287.039999999994</v>
          </cell>
          <cell r="N23">
            <v>2709914.09</v>
          </cell>
          <cell r="O23">
            <v>6522.12</v>
          </cell>
          <cell r="P23">
            <v>12909.69</v>
          </cell>
          <cell r="Q23">
            <v>2722823.78</v>
          </cell>
          <cell r="R23" t="str">
            <v>216</v>
          </cell>
        </row>
        <row r="24">
          <cell r="A24" t="str">
            <v>3.</v>
          </cell>
          <cell r="B24" t="str">
            <v>Передаточные устройства:</v>
          </cell>
          <cell r="C24">
            <v>1277515.31</v>
          </cell>
          <cell r="D24">
            <v>0</v>
          </cell>
          <cell r="E24">
            <v>19343.93</v>
          </cell>
          <cell r="F24">
            <v>0</v>
          </cell>
          <cell r="G24">
            <v>7432.88</v>
          </cell>
          <cell r="H24">
            <v>0</v>
          </cell>
          <cell r="I24">
            <v>0</v>
          </cell>
          <cell r="J24">
            <v>1289426.3600000001</v>
          </cell>
          <cell r="K24">
            <v>85980.14</v>
          </cell>
          <cell r="L24">
            <v>54138.57</v>
          </cell>
          <cell r="M24">
            <v>0</v>
          </cell>
          <cell r="N24">
            <v>1235287.79</v>
          </cell>
          <cell r="O24">
            <v>45809.553249999997</v>
          </cell>
          <cell r="P24">
            <v>40170.586750000002</v>
          </cell>
          <cell r="Q24">
            <v>1275458.3767500001</v>
          </cell>
          <cell r="R24" t="str">
            <v>300</v>
          </cell>
        </row>
        <row r="25">
          <cell r="A25" t="str">
            <v>3.1.</v>
          </cell>
          <cell r="B25" t="str">
            <v>Устройства и линии электропередачи и связи</v>
          </cell>
          <cell r="C25">
            <v>541972.02</v>
          </cell>
          <cell r="D25">
            <v>0</v>
          </cell>
          <cell r="E25">
            <v>5549.47</v>
          </cell>
          <cell r="G25">
            <v>0</v>
          </cell>
          <cell r="J25">
            <v>547521.49</v>
          </cell>
          <cell r="K25">
            <v>13549.31</v>
          </cell>
          <cell r="L25">
            <v>27376.080000000002</v>
          </cell>
          <cell r="N25">
            <v>520145.41</v>
          </cell>
          <cell r="O25">
            <v>13549.31</v>
          </cell>
          <cell r="P25">
            <v>0</v>
          </cell>
          <cell r="Q25">
            <v>520145.41</v>
          </cell>
          <cell r="R25" t="str">
            <v>301</v>
          </cell>
        </row>
        <row r="26">
          <cell r="A26" t="str">
            <v>3.2.</v>
          </cell>
          <cell r="B26" t="str">
            <v>Внутренние газопроводы и трубопроводы</v>
          </cell>
          <cell r="C26">
            <v>148867.68</v>
          </cell>
          <cell r="D26">
            <v>0</v>
          </cell>
          <cell r="E26">
            <v>11171.48</v>
          </cell>
          <cell r="G26">
            <v>869.16</v>
          </cell>
          <cell r="J26">
            <v>159170</v>
          </cell>
          <cell r="K26">
            <v>500</v>
          </cell>
          <cell r="L26">
            <v>6366.79</v>
          </cell>
          <cell r="N26">
            <v>152803.21</v>
          </cell>
          <cell r="O26">
            <v>500</v>
          </cell>
          <cell r="P26">
            <v>0</v>
          </cell>
          <cell r="Q26">
            <v>152803.21</v>
          </cell>
          <cell r="R26" t="str">
            <v>302</v>
          </cell>
        </row>
        <row r="27">
          <cell r="A27" t="str">
            <v>3.3.</v>
          </cell>
          <cell r="B27" t="str">
            <v>Сети водопроводные,канализационные и тепловые</v>
          </cell>
          <cell r="C27">
            <v>344676.62</v>
          </cell>
          <cell r="D27">
            <v>0</v>
          </cell>
          <cell r="E27">
            <v>124.46</v>
          </cell>
          <cell r="G27">
            <v>6563.72</v>
          </cell>
          <cell r="J27">
            <v>338237.36</v>
          </cell>
          <cell r="K27">
            <v>13422.93</v>
          </cell>
          <cell r="L27">
            <v>11838.3</v>
          </cell>
          <cell r="N27">
            <v>326399.06</v>
          </cell>
          <cell r="O27">
            <v>13422.93</v>
          </cell>
          <cell r="P27">
            <v>0</v>
          </cell>
          <cell r="Q27">
            <v>326399.06</v>
          </cell>
          <cell r="R27" t="str">
            <v>303</v>
          </cell>
        </row>
        <row r="28">
          <cell r="A28" t="str">
            <v>3.4.</v>
          </cell>
          <cell r="B28" t="str">
            <v>Прочие</v>
          </cell>
          <cell r="C28">
            <v>241998.99</v>
          </cell>
          <cell r="D28">
            <v>0</v>
          </cell>
          <cell r="E28">
            <v>2498.52</v>
          </cell>
          <cell r="G28">
            <v>0</v>
          </cell>
          <cell r="J28">
            <v>244497.51</v>
          </cell>
          <cell r="K28">
            <v>58507.9</v>
          </cell>
          <cell r="L28">
            <v>8557.4</v>
          </cell>
          <cell r="N28">
            <v>235940.11</v>
          </cell>
          <cell r="O28">
            <v>18337.313249999999</v>
          </cell>
          <cell r="P28">
            <v>40170.586750000002</v>
          </cell>
          <cell r="Q28">
            <v>276110.69675</v>
          </cell>
          <cell r="R28" t="str">
            <v>304</v>
          </cell>
        </row>
        <row r="29">
          <cell r="A29" t="str">
            <v>4.</v>
          </cell>
          <cell r="B29" t="str">
            <v>Силовые машины и оборудование:</v>
          </cell>
          <cell r="C29">
            <v>502348.87</v>
          </cell>
          <cell r="D29">
            <v>0</v>
          </cell>
          <cell r="E29">
            <v>2151.56</v>
          </cell>
          <cell r="F29">
            <v>2151.56</v>
          </cell>
          <cell r="G29">
            <v>3.94</v>
          </cell>
          <cell r="H29">
            <v>472.71</v>
          </cell>
          <cell r="I29">
            <v>472.7</v>
          </cell>
          <cell r="J29">
            <v>504496.51</v>
          </cell>
          <cell r="K29">
            <v>47250.8</v>
          </cell>
          <cell r="L29">
            <v>34029.120000000003</v>
          </cell>
          <cell r="M29">
            <v>107.58</v>
          </cell>
          <cell r="N29">
            <v>470467.39</v>
          </cell>
          <cell r="O29">
            <v>32238.713749999995</v>
          </cell>
          <cell r="P29">
            <v>15012.086250000002</v>
          </cell>
          <cell r="Q29">
            <v>485479.47625000001</v>
          </cell>
          <cell r="R29" t="str">
            <v>400</v>
          </cell>
        </row>
        <row r="30">
          <cell r="A30" t="str">
            <v>4.1.</v>
          </cell>
          <cell r="B30" t="str">
            <v>Теплотехническое оборудование</v>
          </cell>
          <cell r="C30">
            <v>238733.54</v>
          </cell>
          <cell r="D30">
            <v>0</v>
          </cell>
          <cell r="E30">
            <v>0</v>
          </cell>
          <cell r="G30">
            <v>0</v>
          </cell>
          <cell r="H30">
            <v>472.71</v>
          </cell>
          <cell r="I30">
            <v>472.7</v>
          </cell>
          <cell r="J30">
            <v>238733.55</v>
          </cell>
          <cell r="K30">
            <v>26979.3</v>
          </cell>
          <cell r="L30">
            <v>17905</v>
          </cell>
          <cell r="N30">
            <v>220828.55</v>
          </cell>
          <cell r="O30">
            <v>17905.016249999997</v>
          </cell>
          <cell r="P30">
            <v>9074.2837500000023</v>
          </cell>
          <cell r="Q30">
            <v>229902.83374999999</v>
          </cell>
          <cell r="R30" t="str">
            <v>401</v>
          </cell>
        </row>
        <row r="31">
          <cell r="A31" t="str">
            <v>4.2.</v>
          </cell>
          <cell r="B31" t="str">
            <v>Турбинное оборудование и газотурбинные установки</v>
          </cell>
          <cell r="C31">
            <v>159926.09</v>
          </cell>
          <cell r="D31">
            <v>0</v>
          </cell>
          <cell r="E31">
            <v>0</v>
          </cell>
          <cell r="G31">
            <v>0</v>
          </cell>
          <cell r="J31">
            <v>159926.09</v>
          </cell>
          <cell r="K31">
            <v>8154</v>
          </cell>
          <cell r="L31">
            <v>11994.44</v>
          </cell>
          <cell r="N31">
            <v>147931.65</v>
          </cell>
          <cell r="O31">
            <v>8154</v>
          </cell>
          <cell r="P31">
            <v>0</v>
          </cell>
          <cell r="Q31">
            <v>147931.65</v>
          </cell>
          <cell r="R31" t="str">
            <v>402</v>
          </cell>
        </row>
        <row r="32">
          <cell r="A32" t="str">
            <v>4.3.</v>
          </cell>
          <cell r="B32" t="str">
            <v>Электродвигатели и дизель-генераторы</v>
          </cell>
          <cell r="C32">
            <v>18569.73</v>
          </cell>
          <cell r="D32">
            <v>0</v>
          </cell>
          <cell r="E32">
            <v>2151.56</v>
          </cell>
          <cell r="F32">
            <v>2151.56</v>
          </cell>
          <cell r="G32">
            <v>0</v>
          </cell>
          <cell r="J32">
            <v>20721.3</v>
          </cell>
          <cell r="K32">
            <v>7491.9</v>
          </cell>
          <cell r="L32">
            <v>1143.6199999999999</v>
          </cell>
          <cell r="M32">
            <v>107.58</v>
          </cell>
          <cell r="N32">
            <v>19577.68</v>
          </cell>
          <cell r="O32">
            <v>1554.0974999999999</v>
          </cell>
          <cell r="P32">
            <v>5937.8024999999998</v>
          </cell>
          <cell r="Q32">
            <v>25515.482499999998</v>
          </cell>
          <cell r="R32" t="str">
            <v>403</v>
          </cell>
        </row>
        <row r="33">
          <cell r="A33" t="str">
            <v>4.4.</v>
          </cell>
          <cell r="B33" t="str">
            <v>Комплексные установки</v>
          </cell>
          <cell r="C33">
            <v>1409.93</v>
          </cell>
          <cell r="D33">
            <v>0</v>
          </cell>
          <cell r="E33">
            <v>0</v>
          </cell>
          <cell r="G33">
            <v>0</v>
          </cell>
          <cell r="J33">
            <v>1409.93</v>
          </cell>
          <cell r="K33">
            <v>0</v>
          </cell>
          <cell r="L33">
            <v>56.39</v>
          </cell>
          <cell r="N33">
            <v>1353.54</v>
          </cell>
          <cell r="O33">
            <v>0</v>
          </cell>
          <cell r="P33">
            <v>0</v>
          </cell>
          <cell r="Q33">
            <v>1353.54</v>
          </cell>
          <cell r="R33" t="str">
            <v>404</v>
          </cell>
        </row>
        <row r="34">
          <cell r="A34" t="str">
            <v>4.5.</v>
          </cell>
          <cell r="B34" t="str">
            <v>Прочие силовые машины и оборудование(кроме мобильн</v>
          </cell>
          <cell r="C34">
            <v>83709.58</v>
          </cell>
          <cell r="D34">
            <v>0</v>
          </cell>
          <cell r="E34">
            <v>0</v>
          </cell>
          <cell r="G34">
            <v>3.94</v>
          </cell>
          <cell r="J34">
            <v>83705.64</v>
          </cell>
          <cell r="K34">
            <v>4625.6000000000004</v>
          </cell>
          <cell r="L34">
            <v>2929.67</v>
          </cell>
          <cell r="N34">
            <v>80775.97</v>
          </cell>
          <cell r="O34">
            <v>4625.6000000000004</v>
          </cell>
          <cell r="P34">
            <v>0</v>
          </cell>
          <cell r="Q34">
            <v>80775.97</v>
          </cell>
          <cell r="R34" t="str">
            <v>405</v>
          </cell>
        </row>
        <row r="35">
          <cell r="A35" t="str">
            <v>5.</v>
          </cell>
          <cell r="B35" t="str">
            <v>Рабочие машины и оборудование по видам деятельн.(к</v>
          </cell>
          <cell r="C35">
            <v>1566947.85</v>
          </cell>
          <cell r="D35">
            <v>0</v>
          </cell>
          <cell r="E35">
            <v>31260.34</v>
          </cell>
          <cell r="F35">
            <v>20726.810000000001</v>
          </cell>
          <cell r="G35">
            <v>0</v>
          </cell>
          <cell r="H35">
            <v>411.87</v>
          </cell>
          <cell r="I35">
            <v>411.87</v>
          </cell>
          <cell r="J35">
            <v>1598208.17</v>
          </cell>
          <cell r="K35">
            <v>245365.49</v>
          </cell>
          <cell r="L35">
            <v>187802.2</v>
          </cell>
          <cell r="M35">
            <v>2108.35</v>
          </cell>
          <cell r="N35">
            <v>1410405.97</v>
          </cell>
          <cell r="O35">
            <v>113403.95550000001</v>
          </cell>
          <cell r="P35">
            <v>131961.53450000001</v>
          </cell>
          <cell r="Q35">
            <v>1542367.5045</v>
          </cell>
          <cell r="R35" t="str">
            <v>500</v>
          </cell>
        </row>
        <row r="36">
          <cell r="A36" t="str">
            <v>5.1.</v>
          </cell>
          <cell r="B36" t="str">
            <v>Машины и оборудование черной и цветной металургии</v>
          </cell>
          <cell r="C36">
            <v>266127.18</v>
          </cell>
          <cell r="D36">
            <v>0</v>
          </cell>
          <cell r="E36">
            <v>38.6</v>
          </cell>
          <cell r="G36">
            <v>0</v>
          </cell>
          <cell r="J36">
            <v>266165.78000000003</v>
          </cell>
          <cell r="K36">
            <v>114619.8</v>
          </cell>
          <cell r="L36">
            <v>26616.560000000001</v>
          </cell>
          <cell r="N36">
            <v>239549.22</v>
          </cell>
          <cell r="O36">
            <v>19962.433500000003</v>
          </cell>
          <cell r="P36">
            <v>94657.366500000004</v>
          </cell>
          <cell r="Q36">
            <v>334206.58649999998</v>
          </cell>
          <cell r="R36" t="str">
            <v>501</v>
          </cell>
        </row>
        <row r="37">
          <cell r="A37" t="str">
            <v>5.2.</v>
          </cell>
          <cell r="B37" t="str">
            <v>Машины и оборудование химической промышленности</v>
          </cell>
          <cell r="C37">
            <v>0</v>
          </cell>
          <cell r="J37">
            <v>0</v>
          </cell>
          <cell r="K37">
            <v>0</v>
          </cell>
          <cell r="L37">
            <v>0</v>
          </cell>
          <cell r="O37">
            <v>0</v>
          </cell>
          <cell r="P37">
            <v>0</v>
          </cell>
          <cell r="Q37">
            <v>0</v>
          </cell>
          <cell r="R37" t="str">
            <v>502</v>
          </cell>
        </row>
        <row r="38">
          <cell r="A38" t="str">
            <v>5.3.</v>
          </cell>
          <cell r="B38" t="str">
            <v>Машины и оборудование нефтеперерабатыв. и нефтехим</v>
          </cell>
          <cell r="C38">
            <v>0</v>
          </cell>
          <cell r="J38">
            <v>0</v>
          </cell>
          <cell r="K38">
            <v>0</v>
          </cell>
          <cell r="L38">
            <v>0</v>
          </cell>
          <cell r="O38">
            <v>0</v>
          </cell>
          <cell r="P38">
            <v>0</v>
          </cell>
          <cell r="Q38">
            <v>0</v>
          </cell>
          <cell r="R38" t="str">
            <v>503</v>
          </cell>
        </row>
        <row r="39">
          <cell r="A39" t="str">
            <v>5.4.</v>
          </cell>
          <cell r="B39" t="str">
            <v>Машины и оборудование нефтегазодобычи</v>
          </cell>
          <cell r="C39">
            <v>0</v>
          </cell>
          <cell r="J39">
            <v>0</v>
          </cell>
          <cell r="K39">
            <v>0</v>
          </cell>
          <cell r="L39">
            <v>0</v>
          </cell>
          <cell r="O39">
            <v>0</v>
          </cell>
          <cell r="P39">
            <v>0</v>
          </cell>
          <cell r="Q39">
            <v>0</v>
          </cell>
          <cell r="R39" t="str">
            <v>504</v>
          </cell>
        </row>
        <row r="40">
          <cell r="A40" t="str">
            <v>5.5.</v>
          </cell>
          <cell r="B40" t="str">
            <v>Машины и оборудование горнорудной пром.включая кар</v>
          </cell>
          <cell r="C40">
            <v>1160383.98</v>
          </cell>
          <cell r="D40">
            <v>0</v>
          </cell>
          <cell r="E40">
            <v>1526.64</v>
          </cell>
          <cell r="F40">
            <v>1526.64</v>
          </cell>
          <cell r="G40">
            <v>0</v>
          </cell>
          <cell r="J40">
            <v>1161910.6100000001</v>
          </cell>
          <cell r="K40">
            <v>121002</v>
          </cell>
          <cell r="L40">
            <v>145429.67000000001</v>
          </cell>
          <cell r="M40">
            <v>190.83</v>
          </cell>
          <cell r="N40">
            <v>1016480.94</v>
          </cell>
          <cell r="O40">
            <v>87143.295750000005</v>
          </cell>
          <cell r="P40">
            <v>33858.704249999995</v>
          </cell>
          <cell r="Q40">
            <v>1050339.6442499999</v>
          </cell>
          <cell r="R40" t="str">
            <v>505</v>
          </cell>
        </row>
        <row r="41">
          <cell r="A41" t="str">
            <v>5.6.</v>
          </cell>
          <cell r="B41" t="str">
            <v>Оборудование электронной промышленности</v>
          </cell>
          <cell r="C41">
            <v>1885.52</v>
          </cell>
          <cell r="D41">
            <v>0</v>
          </cell>
          <cell r="E41">
            <v>0</v>
          </cell>
          <cell r="G41">
            <v>0</v>
          </cell>
          <cell r="J41">
            <v>1885.52</v>
          </cell>
          <cell r="K41">
            <v>0</v>
          </cell>
          <cell r="L41">
            <v>188.55</v>
          </cell>
          <cell r="N41">
            <v>1696.97</v>
          </cell>
          <cell r="O41">
            <v>0</v>
          </cell>
          <cell r="P41">
            <v>0</v>
          </cell>
          <cell r="Q41">
            <v>1696.97</v>
          </cell>
          <cell r="R41" t="str">
            <v>506</v>
          </cell>
        </row>
        <row r="42">
          <cell r="A42" t="str">
            <v>5.7.</v>
          </cell>
          <cell r="B42" t="str">
            <v>Машины и оборудование по производству строительных</v>
          </cell>
          <cell r="C42">
            <v>1426.44</v>
          </cell>
          <cell r="D42">
            <v>0</v>
          </cell>
          <cell r="E42">
            <v>4644.17</v>
          </cell>
          <cell r="G42">
            <v>0</v>
          </cell>
          <cell r="J42">
            <v>6070.6</v>
          </cell>
          <cell r="K42">
            <v>0</v>
          </cell>
          <cell r="L42">
            <v>607.08000000000004</v>
          </cell>
          <cell r="N42">
            <v>5463.52</v>
          </cell>
          <cell r="O42">
            <v>0</v>
          </cell>
          <cell r="P42">
            <v>0</v>
          </cell>
          <cell r="Q42">
            <v>5463.52</v>
          </cell>
          <cell r="R42" t="str">
            <v>507</v>
          </cell>
        </row>
        <row r="43">
          <cell r="A43" t="str">
            <v>5.8.</v>
          </cell>
          <cell r="B43" t="str">
            <v>Машины и оборудование деревообраб., целлюлозно-бум</v>
          </cell>
          <cell r="C43">
            <v>0</v>
          </cell>
          <cell r="J43">
            <v>0</v>
          </cell>
          <cell r="K43">
            <v>0</v>
          </cell>
          <cell r="L43">
            <v>0</v>
          </cell>
          <cell r="O43">
            <v>0</v>
          </cell>
          <cell r="P43">
            <v>0</v>
          </cell>
          <cell r="Q43">
            <v>0</v>
          </cell>
          <cell r="R43" t="str">
            <v>508</v>
          </cell>
        </row>
        <row r="44">
          <cell r="A44" t="str">
            <v>5.9.</v>
          </cell>
          <cell r="B44" t="str">
            <v>Машины и оборудование полиграфической промышленнос</v>
          </cell>
          <cell r="C44">
            <v>0</v>
          </cell>
          <cell r="J44">
            <v>0</v>
          </cell>
          <cell r="K44">
            <v>0</v>
          </cell>
          <cell r="L44">
            <v>0</v>
          </cell>
          <cell r="O44">
            <v>0</v>
          </cell>
          <cell r="P44">
            <v>0</v>
          </cell>
          <cell r="Q44">
            <v>0</v>
          </cell>
          <cell r="R44" t="str">
            <v>509</v>
          </cell>
        </row>
        <row r="45">
          <cell r="A45" t="str">
            <v>5.10.</v>
          </cell>
          <cell r="B45" t="str">
            <v>Машины и оборудование легкой промышленности</v>
          </cell>
          <cell r="C45">
            <v>0</v>
          </cell>
          <cell r="J45">
            <v>0</v>
          </cell>
          <cell r="K45">
            <v>0</v>
          </cell>
          <cell r="L45">
            <v>0</v>
          </cell>
          <cell r="O45">
            <v>0</v>
          </cell>
          <cell r="P45">
            <v>0</v>
          </cell>
          <cell r="Q45">
            <v>0</v>
          </cell>
          <cell r="R45" t="str">
            <v>510</v>
          </cell>
        </row>
        <row r="46">
          <cell r="A46" t="str">
            <v>5.11.</v>
          </cell>
          <cell r="B46" t="str">
            <v>Оборудование пищевой, рыбной, мясной и молочной пр</v>
          </cell>
          <cell r="C46">
            <v>0</v>
          </cell>
          <cell r="J46">
            <v>0</v>
          </cell>
          <cell r="K46">
            <v>0</v>
          </cell>
          <cell r="L46">
            <v>0</v>
          </cell>
          <cell r="O46">
            <v>0</v>
          </cell>
          <cell r="P46">
            <v>0</v>
          </cell>
          <cell r="Q46">
            <v>0</v>
          </cell>
          <cell r="R46" t="str">
            <v>511</v>
          </cell>
        </row>
        <row r="47">
          <cell r="A47" t="str">
            <v>5.12.</v>
          </cell>
          <cell r="B47" t="str">
            <v>Машины и оборудование торговли и общественного пит</v>
          </cell>
          <cell r="C47">
            <v>3422.64</v>
          </cell>
          <cell r="D47">
            <v>0</v>
          </cell>
          <cell r="E47">
            <v>100</v>
          </cell>
          <cell r="F47">
            <v>100</v>
          </cell>
          <cell r="G47">
            <v>0</v>
          </cell>
          <cell r="H47">
            <v>4.87</v>
          </cell>
          <cell r="I47">
            <v>4.87</v>
          </cell>
          <cell r="J47">
            <v>3522.64</v>
          </cell>
          <cell r="K47">
            <v>29.49</v>
          </cell>
          <cell r="L47">
            <v>271.67</v>
          </cell>
          <cell r="M47">
            <v>7.5</v>
          </cell>
          <cell r="N47">
            <v>3250.97</v>
          </cell>
          <cell r="O47">
            <v>29.49</v>
          </cell>
          <cell r="P47">
            <v>0</v>
          </cell>
          <cell r="Q47">
            <v>3250.97</v>
          </cell>
          <cell r="R47" t="str">
            <v>512</v>
          </cell>
        </row>
        <row r="48">
          <cell r="A48" t="str">
            <v>5.13.</v>
          </cell>
          <cell r="B48" t="str">
            <v>Оборудование для производства транспорта, машин и</v>
          </cell>
          <cell r="C48">
            <v>0</v>
          </cell>
          <cell r="J48">
            <v>0</v>
          </cell>
          <cell r="K48">
            <v>0</v>
          </cell>
          <cell r="L48">
            <v>0</v>
          </cell>
          <cell r="O48">
            <v>0</v>
          </cell>
          <cell r="P48">
            <v>0</v>
          </cell>
          <cell r="Q48">
            <v>0</v>
          </cell>
          <cell r="R48" t="str">
            <v>513</v>
          </cell>
        </row>
        <row r="49">
          <cell r="A49" t="str">
            <v>5.14.</v>
          </cell>
          <cell r="B49" t="str">
            <v>Сельскохозяйственные тракторы, машины и оборудован</v>
          </cell>
          <cell r="C49">
            <v>48999.65</v>
          </cell>
          <cell r="D49">
            <v>0</v>
          </cell>
          <cell r="E49">
            <v>19100.169999999998</v>
          </cell>
          <cell r="F49">
            <v>19100.169999999998</v>
          </cell>
          <cell r="G49">
            <v>0</v>
          </cell>
          <cell r="J49">
            <v>68099.820000000007</v>
          </cell>
          <cell r="K49">
            <v>8519.7999999999993</v>
          </cell>
          <cell r="L49">
            <v>8720.02</v>
          </cell>
          <cell r="M49">
            <v>1910.02</v>
          </cell>
          <cell r="N49">
            <v>59379.8</v>
          </cell>
          <cell r="O49">
            <v>5107.4865</v>
          </cell>
          <cell r="P49">
            <v>3412.3134999999993</v>
          </cell>
          <cell r="Q49">
            <v>62792.113499999999</v>
          </cell>
          <cell r="R49" t="str">
            <v>514</v>
          </cell>
        </row>
        <row r="50">
          <cell r="A50" t="str">
            <v>5.15.</v>
          </cell>
          <cell r="B50" t="str">
            <v>Машины и оборудование для литейного производства,</v>
          </cell>
          <cell r="C50">
            <v>10652.95</v>
          </cell>
          <cell r="D50">
            <v>0</v>
          </cell>
          <cell r="E50">
            <v>0</v>
          </cell>
          <cell r="G50">
            <v>0</v>
          </cell>
          <cell r="J50">
            <v>10652.95</v>
          </cell>
          <cell r="K50">
            <v>53</v>
          </cell>
          <cell r="L50">
            <v>1065.27</v>
          </cell>
          <cell r="N50">
            <v>9587.68</v>
          </cell>
          <cell r="O50">
            <v>53</v>
          </cell>
          <cell r="P50">
            <v>0</v>
          </cell>
          <cell r="Q50">
            <v>9587.68</v>
          </cell>
          <cell r="R50" t="str">
            <v>515</v>
          </cell>
        </row>
        <row r="51">
          <cell r="A51" t="str">
            <v>5.16.</v>
          </cell>
          <cell r="B51" t="str">
            <v>Цифровое электронное оборуд.коммутаций и передачи</v>
          </cell>
          <cell r="C51">
            <v>901.94</v>
          </cell>
          <cell r="D51">
            <v>0</v>
          </cell>
          <cell r="E51">
            <v>0</v>
          </cell>
          <cell r="G51">
            <v>0</v>
          </cell>
          <cell r="J51">
            <v>901.94</v>
          </cell>
          <cell r="K51">
            <v>0</v>
          </cell>
          <cell r="L51">
            <v>112.72</v>
          </cell>
          <cell r="N51">
            <v>789.22</v>
          </cell>
          <cell r="O51">
            <v>0</v>
          </cell>
          <cell r="P51">
            <v>0</v>
          </cell>
          <cell r="Q51">
            <v>789.22</v>
          </cell>
          <cell r="R51" t="str">
            <v>516</v>
          </cell>
        </row>
        <row r="52">
          <cell r="A52" t="str">
            <v>5.17.</v>
          </cell>
          <cell r="B52" t="str">
            <v>Оборудование спутниковой,сотовой,радиотелеф.,пейдж</v>
          </cell>
          <cell r="C52">
            <v>33629.94</v>
          </cell>
          <cell r="D52">
            <v>0</v>
          </cell>
          <cell r="E52">
            <v>0</v>
          </cell>
          <cell r="G52">
            <v>0</v>
          </cell>
          <cell r="J52">
            <v>33629.94</v>
          </cell>
          <cell r="K52">
            <v>91</v>
          </cell>
          <cell r="L52">
            <v>2522.2399999999998</v>
          </cell>
          <cell r="N52">
            <v>31107.7</v>
          </cell>
          <cell r="O52">
            <v>91</v>
          </cell>
          <cell r="P52">
            <v>0</v>
          </cell>
          <cell r="Q52">
            <v>31107.7</v>
          </cell>
          <cell r="R52" t="str">
            <v>517</v>
          </cell>
        </row>
        <row r="53">
          <cell r="A53" t="str">
            <v>5.18.</v>
          </cell>
          <cell r="B53" t="str">
            <v>Аналоговое оборудование коммутаций системы передач</v>
          </cell>
          <cell r="C53">
            <v>25954.28</v>
          </cell>
          <cell r="D53">
            <v>0</v>
          </cell>
          <cell r="E53">
            <v>5850.76</v>
          </cell>
          <cell r="G53">
            <v>0</v>
          </cell>
          <cell r="H53">
            <v>407</v>
          </cell>
          <cell r="I53">
            <v>407</v>
          </cell>
          <cell r="J53">
            <v>31805.040000000001</v>
          </cell>
          <cell r="K53">
            <v>0</v>
          </cell>
          <cell r="L53">
            <v>1590.26</v>
          </cell>
          <cell r="N53">
            <v>30214.78</v>
          </cell>
          <cell r="O53">
            <v>0</v>
          </cell>
          <cell r="P53">
            <v>0</v>
          </cell>
          <cell r="Q53">
            <v>30214.78</v>
          </cell>
          <cell r="R53" t="str">
            <v>518</v>
          </cell>
        </row>
        <row r="54">
          <cell r="A54" t="str">
            <v>5.19.</v>
          </cell>
          <cell r="B54" t="str">
            <v>Специализированное обор.киностудий, оборуд. медици</v>
          </cell>
          <cell r="C54">
            <v>0</v>
          </cell>
          <cell r="J54">
            <v>0</v>
          </cell>
          <cell r="K54">
            <v>0</v>
          </cell>
          <cell r="L54">
            <v>0</v>
          </cell>
          <cell r="O54">
            <v>0</v>
          </cell>
          <cell r="P54">
            <v>0</v>
          </cell>
          <cell r="Q54">
            <v>0</v>
          </cell>
          <cell r="R54" t="str">
            <v>519</v>
          </cell>
        </row>
        <row r="55">
          <cell r="A55" t="str">
            <v>5.20.</v>
          </cell>
          <cell r="B55" t="str">
            <v>Машины и оборудование прочих отраслей</v>
          </cell>
          <cell r="C55">
            <v>13563.33</v>
          </cell>
          <cell r="D55">
            <v>0</v>
          </cell>
          <cell r="E55">
            <v>0</v>
          </cell>
          <cell r="G55">
            <v>0</v>
          </cell>
          <cell r="J55">
            <v>13563.33</v>
          </cell>
          <cell r="K55">
            <v>1050.4000000000001</v>
          </cell>
          <cell r="L55">
            <v>678.16</v>
          </cell>
          <cell r="N55">
            <v>12885.17</v>
          </cell>
          <cell r="O55">
            <v>1017.2497499999999</v>
          </cell>
          <cell r="P55">
            <v>33.150250000000142</v>
          </cell>
          <cell r="Q55">
            <v>12918.320250000001</v>
          </cell>
          <cell r="R55" t="str">
            <v>520</v>
          </cell>
        </row>
        <row r="56">
          <cell r="A56" t="str">
            <v>6.</v>
          </cell>
          <cell r="B56" t="str">
            <v>Другие машины и оборудование(кроме мобильного тран</v>
          </cell>
          <cell r="C56">
            <v>2721653.82</v>
          </cell>
          <cell r="D56">
            <v>0</v>
          </cell>
          <cell r="E56">
            <v>195641.97</v>
          </cell>
          <cell r="F56">
            <v>122751.58</v>
          </cell>
          <cell r="G56">
            <v>8792.83</v>
          </cell>
          <cell r="H56">
            <v>2480.1799999999998</v>
          </cell>
          <cell r="I56">
            <v>2480.1799999999998</v>
          </cell>
          <cell r="J56">
            <v>2908502.96</v>
          </cell>
          <cell r="K56">
            <v>651453.77</v>
          </cell>
          <cell r="L56">
            <v>247218.57</v>
          </cell>
          <cell r="M56">
            <v>11006.76</v>
          </cell>
          <cell r="N56">
            <v>2661284.39</v>
          </cell>
          <cell r="O56">
            <v>211419.60275000002</v>
          </cell>
          <cell r="P56">
            <v>440034.16725</v>
          </cell>
          <cell r="Q56">
            <v>3101318.5572500001</v>
          </cell>
          <cell r="R56" t="str">
            <v>600</v>
          </cell>
        </row>
        <row r="57">
          <cell r="A57" t="str">
            <v>6.1.</v>
          </cell>
          <cell r="B57" t="str">
            <v>Тракторы промышленные</v>
          </cell>
          <cell r="C57">
            <v>172617.62</v>
          </cell>
          <cell r="D57">
            <v>0</v>
          </cell>
          <cell r="E57">
            <v>40882.879999999997</v>
          </cell>
          <cell r="F57">
            <v>40882.879999999997</v>
          </cell>
          <cell r="G57">
            <v>0</v>
          </cell>
          <cell r="J57">
            <v>213500.5</v>
          </cell>
          <cell r="K57">
            <v>95893.5</v>
          </cell>
          <cell r="L57">
            <v>25438.33</v>
          </cell>
          <cell r="M57">
            <v>4088.29</v>
          </cell>
          <cell r="N57">
            <v>188062.17</v>
          </cell>
          <cell r="O57">
            <v>16012.537499999999</v>
          </cell>
          <cell r="P57">
            <v>79880.962499999994</v>
          </cell>
          <cell r="Q57">
            <v>267943.13250000001</v>
          </cell>
          <cell r="R57" t="str">
            <v>601</v>
          </cell>
        </row>
        <row r="58">
          <cell r="A58" t="str">
            <v>6.2.</v>
          </cell>
          <cell r="B58" t="str">
            <v>Металлорежущее оборудование</v>
          </cell>
          <cell r="C58">
            <v>24317.31</v>
          </cell>
          <cell r="D58">
            <v>0</v>
          </cell>
          <cell r="E58">
            <v>171.77</v>
          </cell>
          <cell r="G58">
            <v>0</v>
          </cell>
          <cell r="J58">
            <v>24489.08</v>
          </cell>
          <cell r="K58">
            <v>1011</v>
          </cell>
          <cell r="L58">
            <v>1836.67</v>
          </cell>
          <cell r="N58">
            <v>22652.41</v>
          </cell>
          <cell r="O58">
            <v>1011</v>
          </cell>
          <cell r="P58">
            <v>0</v>
          </cell>
          <cell r="Q58">
            <v>22652.41</v>
          </cell>
          <cell r="R58" t="str">
            <v>602</v>
          </cell>
        </row>
        <row r="59">
          <cell r="A59" t="str">
            <v>6.3.</v>
          </cell>
          <cell r="B59" t="str">
            <v>Компрессорные машины и оборудование</v>
          </cell>
          <cell r="C59">
            <v>33917.949999999997</v>
          </cell>
          <cell r="D59">
            <v>0</v>
          </cell>
          <cell r="E59">
            <v>866.67</v>
          </cell>
          <cell r="F59">
            <v>866.67</v>
          </cell>
          <cell r="G59">
            <v>0</v>
          </cell>
          <cell r="J59">
            <v>34784.620000000003</v>
          </cell>
          <cell r="K59">
            <v>1138.5999999999999</v>
          </cell>
          <cell r="L59">
            <v>2673.84</v>
          </cell>
          <cell r="M59">
            <v>65</v>
          </cell>
          <cell r="N59">
            <v>32110.78</v>
          </cell>
          <cell r="O59">
            <v>1138.5999999999999</v>
          </cell>
          <cell r="P59">
            <v>0</v>
          </cell>
          <cell r="Q59">
            <v>32110.78</v>
          </cell>
          <cell r="R59" t="str">
            <v>603</v>
          </cell>
        </row>
        <row r="60">
          <cell r="A60" t="str">
            <v>6.4.</v>
          </cell>
          <cell r="B60" t="str">
            <v>Кузнечно-прессовое оборудование</v>
          </cell>
          <cell r="C60">
            <v>47203.55</v>
          </cell>
          <cell r="D60">
            <v>0</v>
          </cell>
          <cell r="E60">
            <v>0</v>
          </cell>
          <cell r="G60">
            <v>0</v>
          </cell>
          <cell r="J60">
            <v>47203.55</v>
          </cell>
          <cell r="K60">
            <v>100</v>
          </cell>
          <cell r="L60">
            <v>3540.25</v>
          </cell>
          <cell r="N60">
            <v>43663.3</v>
          </cell>
          <cell r="O60">
            <v>100</v>
          </cell>
          <cell r="P60">
            <v>0</v>
          </cell>
          <cell r="Q60">
            <v>43663.3</v>
          </cell>
          <cell r="R60" t="str">
            <v>604</v>
          </cell>
        </row>
        <row r="61">
          <cell r="A61" t="str">
            <v>6.5.</v>
          </cell>
          <cell r="B61" t="str">
            <v>Насосы</v>
          </cell>
          <cell r="C61">
            <v>180601.47</v>
          </cell>
          <cell r="D61">
            <v>0</v>
          </cell>
          <cell r="E61">
            <v>15116.29</v>
          </cell>
          <cell r="F61">
            <v>14952.02</v>
          </cell>
          <cell r="G61">
            <v>35</v>
          </cell>
          <cell r="H61">
            <v>17.82</v>
          </cell>
          <cell r="I61">
            <v>17.82</v>
          </cell>
          <cell r="J61">
            <v>195682.76</v>
          </cell>
          <cell r="K61">
            <v>15617.47</v>
          </cell>
          <cell r="L61">
            <v>21059.99</v>
          </cell>
          <cell r="M61">
            <v>1491.7</v>
          </cell>
          <cell r="N61">
            <v>174622.77</v>
          </cell>
          <cell r="O61">
            <v>14676.207000000002</v>
          </cell>
          <cell r="P61">
            <v>941.26299999999719</v>
          </cell>
          <cell r="Q61">
            <v>175564.033</v>
          </cell>
          <cell r="R61" t="str">
            <v>605</v>
          </cell>
        </row>
        <row r="62">
          <cell r="A62" t="str">
            <v>6.6.</v>
          </cell>
          <cell r="B62" t="str">
            <v>Подъемно-тран.,погруз-разгр.машины, оборуд.для зем</v>
          </cell>
          <cell r="C62">
            <v>1599611.94</v>
          </cell>
          <cell r="D62">
            <v>0</v>
          </cell>
          <cell r="E62">
            <v>39792.17</v>
          </cell>
          <cell r="F62">
            <v>36055.269999999997</v>
          </cell>
          <cell r="G62">
            <v>0</v>
          </cell>
          <cell r="H62">
            <v>2462.36</v>
          </cell>
          <cell r="I62">
            <v>2462.36</v>
          </cell>
          <cell r="J62">
            <v>1639404.11</v>
          </cell>
          <cell r="K62">
            <v>397981.77</v>
          </cell>
          <cell r="L62">
            <v>125659.48</v>
          </cell>
          <cell r="M62">
            <v>2704.15</v>
          </cell>
          <cell r="N62">
            <v>1513744.63</v>
          </cell>
          <cell r="O62">
            <v>122955.30825</v>
          </cell>
          <cell r="P62">
            <v>275026.46175000002</v>
          </cell>
          <cell r="Q62">
            <v>1788771.0917499999</v>
          </cell>
          <cell r="R62" t="str">
            <v>606</v>
          </cell>
        </row>
        <row r="63">
          <cell r="A63" t="str">
            <v>6.7.</v>
          </cell>
          <cell r="B63" t="str">
            <v>Машины и оборудование для свайных работ, дробильно</v>
          </cell>
          <cell r="C63">
            <v>519300.61</v>
          </cell>
          <cell r="D63">
            <v>0</v>
          </cell>
          <cell r="E63">
            <v>23157.67</v>
          </cell>
          <cell r="F63">
            <v>23157.67</v>
          </cell>
          <cell r="G63">
            <v>8757.83</v>
          </cell>
          <cell r="J63">
            <v>533700.44999999995</v>
          </cell>
          <cell r="K63">
            <v>75308</v>
          </cell>
          <cell r="L63">
            <v>55685.83</v>
          </cell>
          <cell r="M63">
            <v>2315.77</v>
          </cell>
          <cell r="N63">
            <v>478014.62</v>
          </cell>
          <cell r="O63">
            <v>40027.533749999995</v>
          </cell>
          <cell r="P63">
            <v>35280.466250000005</v>
          </cell>
          <cell r="Q63">
            <v>513295.08624999999</v>
          </cell>
          <cell r="R63" t="str">
            <v>607</v>
          </cell>
        </row>
        <row r="64">
          <cell r="A64" t="str">
            <v>6.8.</v>
          </cell>
          <cell r="B64" t="str">
            <v>Машины и оборудование для подводно-техническ.работ</v>
          </cell>
          <cell r="C64">
            <v>0</v>
          </cell>
          <cell r="J64">
            <v>0</v>
          </cell>
          <cell r="K64">
            <v>0</v>
          </cell>
          <cell r="L64">
            <v>0</v>
          </cell>
          <cell r="O64">
            <v>0</v>
          </cell>
          <cell r="P64">
            <v>0</v>
          </cell>
          <cell r="Q64">
            <v>0</v>
          </cell>
          <cell r="R64" t="str">
            <v>608</v>
          </cell>
        </row>
        <row r="65">
          <cell r="A65" t="str">
            <v>6.9.</v>
          </cell>
          <cell r="B65" t="str">
            <v>Машины и оборудование для электроварки и резки</v>
          </cell>
          <cell r="C65">
            <v>18010.45</v>
          </cell>
          <cell r="D65">
            <v>0</v>
          </cell>
          <cell r="E65">
            <v>6837.07</v>
          </cell>
          <cell r="F65">
            <v>6837.07</v>
          </cell>
          <cell r="G65">
            <v>0</v>
          </cell>
          <cell r="J65">
            <v>24847.52</v>
          </cell>
          <cell r="K65">
            <v>915.6</v>
          </cell>
          <cell r="L65">
            <v>1584.2</v>
          </cell>
          <cell r="M65">
            <v>341.85</v>
          </cell>
          <cell r="N65">
            <v>23263.32</v>
          </cell>
          <cell r="O65">
            <v>915.6</v>
          </cell>
          <cell r="P65">
            <v>0</v>
          </cell>
          <cell r="Q65">
            <v>23263.32</v>
          </cell>
          <cell r="R65" t="str">
            <v>609</v>
          </cell>
        </row>
        <row r="66">
          <cell r="A66" t="str">
            <v>6.10.</v>
          </cell>
          <cell r="B66" t="str">
            <v>Емкости всех видов для технологических процессов</v>
          </cell>
          <cell r="C66">
            <v>452.82</v>
          </cell>
          <cell r="D66">
            <v>0</v>
          </cell>
          <cell r="E66">
            <v>0</v>
          </cell>
          <cell r="G66">
            <v>0</v>
          </cell>
          <cell r="J66">
            <v>452.82</v>
          </cell>
          <cell r="K66">
            <v>0</v>
          </cell>
          <cell r="L66">
            <v>18.11</v>
          </cell>
          <cell r="N66">
            <v>434.71</v>
          </cell>
          <cell r="O66">
            <v>0</v>
          </cell>
          <cell r="P66">
            <v>0</v>
          </cell>
          <cell r="Q66">
            <v>434.71</v>
          </cell>
          <cell r="R66" t="str">
            <v>610</v>
          </cell>
        </row>
        <row r="67">
          <cell r="A67" t="str">
            <v>6.11.</v>
          </cell>
          <cell r="B67" t="str">
            <v>Прочие машины и оборудование</v>
          </cell>
          <cell r="C67">
            <v>125620.1</v>
          </cell>
          <cell r="D67">
            <v>0</v>
          </cell>
          <cell r="E67">
            <v>68817.45</v>
          </cell>
          <cell r="G67">
            <v>0</v>
          </cell>
          <cell r="J67">
            <v>194437.55</v>
          </cell>
          <cell r="K67">
            <v>63487.83</v>
          </cell>
          <cell r="L67">
            <v>9721.8700000000008</v>
          </cell>
          <cell r="N67">
            <v>184715.68</v>
          </cell>
          <cell r="O67">
            <v>14582.816249999998</v>
          </cell>
          <cell r="P67">
            <v>48905.013750000006</v>
          </cell>
          <cell r="Q67">
            <v>233620.69375000001</v>
          </cell>
          <cell r="R67" t="str">
            <v>611</v>
          </cell>
        </row>
        <row r="68">
          <cell r="A68" t="str">
            <v>7.</v>
          </cell>
          <cell r="B68" t="str">
            <v>Мобильный транспорт:</v>
          </cell>
          <cell r="C68">
            <v>1723525.67</v>
          </cell>
          <cell r="D68">
            <v>0</v>
          </cell>
          <cell r="E68">
            <v>39234.61</v>
          </cell>
          <cell r="F68">
            <v>38006.06</v>
          </cell>
          <cell r="G68">
            <v>483.72</v>
          </cell>
          <cell r="H68">
            <v>1019.87</v>
          </cell>
          <cell r="I68">
            <v>1019.87</v>
          </cell>
          <cell r="J68">
            <v>1762276.56</v>
          </cell>
          <cell r="K68">
            <v>325945.88</v>
          </cell>
          <cell r="L68">
            <v>117335.39</v>
          </cell>
          <cell r="M68">
            <v>2850.45</v>
          </cell>
          <cell r="N68">
            <v>1644941.17</v>
          </cell>
          <cell r="O68">
            <v>131232.55949999997</v>
          </cell>
          <cell r="P68">
            <v>194713.32049999997</v>
          </cell>
          <cell r="Q68">
            <v>1839654.4904999998</v>
          </cell>
          <cell r="R68" t="str">
            <v>700</v>
          </cell>
        </row>
        <row r="69">
          <cell r="A69" t="str">
            <v>7.1.</v>
          </cell>
          <cell r="B69" t="str">
            <v>Железнодорожный подвижной состав</v>
          </cell>
          <cell r="C69">
            <v>1103079.93</v>
          </cell>
          <cell r="D69">
            <v>0</v>
          </cell>
          <cell r="E69">
            <v>38006.06</v>
          </cell>
          <cell r="F69">
            <v>38006.06</v>
          </cell>
          <cell r="G69">
            <v>0</v>
          </cell>
          <cell r="H69">
            <v>963.24</v>
          </cell>
          <cell r="I69">
            <v>963.24</v>
          </cell>
          <cell r="J69">
            <v>1141085.98</v>
          </cell>
          <cell r="K69">
            <v>269925.59999999998</v>
          </cell>
          <cell r="L69">
            <v>88431.91</v>
          </cell>
          <cell r="M69">
            <v>2850.45</v>
          </cell>
          <cell r="N69">
            <v>1052654.07</v>
          </cell>
          <cell r="O69">
            <v>85581.448499999999</v>
          </cell>
          <cell r="P69">
            <v>184344.15149999998</v>
          </cell>
          <cell r="Q69">
            <v>1236998.2215</v>
          </cell>
          <cell r="R69" t="str">
            <v>701</v>
          </cell>
        </row>
        <row r="70">
          <cell r="A70" t="str">
            <v>7.2.</v>
          </cell>
          <cell r="B70" t="str">
            <v>Морской, речной флот, флот рыбной промышленности</v>
          </cell>
          <cell r="C70">
            <v>0</v>
          </cell>
          <cell r="J70">
            <v>0</v>
          </cell>
          <cell r="K70">
            <v>0</v>
          </cell>
          <cell r="L70">
            <v>0</v>
          </cell>
          <cell r="O70">
            <v>0</v>
          </cell>
          <cell r="P70">
            <v>0</v>
          </cell>
          <cell r="Q70">
            <v>0</v>
          </cell>
          <cell r="R70" t="str">
            <v>702</v>
          </cell>
        </row>
        <row r="71">
          <cell r="A71" t="str">
            <v>7.3.</v>
          </cell>
          <cell r="B71" t="str">
            <v>Подвижной состав а/т, производств.транспорт(за иск</v>
          </cell>
          <cell r="C71">
            <v>476329.44</v>
          </cell>
          <cell r="D71">
            <v>0</v>
          </cell>
          <cell r="E71">
            <v>1232.3800000000001</v>
          </cell>
          <cell r="G71">
            <v>106.22</v>
          </cell>
          <cell r="H71">
            <v>56.63</v>
          </cell>
          <cell r="I71">
            <v>56.63</v>
          </cell>
          <cell r="J71">
            <v>477455.61</v>
          </cell>
          <cell r="K71">
            <v>41876.18</v>
          </cell>
          <cell r="L71">
            <v>23872.76</v>
          </cell>
          <cell r="N71">
            <v>453582.85</v>
          </cell>
          <cell r="O71">
            <v>35809.170749999997</v>
          </cell>
          <cell r="P71">
            <v>6067.0092500000028</v>
          </cell>
          <cell r="Q71">
            <v>459649.85924999998</v>
          </cell>
          <cell r="R71" t="str">
            <v>703</v>
          </cell>
        </row>
        <row r="72">
          <cell r="A72" t="str">
            <v>7.4.</v>
          </cell>
          <cell r="B72" t="str">
            <v>Легковые автомобили и такси</v>
          </cell>
          <cell r="C72">
            <v>120279.2</v>
          </cell>
          <cell r="D72">
            <v>0</v>
          </cell>
          <cell r="E72">
            <v>-3.83</v>
          </cell>
          <cell r="G72">
            <v>377.5</v>
          </cell>
          <cell r="J72">
            <v>119897.87</v>
          </cell>
          <cell r="K72">
            <v>13294.5</v>
          </cell>
          <cell r="L72">
            <v>4196.42</v>
          </cell>
          <cell r="N72">
            <v>115701.45</v>
          </cell>
          <cell r="O72">
            <v>8992.3402499999993</v>
          </cell>
          <cell r="P72">
            <v>4302.1597500000007</v>
          </cell>
          <cell r="Q72">
            <v>120003.60975</v>
          </cell>
          <cell r="R72" t="str">
            <v>704</v>
          </cell>
        </row>
        <row r="73">
          <cell r="A73" t="str">
            <v>7.5.</v>
          </cell>
          <cell r="B73" t="str">
            <v>Магистральные трубопроводы</v>
          </cell>
          <cell r="C73">
            <v>0</v>
          </cell>
          <cell r="J73">
            <v>0</v>
          </cell>
          <cell r="K73">
            <v>0</v>
          </cell>
          <cell r="L73">
            <v>0</v>
          </cell>
          <cell r="O73">
            <v>0</v>
          </cell>
          <cell r="P73">
            <v>0</v>
          </cell>
          <cell r="Q73">
            <v>0</v>
          </cell>
          <cell r="R73" t="str">
            <v>705</v>
          </cell>
        </row>
        <row r="74">
          <cell r="A74" t="str">
            <v>7.6.</v>
          </cell>
          <cell r="B74" t="str">
            <v>Комунальный транспорт</v>
          </cell>
          <cell r="C74">
            <v>0</v>
          </cell>
          <cell r="J74">
            <v>0</v>
          </cell>
          <cell r="K74">
            <v>0</v>
          </cell>
          <cell r="L74">
            <v>0</v>
          </cell>
          <cell r="O74">
            <v>0</v>
          </cell>
          <cell r="P74">
            <v>0</v>
          </cell>
          <cell r="Q74">
            <v>0</v>
          </cell>
          <cell r="R74" t="str">
            <v>706</v>
          </cell>
        </row>
        <row r="75">
          <cell r="A75" t="str">
            <v>7.7.</v>
          </cell>
          <cell r="B75" t="str">
            <v>Воздушный транспорт</v>
          </cell>
          <cell r="C75">
            <v>0</v>
          </cell>
          <cell r="J75">
            <v>0</v>
          </cell>
          <cell r="K75">
            <v>0</v>
          </cell>
          <cell r="L75">
            <v>0</v>
          </cell>
          <cell r="O75">
            <v>0</v>
          </cell>
          <cell r="P75">
            <v>0</v>
          </cell>
          <cell r="Q75">
            <v>0</v>
          </cell>
          <cell r="R75" t="str">
            <v>707</v>
          </cell>
        </row>
        <row r="76">
          <cell r="A76" t="str">
            <v>7.8.</v>
          </cell>
          <cell r="B76" t="str">
            <v>Прочие транспортные средства</v>
          </cell>
          <cell r="C76">
            <v>23837.1</v>
          </cell>
          <cell r="D76">
            <v>0</v>
          </cell>
          <cell r="E76">
            <v>0</v>
          </cell>
          <cell r="G76">
            <v>0</v>
          </cell>
          <cell r="J76">
            <v>23837.1</v>
          </cell>
          <cell r="K76">
            <v>849.6</v>
          </cell>
          <cell r="L76">
            <v>834.3</v>
          </cell>
          <cell r="N76">
            <v>23002.799999999999</v>
          </cell>
          <cell r="O76">
            <v>849.6</v>
          </cell>
          <cell r="P76">
            <v>0</v>
          </cell>
          <cell r="Q76">
            <v>23002.799999999999</v>
          </cell>
          <cell r="R76" t="str">
            <v>708</v>
          </cell>
        </row>
        <row r="77">
          <cell r="A77" t="str">
            <v>8.</v>
          </cell>
          <cell r="B77" t="str">
            <v>Компьютеры и периферийные устройства и оборудовани</v>
          </cell>
          <cell r="C77">
            <v>40933.65</v>
          </cell>
          <cell r="D77">
            <v>0</v>
          </cell>
          <cell r="E77">
            <v>12539.94</v>
          </cell>
          <cell r="F77">
            <v>0</v>
          </cell>
          <cell r="G77">
            <v>0</v>
          </cell>
          <cell r="H77">
            <v>0</v>
          </cell>
          <cell r="I77">
            <v>0</v>
          </cell>
          <cell r="J77">
            <v>53473.58</v>
          </cell>
          <cell r="K77">
            <v>2107</v>
          </cell>
          <cell r="L77">
            <v>7353.8</v>
          </cell>
          <cell r="M77">
            <v>0</v>
          </cell>
          <cell r="N77">
            <v>46119.78</v>
          </cell>
          <cell r="O77">
            <v>2107</v>
          </cell>
          <cell r="P77">
            <v>0</v>
          </cell>
          <cell r="Q77">
            <v>46119.78</v>
          </cell>
          <cell r="R77" t="str">
            <v>800</v>
          </cell>
        </row>
        <row r="78">
          <cell r="A78" t="str">
            <v>8.1.</v>
          </cell>
          <cell r="B78" t="str">
            <v xml:space="preserve">Компьютеры </v>
          </cell>
          <cell r="C78">
            <v>31268.71</v>
          </cell>
          <cell r="D78">
            <v>0</v>
          </cell>
          <cell r="E78">
            <v>8859.3799999999992</v>
          </cell>
          <cell r="G78">
            <v>0</v>
          </cell>
          <cell r="J78">
            <v>40128.089999999997</v>
          </cell>
          <cell r="K78">
            <v>1559</v>
          </cell>
          <cell r="L78">
            <v>6019.24</v>
          </cell>
          <cell r="N78">
            <v>34108.85</v>
          </cell>
          <cell r="O78">
            <v>1559</v>
          </cell>
          <cell r="P78">
            <v>0</v>
          </cell>
          <cell r="Q78">
            <v>34108.85</v>
          </cell>
          <cell r="R78" t="str">
            <v>801</v>
          </cell>
        </row>
        <row r="79">
          <cell r="A79" t="str">
            <v>8.2.</v>
          </cell>
          <cell r="B79" t="str">
            <v>Периферийные устройства и оборудование по обработк</v>
          </cell>
          <cell r="C79">
            <v>9664.94</v>
          </cell>
          <cell r="D79">
            <v>0</v>
          </cell>
          <cell r="E79">
            <v>3680.56</v>
          </cell>
          <cell r="G79">
            <v>0</v>
          </cell>
          <cell r="J79">
            <v>13345.49</v>
          </cell>
          <cell r="K79">
            <v>548</v>
          </cell>
          <cell r="L79">
            <v>1334.56</v>
          </cell>
          <cell r="N79">
            <v>12010.93</v>
          </cell>
          <cell r="O79">
            <v>548</v>
          </cell>
          <cell r="P79">
            <v>0</v>
          </cell>
          <cell r="Q79">
            <v>12010.93</v>
          </cell>
          <cell r="R79" t="str">
            <v>802</v>
          </cell>
        </row>
        <row r="80">
          <cell r="A80" t="str">
            <v>9.</v>
          </cell>
          <cell r="B80" t="str">
            <v>Фиксированные активы, не включенные в другие групп</v>
          </cell>
          <cell r="C80">
            <v>102408.13</v>
          </cell>
          <cell r="D80">
            <v>0</v>
          </cell>
          <cell r="E80">
            <v>12981.77</v>
          </cell>
          <cell r="F80">
            <v>0</v>
          </cell>
          <cell r="G80">
            <v>77.489999999999995</v>
          </cell>
          <cell r="H80">
            <v>32.5</v>
          </cell>
          <cell r="I80">
            <v>32.5</v>
          </cell>
          <cell r="J80">
            <v>115312.4</v>
          </cell>
          <cell r="K80">
            <v>2344.9</v>
          </cell>
          <cell r="L80">
            <v>6048.74</v>
          </cell>
          <cell r="M80">
            <v>0</v>
          </cell>
          <cell r="N80">
            <v>109263.66</v>
          </cell>
          <cell r="O80">
            <v>1912.4155000000001</v>
          </cell>
          <cell r="P80">
            <v>432.48449999999991</v>
          </cell>
          <cell r="Q80">
            <v>109696.14450000001</v>
          </cell>
          <cell r="R80" t="str">
            <v>900</v>
          </cell>
        </row>
        <row r="81">
          <cell r="A81" t="str">
            <v>9.1.</v>
          </cell>
          <cell r="B81" t="str">
            <v>Многолетние насаждения</v>
          </cell>
          <cell r="C81">
            <v>0</v>
          </cell>
          <cell r="J81">
            <v>0</v>
          </cell>
          <cell r="K81">
            <v>0</v>
          </cell>
          <cell r="L81">
            <v>0</v>
          </cell>
          <cell r="O81">
            <v>0</v>
          </cell>
          <cell r="P81">
            <v>0</v>
          </cell>
          <cell r="Q81">
            <v>0</v>
          </cell>
          <cell r="R81" t="str">
            <v>901</v>
          </cell>
        </row>
        <row r="82">
          <cell r="A82" t="str">
            <v>9.2.</v>
          </cell>
          <cell r="B82" t="str">
            <v>Нематериальные активы</v>
          </cell>
          <cell r="C82">
            <v>0</v>
          </cell>
          <cell r="J82">
            <v>0</v>
          </cell>
          <cell r="K82">
            <v>0</v>
          </cell>
          <cell r="L82">
            <v>0</v>
          </cell>
          <cell r="O82">
            <v>0</v>
          </cell>
          <cell r="P82">
            <v>0</v>
          </cell>
          <cell r="Q82">
            <v>0</v>
          </cell>
          <cell r="R82" t="str">
            <v>902</v>
          </cell>
        </row>
        <row r="83">
          <cell r="A83" t="str">
            <v>9.3.</v>
          </cell>
          <cell r="B83" t="str">
            <v>Офисная мебель</v>
          </cell>
          <cell r="C83">
            <v>1318.32</v>
          </cell>
          <cell r="D83">
            <v>0</v>
          </cell>
          <cell r="E83">
            <v>72.41</v>
          </cell>
          <cell r="G83">
            <v>0</v>
          </cell>
          <cell r="J83">
            <v>1390.73</v>
          </cell>
          <cell r="K83">
            <v>0</v>
          </cell>
          <cell r="L83">
            <v>69.53</v>
          </cell>
          <cell r="N83">
            <v>1321.2</v>
          </cell>
          <cell r="O83">
            <v>0</v>
          </cell>
          <cell r="P83">
            <v>0</v>
          </cell>
          <cell r="Q83">
            <v>1321.2</v>
          </cell>
          <cell r="R83" t="str">
            <v>903</v>
          </cell>
        </row>
        <row r="84">
          <cell r="A84" t="str">
            <v>9.4.</v>
          </cell>
          <cell r="B84" t="str">
            <v>Инструменты, производственный и хозяйственный инве</v>
          </cell>
          <cell r="C84">
            <v>2799.11</v>
          </cell>
          <cell r="D84">
            <v>0</v>
          </cell>
          <cell r="E84">
            <v>944.13</v>
          </cell>
          <cell r="G84">
            <v>0</v>
          </cell>
          <cell r="J84">
            <v>3743.23</v>
          </cell>
          <cell r="K84">
            <v>712.9</v>
          </cell>
          <cell r="L84">
            <v>149.74</v>
          </cell>
          <cell r="N84">
            <v>3593.49</v>
          </cell>
          <cell r="O84">
            <v>280.74225000000001</v>
          </cell>
          <cell r="P84">
            <v>432.15774999999996</v>
          </cell>
          <cell r="Q84">
            <v>4025.6477499999996</v>
          </cell>
          <cell r="R84" t="str">
            <v>904</v>
          </cell>
        </row>
        <row r="85">
          <cell r="A85" t="str">
            <v>9.5.</v>
          </cell>
          <cell r="B85" t="str">
            <v>Копировально-множительная техника</v>
          </cell>
          <cell r="C85">
            <v>7443.98</v>
          </cell>
          <cell r="D85">
            <v>0</v>
          </cell>
          <cell r="E85">
            <v>5378.33</v>
          </cell>
          <cell r="G85">
            <v>0</v>
          </cell>
          <cell r="J85">
            <v>12822.31</v>
          </cell>
          <cell r="K85">
            <v>962</v>
          </cell>
          <cell r="L85">
            <v>961.69</v>
          </cell>
          <cell r="N85">
            <v>11860.62</v>
          </cell>
          <cell r="O85">
            <v>961.67325000000005</v>
          </cell>
          <cell r="P85">
            <v>0.32674999999994725</v>
          </cell>
          <cell r="Q85">
            <v>11860.946750000001</v>
          </cell>
          <cell r="R85" t="str">
            <v>905</v>
          </cell>
        </row>
        <row r="86">
          <cell r="A86" t="str">
            <v>9.6.</v>
          </cell>
          <cell r="B86" t="str">
            <v>Измерительные и регулирующие приборы и устройства</v>
          </cell>
          <cell r="C86">
            <v>90846.720000000001</v>
          </cell>
          <cell r="D86">
            <v>0</v>
          </cell>
          <cell r="E86">
            <v>6586.9</v>
          </cell>
          <cell r="G86">
            <v>77.489999999999995</v>
          </cell>
          <cell r="H86">
            <v>32.5</v>
          </cell>
          <cell r="I86">
            <v>32.5</v>
          </cell>
          <cell r="J86">
            <v>97356.13</v>
          </cell>
          <cell r="K86">
            <v>670</v>
          </cell>
          <cell r="L86">
            <v>4867.78</v>
          </cell>
          <cell r="N86">
            <v>92488.35</v>
          </cell>
          <cell r="O86">
            <v>670</v>
          </cell>
          <cell r="P86">
            <v>0</v>
          </cell>
          <cell r="Q86">
            <v>92488.35</v>
          </cell>
          <cell r="R86" t="str">
            <v>906</v>
          </cell>
        </row>
        <row r="87">
          <cell r="A87" t="str">
            <v>9.99.</v>
          </cell>
          <cell r="B87" t="str">
            <v>В  С  Е  Г  О :</v>
          </cell>
          <cell r="C87">
            <v>13625946.869999999</v>
          </cell>
          <cell r="D87">
            <v>0</v>
          </cell>
          <cell r="E87">
            <v>475724.72</v>
          </cell>
          <cell r="F87">
            <v>183636.01</v>
          </cell>
          <cell r="G87">
            <v>120729.73</v>
          </cell>
          <cell r="H87">
            <v>4749.42</v>
          </cell>
          <cell r="I87">
            <v>4749.41</v>
          </cell>
          <cell r="J87">
            <v>13980941.859999999</v>
          </cell>
          <cell r="K87">
            <v>1556546.0107999998</v>
          </cell>
          <cell r="L87">
            <v>869157.66</v>
          </cell>
          <cell r="M87">
            <v>16073.14</v>
          </cell>
          <cell r="N87">
            <v>13111784.199999999</v>
          </cell>
          <cell r="O87">
            <v>634890.95024999999</v>
          </cell>
          <cell r="P87">
            <v>921655.05975000001</v>
          </cell>
          <cell r="Q87">
            <v>14033439.259749999</v>
          </cell>
          <cell r="R87" t="str">
            <v>999</v>
          </cell>
        </row>
      </sheetData>
      <sheetData sheetId="1" refreshError="1"/>
      <sheetData sheetId="2" refreshError="1"/>
      <sheetData sheetId="3">
        <row r="4">
          <cell r="A4">
            <v>1</v>
          </cell>
        </row>
      </sheetData>
      <sheetData sheetId="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sheetName val="IN"/>
      <sheetName val="NBK"/>
      <sheetName val="IMF"/>
      <sheetName val="DBF"/>
      <sheetName val="PRT"/>
      <sheetName val="OIN"/>
      <sheetName val="CPF"/>
      <sheetName val="DBS"/>
      <sheetName val="TTR"/>
      <sheetName val="OIL"/>
      <sheetName val="FDI"/>
      <sheetName val="EXP"/>
      <sheetName val="IMP"/>
      <sheetName val="SRV"/>
      <sheetName val="INC"/>
      <sheetName val="BOP"/>
      <sheetName val="TB1"/>
      <sheetName val="TB6"/>
      <sheetName val="TB7"/>
      <sheetName val="TB8"/>
      <sheetName val="CTY"/>
      <sheetName val="CNS"/>
      <sheetName val="SC N"/>
      <sheetName val="WEO"/>
      <sheetName val="VUL (SR)"/>
      <sheetName val="FOREX-BUDGET"/>
      <sheetName val="TRE-FTP"/>
      <sheetName val="VUL"/>
      <sheetName val="FutureVul"/>
      <sheetName val="TOT"/>
      <sheetName val="VUL (SIP)"/>
      <sheetName val="Art.IV"/>
      <sheetName val="Art.IV(Nov. 2001)"/>
      <sheetName val="ControlSheet"/>
      <sheetName val="TTRrawdata"/>
      <sheetName val="analysis"/>
      <sheetName val="plan"/>
      <sheetName val="phrase set"/>
      <sheetName val="Utility"/>
      <sheetName val="bop-weo"/>
      <sheetName val="Тяжесть_заболевания"/>
      <sheetName val="СМП_СЗТ_моделирование"/>
      <sheetName val="% реаб"/>
      <sheetName val="vars"/>
      <sheetName val="ноотбук"/>
      <sheetName val="сервер"/>
      <sheetName val="минитипография"/>
      <sheetName val="Info"/>
      <sheetName val="цхл 2004"/>
    </sheetNames>
    <sheetDataSet>
      <sheetData sheetId="0" refreshError="1"/>
      <sheetData sheetId="1" refreshError="1">
        <row r="16">
          <cell r="AF16">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analysis"/>
      <sheetName val="plan"/>
      <sheetName val="phrase set"/>
      <sheetName val="диагр"/>
      <sheetName val="EXP"/>
      <sheetName val="IN"/>
      <sheetName val="DBF"/>
      <sheetName val="DEPLETION TOOL"/>
      <sheetName val="FY16_"/>
      <sheetName val="расш по 146  _2_"/>
      <sheetName val="misc"/>
      <sheetName val="Anlagevermögen"/>
      <sheetName val="р1"/>
      <sheetName val="Info"/>
      <sheetName val="private"/>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1"/>
      <sheetName val="Лист1"/>
      <sheetName val="9month"/>
      <sheetName val="21"/>
      <sheetName val="20"/>
      <sheetName val="д96"/>
      <sheetName val="Д"/>
      <sheetName val="2000"/>
      <sheetName val="2001"/>
      <sheetName val="2002"/>
      <sheetName val="Рес-а"/>
      <sheetName val="печать налоговые"/>
      <sheetName val="норма"/>
      <sheetName val="структура"/>
      <sheetName val="99-01(монит)"/>
      <sheetName val="02(монит)"/>
      <sheetName val="Лист3"/>
      <sheetName val="NOV"/>
      <sheetName val="сельхоз"/>
      <sheetName val="Main"/>
      <sheetName val="ErrCheck"/>
      <sheetName val="Links"/>
      <sheetName val="Свод для мин-ра"/>
      <sheetName val="- 1 -"/>
      <sheetName val="Sheet1"/>
    </sheetNames>
    <definedNames>
      <definedName name="NCol" refersTo="#ССЫЛКА!" sheetId="15"/>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 val="analysis"/>
      <sheetName val="plan"/>
      <sheetName val="phrase set"/>
      <sheetName val="Тяжесть_заболевания"/>
      <sheetName val="расш по 146  _2_"/>
      <sheetName val="bop-weo"/>
      <sheetName val="m project num-sevice-pay"/>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1. ГБ,РБ,МБ (год)"/>
      <sheetName val="подробно"/>
      <sheetName val="1 (м.т)"/>
      <sheetName val="свод полный"/>
      <sheetName val="Краткие за декаб"/>
      <sheetName val="Д. НДС возм (кварт)"/>
      <sheetName val="НДС возм  (2)"/>
      <sheetName val="Служебный ФКРБ"/>
      <sheetName val="Источник финансирования"/>
      <sheetName val="ЭКРБ"/>
      <sheetName val="Способ закупки"/>
      <sheetName val="Тип пункта плана"/>
      <sheetName val="Фонд"/>
      <sheetName val="Control"/>
      <sheetName val="ФКРБ"/>
      <sheetName val="Вид предмета"/>
      <sheetName val="067 100 (АПП не имеющ.право) "/>
    </sheetNames>
    <definedNames>
      <definedName name="NCol" refersTo="#ССЫЛКА!" sheetId="3"/>
    </defined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ремонт 25"/>
      <sheetName val="Utility"/>
      <sheetName val="ПО НОВОМУ ШТАТНОМУ"/>
      <sheetName val="из сем"/>
      <sheetName val="Год"/>
      <sheetName val="Месяцы"/>
      <sheetName val="Фонд"/>
      <sheetName val="ФКРБ"/>
      <sheetName val="Вид предмета"/>
      <sheetName val="расш по 146  _2_"/>
      <sheetName val="Main"/>
      <sheetName val="Links"/>
      <sheetName val="ErrCheck"/>
      <sheetName val="ГБ_РБ(на_1_июля)"/>
      <sheetName val="Доля_центр-ии"/>
      <sheetName val="Доля_центр-ии_(2)"/>
      <sheetName val="Прирост_ГБ"/>
      <sheetName val="РБ_(уточн_2003)"/>
      <sheetName val="РБ_(уточн_2003)_(тыс)"/>
      <sheetName val="ремонт_25"/>
      <sheetName val="ПО_НОВОМУ_ШТАТНОМУ"/>
      <sheetName val="Вид_предмета"/>
      <sheetName val="расш_по_146___2_"/>
      <sheetName val="2"/>
      <sheetName val="Изменения"/>
      <sheetName val="1"/>
      <sheetName val="Форма2"/>
      <sheetName val="Sheet1"/>
      <sheetName val="gaap tb 30.09.01  detail p&amp;l"/>
      <sheetName val="Production_Ref Q-1-3"/>
      <sheetName val="misc"/>
      <sheetName val="Anlagevermögen"/>
      <sheetName val="7"/>
      <sheetName val="поставка сравн13"/>
      <sheetName val="бланк"/>
      <sheetName val="34-143"/>
      <sheetName val="КДУ в разр.МО"/>
      <sheetName val="Лист1"/>
      <sheetName val="Скрин.в разр.МО"/>
      <sheetName val="Касса97_2003_"/>
      <sheetName val="Дем прогноз"/>
      <sheetName val="Приказ"/>
      <sheetName val="Цены"/>
      <sheetName val="149 мягк_"/>
      <sheetName val="Commutations"/>
      <sheetName val="Parameters"/>
      <sheetName val="m project num-sevice-pay"/>
      <sheetName val="из_сем"/>
      <sheetName val="ремонтТ9"/>
      <sheetName val="DEPLETION TOOL"/>
      <sheetName val="Акколь"/>
      <sheetName val="pp&amp;e mvt for 2003"/>
      <sheetName val="Служебный ФКРБ"/>
      <sheetName val="Источник финансирования"/>
      <sheetName val="Тип пункта плана"/>
      <sheetName val="цхл 2004"/>
      <sheetName val="Курсы валют"/>
      <sheetName val="Способ закупки"/>
      <sheetName val="Ступенчатое"/>
      <sheetName val="Вводные данные"/>
      <sheetName val="Справочник"/>
      <sheetName val="Control"/>
      <sheetName val="ШГДП № 1 "/>
      <sheetName val="ОПГЗ"/>
      <sheetName val="План ГЗ"/>
      <sheetName val="ЭКРБ"/>
      <sheetName val="fes"/>
    </sheetNames>
    <sheetDataSet>
      <sheetData sheetId="0" refreshError="1">
        <row r="43">
          <cell r="A43">
            <v>2</v>
          </cell>
        </row>
      </sheetData>
      <sheetData sheetId="1"/>
      <sheetData sheetId="2"/>
      <sheetData sheetId="3">
        <row r="43">
          <cell r="A43">
            <v>2</v>
          </cell>
        </row>
      </sheetData>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e"/>
      <sheetName val="Форма 1"/>
      <sheetName val="Форма 2"/>
      <sheetName val="Форма 3(без)"/>
      <sheetName val="Форма 3(база)"/>
      <sheetName val="Форма 4(без) "/>
      <sheetName val="Форма 4(база)"/>
      <sheetName val="Форма 5"/>
      <sheetName val="Форма 6"/>
      <sheetName val="Plan"/>
      <sheetName val="Fakt"/>
      <sheetName val="FaktPred"/>
      <sheetName val="FaktPM"/>
      <sheetName val="1 (м.т)"/>
      <sheetName val="ГБ"/>
      <sheetName val="30.03.01"/>
      <sheetName val="forex-daily"/>
      <sheetName val="Ожидаемые КПН-НДС-прочие"/>
      <sheetName val="До конца 2022"/>
      <sheetName val="IN"/>
      <sheetName val="ввод"/>
      <sheetName val="Лист1"/>
      <sheetName val="Лист2"/>
      <sheetName val="Лист3"/>
      <sheetName val="Main"/>
      <sheetName val="Links"/>
      <sheetName val="ErrCheck"/>
      <sheetName val="Control"/>
      <sheetName val="067 100 (апп не имеющ.право) "/>
      <sheetName val="план на 2016 год (корректировка"/>
      <sheetName val="расш по 146  _2_"/>
    </sheetNames>
    <sheetDataSet>
      <sheetData sheetId="0">
        <row r="6">
          <cell r="D6">
            <v>2</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ow r="6">
          <cell r="D6">
            <v>5528988583.958333</v>
          </cell>
        </row>
      </sheetData>
      <sheetData sheetId="18"/>
      <sheetData sheetId="19" refreshError="1"/>
      <sheetData sheetId="20">
        <row r="6">
          <cell r="D6">
            <v>3905</v>
          </cell>
        </row>
      </sheetData>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свод)"/>
      <sheetName val="141 спец"/>
      <sheetName val="1.1"/>
      <sheetName val="Лист2"/>
      <sheetName val="ЦА"/>
      <sheetName val="Медцентр"/>
      <sheetName val="149"/>
      <sheetName val="ГОН"/>
      <sheetName val="квал."/>
      <sheetName val="Лист3"/>
      <sheetName val="ИТЦ"/>
      <sheetName val="17"/>
      <sheetName val="16"/>
      <sheetName val="18"/>
      <sheetName val="19"/>
      <sheetName val="20 Фонд ППРК"/>
      <sheetName val="20 Фонд ППРК (затраты)"/>
      <sheetName val="021"/>
      <sheetName val="34"/>
      <sheetName val="34-142"/>
      <sheetName val="34-143"/>
      <sheetName val="34-149"/>
      <sheetName val="Екоптер"/>
      <sheetName val="А320"/>
      <sheetName val="ДГР"/>
      <sheetName val="Детский сад"/>
      <sheetName val="свод адмзд."/>
      <sheetName val="ДАЗ"/>
      <sheetName val="ДАЗ (Алматы)"/>
      <sheetName val="Караоткел"/>
      <sheetName val="делегации"/>
      <sheetName val="Лист9"/>
      <sheetName val="КСК"/>
      <sheetName val="Госнаграды"/>
      <sheetName val="Лист15"/>
      <sheetName val="Лист15 (2)"/>
      <sheetName val="52"/>
      <sheetName val="Лист10"/>
      <sheetName val="53"/>
      <sheetName val="Лист16"/>
      <sheetName val="4"/>
      <sheetName val="4-149"/>
      <sheetName val="411-08г."/>
      <sheetName val="за рубеж"/>
      <sheetName val="11"/>
      <sheetName val="11-149"/>
      <sheetName val="11-152"/>
      <sheetName val="2"/>
      <sheetName val="2-149"/>
      <sheetName val="03-149"/>
      <sheetName val="05-149"/>
      <sheetName val="07"/>
      <sheetName val="06"/>
      <sheetName val="8"/>
      <sheetName val="421"/>
      <sheetName val="09"/>
      <sheetName val="411"/>
      <sheetName val="10"/>
      <sheetName val="расчет 10г."/>
      <sheetName val="Нура"/>
      <sheetName val="12"/>
      <sheetName val="013"/>
      <sheetName val="расчет"/>
      <sheetName val="15"/>
      <sheetName val="15-421"/>
      <sheetName val="15-149"/>
      <sheetName val="новая программа"/>
      <sheetName val="новая 369"/>
      <sheetName val="консалт"/>
      <sheetName val="Добыча нефти4"/>
      <sheetName val="поставка сравн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FE"/>
      <sheetName val="Модель"/>
      <sheetName val="отчет прибыль-убыток"/>
      <sheetName val="Реализация"/>
      <sheetName val="СС"/>
      <sheetName val="Оттоки"/>
      <sheetName val="ФОТ"/>
      <sheetName val="Аренда"/>
      <sheetName val="Налоги"/>
      <sheetName val="Инвестиции"/>
      <sheetName val="Инвестиции (Китай)"/>
      <sheetName val="ФинСтруктура"/>
      <sheetName val="Кредит"/>
      <sheetName val="Вариант А"/>
      <sheetName val="Кредит ПВП"/>
      <sheetName val="Кредит_"/>
      <sheetName val="Кредит (Китай) (591)"/>
      <sheetName val="Отчет о прибылях и убытках"/>
      <sheetName val="Анализ чувствительности NPV"/>
      <sheetName val="Анализ чувст NPV"/>
      <sheetName val="Финансовая помощь"/>
      <sheetName val="перечень ИП_350"/>
      <sheetName val="Амортизация"/>
      <sheetName val="Капвложения"/>
      <sheetName val="Свод по комиссии"/>
      <sheetName val="Т-К-У"/>
      <sheetName val="К-М"/>
      <sheetName val="М-Б-А"/>
      <sheetName val="У-Д"/>
      <sheetName val="А-Ч"/>
      <sheetName val="Б-А"/>
      <sheetName val="К-К"/>
      <sheetName val="Ю-З-А"/>
      <sheetName val="Щ-З"/>
      <sheetName val="У-Р"/>
      <sheetName val="Т-Б"/>
      <sheetName val="crude oil reserves1980-2003"/>
      <sheetName val="Face"/>
      <sheetName val="IN"/>
      <sheetName val="forex-daily"/>
      <sheetName val="Main"/>
      <sheetName val="2"/>
      <sheetName val="Изменения"/>
      <sheetName val="1"/>
      <sheetName val="34-143"/>
      <sheetName val="Sens"/>
      <sheetName val="условия"/>
      <sheetName val="ступенч полн"/>
      <sheetName val="Links"/>
      <sheetName val="ErrCheck"/>
      <sheetName val="fa movement kyrg"/>
      <sheetName val="P&amp;L"/>
      <sheetName val="Provisions"/>
      <sheetName val="gaap tb 30.09.01  detail p&amp;l"/>
      <sheetName val="Production_Ref Q-1-3"/>
      <sheetName val="Anlagevermögen"/>
    </sheetNames>
    <sheetDataSet>
      <sheetData sheetId="0"/>
      <sheetData sheetId="1"/>
      <sheetData sheetId="2"/>
      <sheetData sheetId="3"/>
      <sheetData sheetId="4"/>
      <sheetData sheetId="5"/>
      <sheetData sheetId="6"/>
      <sheetData sheetId="7"/>
      <sheetData sheetId="8">
        <row r="17">
          <cell r="B17">
            <v>0.2</v>
          </cell>
        </row>
      </sheetData>
      <sheetData sheetId="9">
        <row r="27">
          <cell r="D27">
            <v>224</v>
          </cell>
        </row>
      </sheetData>
      <sheetData sheetId="10"/>
      <sheetData sheetId="11"/>
      <sheetData sheetId="12">
        <row r="13">
          <cell r="C13">
            <v>2.41E-2</v>
          </cell>
        </row>
        <row r="14">
          <cell r="C14">
            <v>5.0000000000000001E-3</v>
          </cell>
        </row>
        <row r="15">
          <cell r="C15">
            <v>5.0000000000000001E-3</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лн.т"/>
      <sheetName val="тыс.т"/>
      <sheetName val="2"/>
      <sheetName val="свод малый"/>
      <sheetName val="91 круп"/>
      <sheetName val="3"/>
      <sheetName val="4"/>
      <sheetName val="5"/>
      <sheetName val="6"/>
      <sheetName val="7"/>
      <sheetName val="8"/>
      <sheetName val="9"/>
      <sheetName val="10"/>
      <sheetName val="11"/>
      <sheetName val="12"/>
      <sheetName val="13"/>
      <sheetName val="брутто тонн"/>
      <sheetName val="нетто тонн"/>
      <sheetName val="3.Брутто баррель"/>
      <sheetName val="4.Нетто баррель"/>
      <sheetName val="5.КНН"/>
      <sheetName val="16.Эмба"/>
      <sheetName val="17.АМГ"/>
      <sheetName val="18.ТШО"/>
      <sheetName val="19.ММГ"/>
      <sheetName val="20.УМГ"/>
      <sheetName val="21.КЖМ"/>
      <sheetName val="22.Тургай"/>
      <sheetName val="23.ХКМ"/>
      <sheetName val="база"/>
      <sheetName val="нефтяники помес."/>
      <sheetName val="сырьевики"/>
      <sheetName val="Кредит"/>
      <sheetName val="Налоги"/>
      <sheetName val="Инвестиции"/>
      <sheetName val="Тип пункта плана"/>
      <sheetName val="Ступенчатое"/>
      <sheetName val="1"/>
      <sheetName val="расш по 146  _2_"/>
    </sheetNames>
    <definedNames>
      <definedName name="NCol" refersTo="#ССЫЛКА!" sheetId="18"/>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_SVOD"/>
      <sheetName val="09 14.11.03 3"/>
      <sheetName val="3.Брутто баррель"/>
      <sheetName val="Ожидаемые КПН-НДС-прочие"/>
      <sheetName val="До конца 2022"/>
    </sheetNames>
    <sheetDataSet>
      <sheetData sheetId="0">
        <row r="7">
          <cell r="J7" t="str">
            <v>Всего</v>
          </cell>
          <cell r="K7" t="str">
            <v>в том числе введенные в эксплуатацию новые основ-ные средства, дополнитель-ная норма отчис-лений по новым  основным средствам</v>
          </cell>
          <cell r="N7" t="str">
            <v>Всего                                                                                                                                                                       Е*А1</v>
          </cell>
          <cell r="O7" t="str">
            <v>в том числе от суммы дооценки В1*А1</v>
          </cell>
          <cell r="Q7" t="str">
            <v>на вычеты в преде-лах 15% стоимост-ного баланса подгруппы</v>
          </cell>
          <cell r="R7" t="str">
            <v>на увели-чение   стоимост-ного баланса под-группы</v>
          </cell>
        </row>
        <row r="8">
          <cell r="G8" t="str">
            <v>Б</v>
          </cell>
          <cell r="H8" t="str">
            <v>В</v>
          </cell>
          <cell r="I8" t="str">
            <v>В1</v>
          </cell>
          <cell r="J8" t="str">
            <v>Г</v>
          </cell>
          <cell r="K8" t="str">
            <v>Г1</v>
          </cell>
          <cell r="L8" t="str">
            <v>Д</v>
          </cell>
          <cell r="M8" t="str">
            <v>Е*</v>
          </cell>
          <cell r="N8" t="str">
            <v>Ж</v>
          </cell>
          <cell r="O8" t="str">
            <v>Ж1</v>
          </cell>
          <cell r="P8" t="str">
            <v>З</v>
          </cell>
          <cell r="Q8" t="str">
            <v>И</v>
          </cell>
          <cell r="R8" t="str">
            <v>К</v>
          </cell>
          <cell r="S8" t="str">
            <v>Л</v>
          </cell>
          <cell r="T8" t="str">
            <v>М</v>
          </cell>
          <cell r="U8" t="str">
            <v>Н</v>
          </cell>
          <cell r="V8" t="str">
            <v>ремонты за 7 мес</v>
          </cell>
          <cell r="W8" t="str">
            <v>ремонты за 1кв</v>
          </cell>
          <cell r="X8" t="str">
            <v>ремонты за 2 кв</v>
          </cell>
          <cell r="Y8">
            <v>808.16000000000349</v>
          </cell>
          <cell r="Z8">
            <v>39269.379999999997</v>
          </cell>
          <cell r="AA8" t="str">
            <v>прих за 1 кв</v>
          </cell>
          <cell r="AB8" t="str">
            <v>прих за 2 кв</v>
          </cell>
          <cell r="AC8" t="str">
            <v>прих за 6 мес</v>
          </cell>
        </row>
        <row r="9">
          <cell r="G9">
            <v>1653715767.536</v>
          </cell>
          <cell r="J9">
            <v>414547.97</v>
          </cell>
          <cell r="M9">
            <v>1654130315.506</v>
          </cell>
          <cell r="N9">
            <v>77192748.05694668</v>
          </cell>
          <cell r="Q9">
            <v>77903499.219999999</v>
          </cell>
          <cell r="R9">
            <v>83283288.780000001</v>
          </cell>
          <cell r="U9">
            <v>1660220856.2290533</v>
          </cell>
          <cell r="V9">
            <v>161186788</v>
          </cell>
          <cell r="W9">
            <v>51122010</v>
          </cell>
          <cell r="X9">
            <v>70877050</v>
          </cell>
          <cell r="Y9">
            <v>808.16000000000349</v>
          </cell>
          <cell r="Z9">
            <v>39269.379999999997</v>
          </cell>
          <cell r="AA9">
            <v>63246.81</v>
          </cell>
          <cell r="AB9">
            <v>0</v>
          </cell>
          <cell r="AC9">
            <v>63246.81</v>
          </cell>
        </row>
        <row r="10">
          <cell r="G10">
            <v>1653715767.536</v>
          </cell>
          <cell r="J10">
            <v>414547.97</v>
          </cell>
          <cell r="M10">
            <v>1654130315.506</v>
          </cell>
          <cell r="N10">
            <v>77192748.05694668</v>
          </cell>
          <cell r="Q10">
            <v>77903499.219999999</v>
          </cell>
          <cell r="R10">
            <v>83283288.780000001</v>
          </cell>
          <cell r="U10">
            <v>1660220856.2290533</v>
          </cell>
          <cell r="V10">
            <v>161186788</v>
          </cell>
          <cell r="W10">
            <v>51122010</v>
          </cell>
          <cell r="X10">
            <v>70877050</v>
          </cell>
          <cell r="Y10">
            <v>-2656.179999999993</v>
          </cell>
          <cell r="Z10">
            <v>663067.05000000005</v>
          </cell>
          <cell r="AA10">
            <v>63246.81</v>
          </cell>
          <cell r="AB10">
            <v>0</v>
          </cell>
          <cell r="AC10">
            <v>63246.81</v>
          </cell>
        </row>
        <row r="11">
          <cell r="G11">
            <v>4578555301.2580004</v>
          </cell>
          <cell r="J11">
            <v>23545757.73</v>
          </cell>
          <cell r="K11">
            <v>0</v>
          </cell>
          <cell r="L11">
            <v>780154.9</v>
          </cell>
          <cell r="M11">
            <v>4601320904.0880003</v>
          </cell>
          <cell r="N11">
            <v>197123389.06961167</v>
          </cell>
          <cell r="Q11">
            <v>45425991.160000004</v>
          </cell>
          <cell r="R11">
            <v>118983606.16999999</v>
          </cell>
          <cell r="U11">
            <v>4523181121.1883888</v>
          </cell>
          <cell r="V11">
            <v>164409597.32999998</v>
          </cell>
          <cell r="W11">
            <v>48683910</v>
          </cell>
          <cell r="X11">
            <v>100093354.03</v>
          </cell>
          <cell r="Y11">
            <v>0</v>
          </cell>
          <cell r="AA11">
            <v>236382</v>
          </cell>
          <cell r="AB11">
            <v>22402000</v>
          </cell>
          <cell r="AC11">
            <v>22638382</v>
          </cell>
        </row>
        <row r="12">
          <cell r="G12">
            <v>0</v>
          </cell>
          <cell r="N12">
            <v>0</v>
          </cell>
          <cell r="U12">
            <v>0</v>
          </cell>
          <cell r="V12">
            <v>0</v>
          </cell>
          <cell r="W12">
            <v>0</v>
          </cell>
          <cell r="X12">
            <v>0</v>
          </cell>
          <cell r="Y12">
            <v>0</v>
          </cell>
          <cell r="AB12">
            <v>0</v>
          </cell>
        </row>
        <row r="13">
          <cell r="G13">
            <v>0</v>
          </cell>
          <cell r="N13">
            <v>0</v>
          </cell>
          <cell r="U13">
            <v>0</v>
          </cell>
          <cell r="V13">
            <v>0</v>
          </cell>
          <cell r="W13">
            <v>0</v>
          </cell>
          <cell r="X13">
            <v>0</v>
          </cell>
          <cell r="Y13">
            <v>0</v>
          </cell>
          <cell r="AB13">
            <v>0</v>
          </cell>
        </row>
        <row r="14">
          <cell r="G14">
            <v>0</v>
          </cell>
          <cell r="N14">
            <v>0</v>
          </cell>
          <cell r="U14">
            <v>0</v>
          </cell>
          <cell r="V14">
            <v>0</v>
          </cell>
          <cell r="W14">
            <v>0</v>
          </cell>
          <cell r="X14">
            <v>0</v>
          </cell>
          <cell r="Y14">
            <v>0</v>
          </cell>
          <cell r="Z14">
            <v>0</v>
          </cell>
          <cell r="AB14">
            <v>0</v>
          </cell>
        </row>
        <row r="15">
          <cell r="G15">
            <v>15955148.307</v>
          </cell>
          <cell r="J15">
            <v>0</v>
          </cell>
          <cell r="M15">
            <v>15955148.307</v>
          </cell>
          <cell r="N15">
            <v>651501.88920250011</v>
          </cell>
          <cell r="Q15">
            <v>3972</v>
          </cell>
          <cell r="R15">
            <v>215388</v>
          </cell>
          <cell r="U15">
            <v>15519034.4177975</v>
          </cell>
          <cell r="V15">
            <v>219360</v>
          </cell>
          <cell r="W15">
            <v>175000</v>
          </cell>
          <cell r="X15">
            <v>3565</v>
          </cell>
          <cell r="Y15">
            <v>0</v>
          </cell>
          <cell r="Z15">
            <v>0</v>
          </cell>
          <cell r="AA15">
            <v>0</v>
          </cell>
          <cell r="AB15">
            <v>0</v>
          </cell>
        </row>
        <row r="16">
          <cell r="G16">
            <v>173723735.82200003</v>
          </cell>
          <cell r="M16">
            <v>173723735.82200003</v>
          </cell>
          <cell r="N16">
            <v>7093719.2127316678</v>
          </cell>
          <cell r="Q16">
            <v>26160.67</v>
          </cell>
          <cell r="R16">
            <v>428137.33</v>
          </cell>
          <cell r="U16">
            <v>167058153.93926838</v>
          </cell>
          <cell r="V16">
            <v>454298</v>
          </cell>
          <cell r="W16">
            <v>46000</v>
          </cell>
          <cell r="X16">
            <v>285220</v>
          </cell>
          <cell r="Y16">
            <v>0</v>
          </cell>
          <cell r="AB16">
            <v>0</v>
          </cell>
        </row>
        <row r="17">
          <cell r="G17">
            <v>0</v>
          </cell>
          <cell r="N17">
            <v>0</v>
          </cell>
          <cell r="U17">
            <v>0</v>
          </cell>
          <cell r="V17">
            <v>0</v>
          </cell>
          <cell r="W17">
            <v>0</v>
          </cell>
          <cell r="X17">
            <v>110479132</v>
          </cell>
          <cell r="Y17">
            <v>16050.24</v>
          </cell>
          <cell r="Z17">
            <v>573062.51</v>
          </cell>
          <cell r="AB17">
            <v>0</v>
          </cell>
        </row>
        <row r="18">
          <cell r="G18">
            <v>1561030738.8</v>
          </cell>
          <cell r="J18">
            <v>1136821.47</v>
          </cell>
          <cell r="L18">
            <v>780154.9</v>
          </cell>
          <cell r="M18">
            <v>1561387405.3699999</v>
          </cell>
          <cell r="N18">
            <v>72864745.583933324</v>
          </cell>
          <cell r="Q18">
            <v>37672841.18</v>
          </cell>
          <cell r="R18">
            <v>83124877.819999993</v>
          </cell>
          <cell r="U18">
            <v>1571647537.6060665</v>
          </cell>
          <cell r="V18">
            <v>120797719</v>
          </cell>
          <cell r="W18">
            <v>35610910</v>
          </cell>
          <cell r="X18">
            <v>-35610910</v>
          </cell>
          <cell r="Y18">
            <v>0</v>
          </cell>
          <cell r="AA18">
            <v>236382</v>
          </cell>
          <cell r="AB18">
            <v>0</v>
          </cell>
          <cell r="AC18">
            <v>236382</v>
          </cell>
        </row>
        <row r="19">
          <cell r="G19">
            <v>0</v>
          </cell>
          <cell r="N19">
            <v>0</v>
          </cell>
          <cell r="U19">
            <v>0</v>
          </cell>
          <cell r="V19">
            <v>0</v>
          </cell>
          <cell r="W19">
            <v>0</v>
          </cell>
          <cell r="X19">
            <v>0</v>
          </cell>
          <cell r="Y19">
            <v>0</v>
          </cell>
          <cell r="Z19">
            <v>0</v>
          </cell>
          <cell r="AB19">
            <v>0</v>
          </cell>
        </row>
        <row r="20">
          <cell r="G20">
            <v>21947249.375999998</v>
          </cell>
          <cell r="M20">
            <v>21947249.375999998</v>
          </cell>
          <cell r="N20">
            <v>1024204.9708799999</v>
          </cell>
          <cell r="R20">
            <v>74.13</v>
          </cell>
          <cell r="U20">
            <v>20923118.535119999</v>
          </cell>
          <cell r="V20">
            <v>74.13</v>
          </cell>
          <cell r="W20">
            <v>0</v>
          </cell>
          <cell r="X20">
            <v>74.13</v>
          </cell>
          <cell r="Y20">
            <v>0</v>
          </cell>
          <cell r="Z20">
            <v>0</v>
          </cell>
          <cell r="AB20">
            <v>0</v>
          </cell>
        </row>
        <row r="21">
          <cell r="G21">
            <v>1386936.3419999999</v>
          </cell>
          <cell r="J21">
            <v>0</v>
          </cell>
          <cell r="M21">
            <v>1386936.3419999999</v>
          </cell>
          <cell r="N21">
            <v>56633.233964999999</v>
          </cell>
          <cell r="U21">
            <v>1330303.108035</v>
          </cell>
          <cell r="V21">
            <v>0</v>
          </cell>
          <cell r="W21">
            <v>0</v>
          </cell>
          <cell r="X21">
            <v>0</v>
          </cell>
          <cell r="Y21">
            <v>0</v>
          </cell>
          <cell r="AA21">
            <v>0</v>
          </cell>
          <cell r="AB21">
            <v>0</v>
          </cell>
        </row>
        <row r="22">
          <cell r="G22">
            <v>0</v>
          </cell>
          <cell r="N22">
            <v>0</v>
          </cell>
          <cell r="U22">
            <v>0</v>
          </cell>
          <cell r="V22">
            <v>0</v>
          </cell>
          <cell r="W22">
            <v>0</v>
          </cell>
          <cell r="X22">
            <v>0</v>
          </cell>
          <cell r="Y22">
            <v>0</v>
          </cell>
          <cell r="Z22">
            <v>3687.28</v>
          </cell>
          <cell r="AB22">
            <v>0</v>
          </cell>
        </row>
        <row r="23">
          <cell r="G23">
            <v>0</v>
          </cell>
          <cell r="M23">
            <v>0</v>
          </cell>
          <cell r="N23">
            <v>0</v>
          </cell>
          <cell r="U23">
            <v>0</v>
          </cell>
          <cell r="V23">
            <v>0</v>
          </cell>
          <cell r="W23">
            <v>0</v>
          </cell>
          <cell r="X23">
            <v>0</v>
          </cell>
          <cell r="Y23">
            <v>0</v>
          </cell>
          <cell r="AB23">
            <v>0</v>
          </cell>
        </row>
        <row r="24">
          <cell r="G24">
            <v>0</v>
          </cell>
          <cell r="N24">
            <v>0</v>
          </cell>
          <cell r="U24">
            <v>0</v>
          </cell>
          <cell r="V24">
            <v>0</v>
          </cell>
          <cell r="W24">
            <v>0</v>
          </cell>
          <cell r="X24">
            <v>0</v>
          </cell>
          <cell r="Y24">
            <v>0</v>
          </cell>
          <cell r="AB24">
            <v>0</v>
          </cell>
        </row>
        <row r="25">
          <cell r="G25">
            <v>0</v>
          </cell>
          <cell r="N25">
            <v>0</v>
          </cell>
          <cell r="U25">
            <v>0</v>
          </cell>
          <cell r="V25">
            <v>0</v>
          </cell>
          <cell r="W25">
            <v>0</v>
          </cell>
          <cell r="X25">
            <v>0</v>
          </cell>
          <cell r="Y25">
            <v>0</v>
          </cell>
          <cell r="AB25">
            <v>0</v>
          </cell>
        </row>
        <row r="26">
          <cell r="G26">
            <v>0</v>
          </cell>
          <cell r="N26">
            <v>0</v>
          </cell>
          <cell r="U26">
            <v>0</v>
          </cell>
          <cell r="V26">
            <v>0</v>
          </cell>
          <cell r="W26">
            <v>0</v>
          </cell>
          <cell r="X26">
            <v>0</v>
          </cell>
          <cell r="Y26">
            <v>-18706.419999999998</v>
          </cell>
          <cell r="Z26">
            <v>86317.26</v>
          </cell>
          <cell r="AB26">
            <v>0</v>
          </cell>
        </row>
        <row r="27">
          <cell r="G27">
            <v>2804511492.6110005</v>
          </cell>
          <cell r="J27">
            <v>22408936.260000002</v>
          </cell>
          <cell r="M27">
            <v>2826920428.8710008</v>
          </cell>
          <cell r="N27">
            <v>115432584.17889918</v>
          </cell>
          <cell r="Q27">
            <v>7723017.3099999996</v>
          </cell>
          <cell r="R27">
            <v>35215128.890000001</v>
          </cell>
          <cell r="U27">
            <v>2746702973.5821013</v>
          </cell>
          <cell r="V27">
            <v>42938146.200000003</v>
          </cell>
          <cell r="W27">
            <v>12852000</v>
          </cell>
          <cell r="X27">
            <v>24936272.899999999</v>
          </cell>
          <cell r="Y27">
            <v>0</v>
          </cell>
          <cell r="Z27">
            <v>347517.86</v>
          </cell>
          <cell r="AB27">
            <v>22402000</v>
          </cell>
          <cell r="AC27">
            <v>22402000</v>
          </cell>
        </row>
        <row r="28">
          <cell r="G28">
            <v>1913188864.5379999</v>
          </cell>
          <cell r="J28">
            <v>89713458.219999999</v>
          </cell>
          <cell r="K28">
            <v>0</v>
          </cell>
          <cell r="L28">
            <v>0</v>
          </cell>
          <cell r="M28">
            <v>2002902322.7579999</v>
          </cell>
          <cell r="N28">
            <v>93659992.432311669</v>
          </cell>
          <cell r="Q28">
            <v>71600953.900000006</v>
          </cell>
          <cell r="R28">
            <v>0</v>
          </cell>
          <cell r="U28">
            <v>1909242330.3256881</v>
          </cell>
          <cell r="V28">
            <v>71600953.900000006</v>
          </cell>
          <cell r="W28">
            <v>25170160.000000004</v>
          </cell>
          <cell r="X28">
            <v>31529956.219999995</v>
          </cell>
          <cell r="Y28">
            <v>0</v>
          </cell>
          <cell r="Z28">
            <v>35782.92</v>
          </cell>
          <cell r="AA28">
            <v>5302691.1900000004</v>
          </cell>
          <cell r="AB28">
            <v>88160563.539999992</v>
          </cell>
          <cell r="AC28">
            <v>93463254.729999989</v>
          </cell>
        </row>
        <row r="29">
          <cell r="G29">
            <v>540087529.5</v>
          </cell>
          <cell r="J29">
            <v>89661153.219999999</v>
          </cell>
          <cell r="M29">
            <v>629748682.72000003</v>
          </cell>
          <cell r="N29">
            <v>36735339.825333335</v>
          </cell>
          <cell r="Q29">
            <v>10724852.800000001</v>
          </cell>
          <cell r="R29">
            <v>0</v>
          </cell>
          <cell r="U29">
            <v>593013342.89466667</v>
          </cell>
          <cell r="V29">
            <v>10724852.800000001</v>
          </cell>
          <cell r="W29">
            <v>4762000</v>
          </cell>
          <cell r="X29">
            <v>3864857.7200000007</v>
          </cell>
          <cell r="Y29">
            <v>0</v>
          </cell>
          <cell r="Z29">
            <v>157421.51999999999</v>
          </cell>
          <cell r="AA29">
            <v>5302691.1900000004</v>
          </cell>
          <cell r="AB29">
            <v>70648666.300000012</v>
          </cell>
          <cell r="AC29">
            <v>75951357.49000001</v>
          </cell>
        </row>
        <row r="30">
          <cell r="G30">
            <v>146436395.21599999</v>
          </cell>
          <cell r="M30">
            <v>146436395.21599999</v>
          </cell>
          <cell r="N30">
            <v>6833698.443413333</v>
          </cell>
          <cell r="Q30">
            <v>1351838</v>
          </cell>
          <cell r="R30">
            <v>0</v>
          </cell>
          <cell r="U30">
            <v>139602696.77258664</v>
          </cell>
          <cell r="V30">
            <v>1351838</v>
          </cell>
          <cell r="W30">
            <v>538000</v>
          </cell>
          <cell r="X30">
            <v>565175</v>
          </cell>
          <cell r="Y30">
            <v>0</v>
          </cell>
          <cell r="Z30">
            <v>23179.63</v>
          </cell>
          <cell r="AB30">
            <v>0</v>
          </cell>
        </row>
        <row r="31">
          <cell r="G31">
            <v>455260746.30600005</v>
          </cell>
          <cell r="J31">
            <v>52305</v>
          </cell>
          <cell r="M31">
            <v>455313051.30600005</v>
          </cell>
          <cell r="N31">
            <v>18591949.594994999</v>
          </cell>
          <cell r="Q31">
            <v>15879068.5</v>
          </cell>
          <cell r="R31">
            <v>0</v>
          </cell>
          <cell r="U31">
            <v>436721101.71100503</v>
          </cell>
          <cell r="V31">
            <v>15879068.5</v>
          </cell>
          <cell r="W31">
            <v>6015560</v>
          </cell>
          <cell r="X31">
            <v>6507520.6999999993</v>
          </cell>
          <cell r="Y31">
            <v>0</v>
          </cell>
          <cell r="Z31">
            <v>131133.79</v>
          </cell>
          <cell r="AB31">
            <v>0</v>
          </cell>
        </row>
        <row r="32">
          <cell r="G32">
            <v>771404193.51600003</v>
          </cell>
          <cell r="M32">
            <v>771404193.51600003</v>
          </cell>
          <cell r="N32">
            <v>31499004.568570003</v>
          </cell>
          <cell r="Q32">
            <v>43645194.600000001</v>
          </cell>
          <cell r="R32">
            <v>0</v>
          </cell>
          <cell r="U32">
            <v>739905188.94743001</v>
          </cell>
          <cell r="V32">
            <v>43645194.600000001</v>
          </cell>
          <cell r="W32">
            <v>13854600</v>
          </cell>
          <cell r="X32">
            <v>20592402.799999997</v>
          </cell>
          <cell r="Y32">
            <v>-196.43</v>
          </cell>
          <cell r="Z32">
            <v>2682.06</v>
          </cell>
          <cell r="AB32">
            <v>0</v>
          </cell>
        </row>
        <row r="33">
          <cell r="G33">
            <v>1443488192.421</v>
          </cell>
          <cell r="J33">
            <v>17511897.239999995</v>
          </cell>
          <cell r="K33">
            <v>0</v>
          </cell>
          <cell r="L33">
            <v>0</v>
          </cell>
          <cell r="M33">
            <v>1461000089.661</v>
          </cell>
          <cell r="N33">
            <v>119744884.074515</v>
          </cell>
          <cell r="P33">
            <v>0</v>
          </cell>
          <cell r="Q33">
            <v>43733799.292187497</v>
          </cell>
          <cell r="R33">
            <v>3763379.2078124997</v>
          </cell>
          <cell r="U33">
            <v>1345018584.7942975</v>
          </cell>
          <cell r="V33">
            <v>47497178.5</v>
          </cell>
          <cell r="W33">
            <v>27134090</v>
          </cell>
          <cell r="X33">
            <v>22545896.93</v>
          </cell>
          <cell r="Y33">
            <v>0</v>
          </cell>
          <cell r="Z33">
            <v>0</v>
          </cell>
          <cell r="AA33">
            <v>12660191.029999999</v>
          </cell>
          <cell r="AB33">
            <v>-12660191.029999999</v>
          </cell>
        </row>
        <row r="34">
          <cell r="G34">
            <v>557341853.20000005</v>
          </cell>
          <cell r="K34">
            <v>0</v>
          </cell>
          <cell r="M34">
            <v>557341853.20000005</v>
          </cell>
          <cell r="N34">
            <v>48767412.155000009</v>
          </cell>
          <cell r="P34">
            <v>0</v>
          </cell>
          <cell r="Q34">
            <v>23059133</v>
          </cell>
          <cell r="R34">
            <v>0</v>
          </cell>
          <cell r="U34">
            <v>508574441.04500002</v>
          </cell>
          <cell r="V34">
            <v>23059133</v>
          </cell>
          <cell r="W34">
            <v>14527000</v>
          </cell>
          <cell r="X34">
            <v>14943538</v>
          </cell>
          <cell r="Y34">
            <v>0</v>
          </cell>
          <cell r="Z34">
            <v>772.89</v>
          </cell>
          <cell r="AB34">
            <v>0</v>
          </cell>
        </row>
        <row r="35">
          <cell r="G35">
            <v>713311418.35000002</v>
          </cell>
          <cell r="K35">
            <v>0</v>
          </cell>
          <cell r="M35">
            <v>713311418.35000002</v>
          </cell>
          <cell r="N35">
            <v>62414749.105624996</v>
          </cell>
          <cell r="P35">
            <v>0</v>
          </cell>
          <cell r="Q35">
            <v>6396022</v>
          </cell>
          <cell r="R35">
            <v>0</v>
          </cell>
          <cell r="U35">
            <v>650896669.24437499</v>
          </cell>
          <cell r="V35">
            <v>6396022</v>
          </cell>
          <cell r="W35">
            <v>3727000</v>
          </cell>
          <cell r="X35">
            <v>771206</v>
          </cell>
          <cell r="Y35">
            <v>0</v>
          </cell>
          <cell r="Z35">
            <v>584.16999999999996</v>
          </cell>
          <cell r="AB35">
            <v>0</v>
          </cell>
        </row>
        <row r="36">
          <cell r="G36">
            <v>44639437.625</v>
          </cell>
          <cell r="K36">
            <v>0</v>
          </cell>
          <cell r="M36">
            <v>44639437.625</v>
          </cell>
          <cell r="N36">
            <v>2603967.1947916667</v>
          </cell>
          <cell r="P36">
            <v>0</v>
          </cell>
          <cell r="Q36">
            <v>3905950.7921875003</v>
          </cell>
          <cell r="R36">
            <v>3763379.2078124997</v>
          </cell>
          <cell r="U36">
            <v>45798849.638020836</v>
          </cell>
          <cell r="V36">
            <v>7669330</v>
          </cell>
          <cell r="W36">
            <v>3882680</v>
          </cell>
          <cell r="X36">
            <v>2633513</v>
          </cell>
          <cell r="Y36">
            <v>0</v>
          </cell>
          <cell r="Z36">
            <v>1325</v>
          </cell>
          <cell r="AB36">
            <v>0</v>
          </cell>
        </row>
        <row r="37">
          <cell r="G37">
            <v>1549299.872</v>
          </cell>
          <cell r="K37">
            <v>0</v>
          </cell>
          <cell r="M37">
            <v>1549299.872</v>
          </cell>
          <cell r="N37">
            <v>72300.660693333339</v>
          </cell>
          <cell r="P37">
            <v>0</v>
          </cell>
          <cell r="Q37">
            <v>0</v>
          </cell>
          <cell r="R37">
            <v>0</v>
          </cell>
          <cell r="U37">
            <v>1476999.2113066667</v>
          </cell>
          <cell r="V37">
            <v>0</v>
          </cell>
          <cell r="W37">
            <v>0</v>
          </cell>
          <cell r="X37">
            <v>0</v>
          </cell>
          <cell r="Y37">
            <v>-196.43</v>
          </cell>
          <cell r="Z37">
            <v>0</v>
          </cell>
          <cell r="AB37">
            <v>0</v>
          </cell>
        </row>
        <row r="38">
          <cell r="G38">
            <v>126646183.374</v>
          </cell>
          <cell r="J38">
            <v>17511897.239999995</v>
          </cell>
          <cell r="K38">
            <v>0</v>
          </cell>
          <cell r="M38">
            <v>144158080.61399999</v>
          </cell>
          <cell r="N38">
            <v>5886454.9584050002</v>
          </cell>
          <cell r="P38">
            <v>0</v>
          </cell>
          <cell r="Q38">
            <v>10372693.5</v>
          </cell>
          <cell r="R38">
            <v>0</v>
          </cell>
          <cell r="U38">
            <v>138271625.655595</v>
          </cell>
          <cell r="V38">
            <v>10372693.5</v>
          </cell>
          <cell r="W38">
            <v>4997410</v>
          </cell>
          <cell r="X38">
            <v>4197639.93</v>
          </cell>
          <cell r="Y38">
            <v>0</v>
          </cell>
          <cell r="Z38">
            <v>1595921.04</v>
          </cell>
          <cell r="AA38">
            <v>12660191.029999999</v>
          </cell>
          <cell r="AB38">
            <v>4851706.209999973</v>
          </cell>
          <cell r="AC38">
            <v>17511897.239999972</v>
          </cell>
        </row>
        <row r="39">
          <cell r="G39">
            <v>1629922136.1750002</v>
          </cell>
          <cell r="J39">
            <v>774639463.59000003</v>
          </cell>
          <cell r="K39">
            <v>0</v>
          </cell>
          <cell r="L39">
            <v>0</v>
          </cell>
          <cell r="M39">
            <v>2404561599.7650003</v>
          </cell>
          <cell r="N39">
            <v>319932899.72670829</v>
          </cell>
          <cell r="P39">
            <v>0</v>
          </cell>
          <cell r="Q39">
            <v>187730035.23268747</v>
          </cell>
          <cell r="R39">
            <v>84570011.067312539</v>
          </cell>
          <cell r="U39">
            <v>2169198711.1056046</v>
          </cell>
          <cell r="V39">
            <v>272300046.30000001</v>
          </cell>
          <cell r="W39">
            <v>151299400.00000003</v>
          </cell>
          <cell r="X39">
            <v>81178154.569999993</v>
          </cell>
          <cell r="Y39">
            <v>0</v>
          </cell>
          <cell r="Z39">
            <v>4140.79</v>
          </cell>
          <cell r="AA39">
            <v>56254764.549999997</v>
          </cell>
          <cell r="AB39">
            <v>9622559.6600000113</v>
          </cell>
          <cell r="AC39">
            <v>65877324.210000008</v>
          </cell>
        </row>
        <row r="40">
          <cell r="G40">
            <v>450378786.57500005</v>
          </cell>
          <cell r="K40">
            <v>0</v>
          </cell>
          <cell r="M40">
            <v>450378786.57500005</v>
          </cell>
          <cell r="N40">
            <v>52544191.767083332</v>
          </cell>
          <cell r="P40">
            <v>0</v>
          </cell>
          <cell r="Q40">
            <v>39408143.825312495</v>
          </cell>
          <cell r="R40">
            <v>60119897.574687511</v>
          </cell>
          <cell r="U40">
            <v>457954492.38260424</v>
          </cell>
          <cell r="V40">
            <v>99528041.400000006</v>
          </cell>
          <cell r="W40">
            <v>46039000</v>
          </cell>
          <cell r="X40">
            <v>33185876.299999997</v>
          </cell>
          <cell r="Y40">
            <v>0</v>
          </cell>
          <cell r="AB40">
            <v>0</v>
          </cell>
        </row>
        <row r="41">
          <cell r="G41">
            <v>0</v>
          </cell>
          <cell r="K41">
            <v>0</v>
          </cell>
          <cell r="N41">
            <v>0</v>
          </cell>
          <cell r="P41">
            <v>0</v>
          </cell>
          <cell r="Q41">
            <v>0</v>
          </cell>
          <cell r="R41">
            <v>801</v>
          </cell>
          <cell r="U41">
            <v>801</v>
          </cell>
          <cell r="V41">
            <v>801</v>
          </cell>
          <cell r="W41">
            <v>0</v>
          </cell>
          <cell r="X41">
            <v>0</v>
          </cell>
          <cell r="Y41">
            <v>0</v>
          </cell>
          <cell r="AB41">
            <v>0</v>
          </cell>
        </row>
        <row r="42">
          <cell r="G42">
            <v>0</v>
          </cell>
          <cell r="K42">
            <v>0</v>
          </cell>
          <cell r="N42">
            <v>0</v>
          </cell>
          <cell r="P42">
            <v>0</v>
          </cell>
          <cell r="Q42">
            <v>0</v>
          </cell>
          <cell r="R42">
            <v>0</v>
          </cell>
          <cell r="U42">
            <v>0</v>
          </cell>
          <cell r="V42">
            <v>0</v>
          </cell>
          <cell r="W42">
            <v>0</v>
          </cell>
          <cell r="X42">
            <v>0</v>
          </cell>
          <cell r="Y42">
            <v>0</v>
          </cell>
          <cell r="AB42">
            <v>0</v>
          </cell>
        </row>
        <row r="43">
          <cell r="G43">
            <v>0</v>
          </cell>
          <cell r="K43">
            <v>0</v>
          </cell>
          <cell r="N43">
            <v>0</v>
          </cell>
          <cell r="P43">
            <v>0</v>
          </cell>
          <cell r="Q43">
            <v>0</v>
          </cell>
          <cell r="R43">
            <v>0</v>
          </cell>
          <cell r="U43">
            <v>0</v>
          </cell>
          <cell r="V43">
            <v>0</v>
          </cell>
          <cell r="W43">
            <v>0</v>
          </cell>
          <cell r="X43">
            <v>0</v>
          </cell>
          <cell r="Y43">
            <v>-1.0000000009313226E-2</v>
          </cell>
          <cell r="Z43">
            <v>1564253.58</v>
          </cell>
          <cell r="AB43">
            <v>0</v>
          </cell>
        </row>
        <row r="44">
          <cell r="G44">
            <v>1016364563.1999999</v>
          </cell>
          <cell r="J44">
            <v>657139911.17000008</v>
          </cell>
          <cell r="K44">
            <v>0</v>
          </cell>
          <cell r="M44">
            <v>1673504474.3699999</v>
          </cell>
          <cell r="N44">
            <v>244052735.84562498</v>
          </cell>
          <cell r="P44">
            <v>0</v>
          </cell>
          <cell r="Q44">
            <v>146431641.50737497</v>
          </cell>
          <cell r="R44">
            <v>24449312.492625028</v>
          </cell>
          <cell r="U44">
            <v>1453901051.017</v>
          </cell>
          <cell r="V44">
            <v>170880954</v>
          </cell>
          <cell r="W44">
            <v>104528200</v>
          </cell>
          <cell r="X44">
            <v>46921918</v>
          </cell>
          <cell r="Y44">
            <v>0</v>
          </cell>
          <cell r="Z44">
            <v>2941.07</v>
          </cell>
          <cell r="AB44">
            <v>0</v>
          </cell>
        </row>
        <row r="45">
          <cell r="G45">
            <v>2475824</v>
          </cell>
          <cell r="K45">
            <v>0</v>
          </cell>
          <cell r="M45">
            <v>2475824</v>
          </cell>
          <cell r="N45">
            <v>288846.1333333333</v>
          </cell>
          <cell r="P45">
            <v>0</v>
          </cell>
          <cell r="Q45">
            <v>0</v>
          </cell>
          <cell r="R45">
            <v>0</v>
          </cell>
          <cell r="U45">
            <v>2186977.8666666667</v>
          </cell>
          <cell r="V45">
            <v>0</v>
          </cell>
          <cell r="W45">
            <v>0</v>
          </cell>
          <cell r="X45">
            <v>0</v>
          </cell>
          <cell r="Y45">
            <v>0</v>
          </cell>
          <cell r="Z45">
            <v>0</v>
          </cell>
          <cell r="AB45">
            <v>0</v>
          </cell>
        </row>
        <row r="46">
          <cell r="G46">
            <v>5734225.5999999996</v>
          </cell>
          <cell r="J46">
            <v>810084.25</v>
          </cell>
          <cell r="K46">
            <v>0</v>
          </cell>
          <cell r="M46">
            <v>6544309.8499999996</v>
          </cell>
          <cell r="N46">
            <v>763502.8158333333</v>
          </cell>
          <cell r="P46">
            <v>0</v>
          </cell>
          <cell r="Q46">
            <v>21910.18</v>
          </cell>
          <cell r="R46">
            <v>0</v>
          </cell>
          <cell r="U46">
            <v>5780807.0341666667</v>
          </cell>
          <cell r="V46">
            <v>21910.18</v>
          </cell>
          <cell r="W46">
            <v>0</v>
          </cell>
          <cell r="X46">
            <v>18859.650000000001</v>
          </cell>
          <cell r="Y46">
            <v>0</v>
          </cell>
          <cell r="AA46">
            <v>218835</v>
          </cell>
          <cell r="AB46">
            <v>591249.25</v>
          </cell>
          <cell r="AC46">
            <v>810084.25</v>
          </cell>
        </row>
        <row r="47">
          <cell r="G47">
            <v>0</v>
          </cell>
          <cell r="K47">
            <v>0</v>
          </cell>
          <cell r="N47">
            <v>0</v>
          </cell>
          <cell r="P47">
            <v>0</v>
          </cell>
          <cell r="Q47">
            <v>0</v>
          </cell>
          <cell r="R47">
            <v>0</v>
          </cell>
          <cell r="U47">
            <v>0</v>
          </cell>
          <cell r="V47">
            <v>0</v>
          </cell>
          <cell r="W47">
            <v>0</v>
          </cell>
          <cell r="X47">
            <v>0</v>
          </cell>
          <cell r="Y47">
            <v>0</v>
          </cell>
          <cell r="AB47">
            <v>0</v>
          </cell>
        </row>
        <row r="48">
          <cell r="G48">
            <v>0</v>
          </cell>
          <cell r="K48">
            <v>0</v>
          </cell>
          <cell r="N48">
            <v>0</v>
          </cell>
          <cell r="P48">
            <v>0</v>
          </cell>
          <cell r="Q48">
            <v>0</v>
          </cell>
          <cell r="R48">
            <v>0</v>
          </cell>
          <cell r="U48">
            <v>0</v>
          </cell>
          <cell r="V48">
            <v>0</v>
          </cell>
          <cell r="W48">
            <v>0</v>
          </cell>
          <cell r="X48">
            <v>0</v>
          </cell>
          <cell r="Y48">
            <v>0</v>
          </cell>
          <cell r="AB48">
            <v>0</v>
          </cell>
        </row>
        <row r="49">
          <cell r="G49">
            <v>0</v>
          </cell>
          <cell r="K49">
            <v>0</v>
          </cell>
          <cell r="N49">
            <v>0</v>
          </cell>
          <cell r="P49">
            <v>0</v>
          </cell>
          <cell r="Q49">
            <v>0</v>
          </cell>
          <cell r="R49">
            <v>0</v>
          </cell>
          <cell r="U49">
            <v>0</v>
          </cell>
          <cell r="V49">
            <v>0</v>
          </cell>
          <cell r="W49">
            <v>0</v>
          </cell>
          <cell r="X49">
            <v>0</v>
          </cell>
          <cell r="Y49">
            <v>0</v>
          </cell>
          <cell r="AB49">
            <v>0</v>
          </cell>
        </row>
        <row r="50">
          <cell r="G50">
            <v>0</v>
          </cell>
          <cell r="K50">
            <v>0</v>
          </cell>
          <cell r="N50">
            <v>0</v>
          </cell>
          <cell r="P50">
            <v>0</v>
          </cell>
          <cell r="Q50">
            <v>0</v>
          </cell>
          <cell r="R50">
            <v>0</v>
          </cell>
          <cell r="U50">
            <v>0</v>
          </cell>
          <cell r="V50">
            <v>0</v>
          </cell>
          <cell r="W50">
            <v>0</v>
          </cell>
          <cell r="X50">
            <v>0</v>
          </cell>
          <cell r="Y50">
            <v>0</v>
          </cell>
          <cell r="Z50">
            <v>90</v>
          </cell>
          <cell r="AB50">
            <v>0</v>
          </cell>
        </row>
        <row r="51">
          <cell r="G51">
            <v>4116908.0750000002</v>
          </cell>
          <cell r="J51">
            <v>208125.02</v>
          </cell>
          <cell r="K51">
            <v>0</v>
          </cell>
          <cell r="M51">
            <v>4325033.0949999997</v>
          </cell>
          <cell r="N51">
            <v>378440.39581249998</v>
          </cell>
          <cell r="P51">
            <v>0</v>
          </cell>
          <cell r="Q51">
            <v>0</v>
          </cell>
          <cell r="R51">
            <v>0</v>
          </cell>
          <cell r="U51">
            <v>3946592.6991874999</v>
          </cell>
          <cell r="V51">
            <v>0</v>
          </cell>
          <cell r="W51">
            <v>0</v>
          </cell>
          <cell r="X51">
            <v>0</v>
          </cell>
          <cell r="Y51">
            <v>0</v>
          </cell>
          <cell r="AB51">
            <v>0</v>
          </cell>
        </row>
        <row r="52">
          <cell r="G52">
            <v>0</v>
          </cell>
          <cell r="K52">
            <v>0</v>
          </cell>
          <cell r="N52">
            <v>0</v>
          </cell>
          <cell r="P52">
            <v>0</v>
          </cell>
          <cell r="Q52">
            <v>0</v>
          </cell>
          <cell r="R52">
            <v>0</v>
          </cell>
          <cell r="U52">
            <v>0</v>
          </cell>
          <cell r="V52">
            <v>0</v>
          </cell>
          <cell r="W52">
            <v>0</v>
          </cell>
          <cell r="X52">
            <v>0</v>
          </cell>
          <cell r="Y52">
            <v>9.999999999308784E-3</v>
          </cell>
          <cell r="Z52">
            <v>2185.0300000000002</v>
          </cell>
          <cell r="AB52">
            <v>0</v>
          </cell>
        </row>
        <row r="53">
          <cell r="G53">
            <v>53757185.599999994</v>
          </cell>
          <cell r="J53">
            <v>843947.26</v>
          </cell>
          <cell r="K53">
            <v>0</v>
          </cell>
          <cell r="M53">
            <v>54601132.859999992</v>
          </cell>
          <cell r="N53">
            <v>6370132.1669999985</v>
          </cell>
          <cell r="P53">
            <v>0</v>
          </cell>
          <cell r="Q53">
            <v>1663608.1</v>
          </cell>
          <cell r="R53">
            <v>0</v>
          </cell>
          <cell r="U53">
            <v>48231000.692999996</v>
          </cell>
          <cell r="V53">
            <v>1663608.1</v>
          </cell>
          <cell r="W53">
            <v>723200</v>
          </cell>
          <cell r="X53">
            <v>855769</v>
          </cell>
          <cell r="Y53">
            <v>0</v>
          </cell>
          <cell r="Z53">
            <v>16431.02</v>
          </cell>
          <cell r="AB53">
            <v>843947.26</v>
          </cell>
          <cell r="AC53">
            <v>843947.26</v>
          </cell>
        </row>
        <row r="54">
          <cell r="G54">
            <v>13418977.200000001</v>
          </cell>
          <cell r="J54">
            <v>24361621.59</v>
          </cell>
          <cell r="K54">
            <v>0</v>
          </cell>
          <cell r="M54">
            <v>37780598.789999999</v>
          </cell>
          <cell r="N54">
            <v>4407736.5254999995</v>
          </cell>
          <cell r="P54">
            <v>0</v>
          </cell>
          <cell r="Q54">
            <v>45319.82</v>
          </cell>
          <cell r="R54">
            <v>0</v>
          </cell>
          <cell r="U54">
            <v>33372862.2645</v>
          </cell>
          <cell r="V54">
            <v>45319.82</v>
          </cell>
          <cell r="W54">
            <v>0</v>
          </cell>
          <cell r="X54">
            <v>45319.82</v>
          </cell>
          <cell r="Y54">
            <v>0</v>
          </cell>
          <cell r="Z54">
            <v>0</v>
          </cell>
          <cell r="AA54">
            <v>24361621.59</v>
          </cell>
          <cell r="AB54">
            <v>0</v>
          </cell>
          <cell r="AC54">
            <v>24361621.59</v>
          </cell>
        </row>
        <row r="55">
          <cell r="G55">
            <v>693480</v>
          </cell>
          <cell r="J55">
            <v>61267</v>
          </cell>
          <cell r="M55">
            <v>754747</v>
          </cell>
          <cell r="N55">
            <v>110067.27083333334</v>
          </cell>
          <cell r="P55">
            <v>0</v>
          </cell>
          <cell r="Q55">
            <v>0</v>
          </cell>
          <cell r="R55">
            <v>0</v>
          </cell>
          <cell r="U55">
            <v>644679.72916666663</v>
          </cell>
          <cell r="V55">
            <v>0</v>
          </cell>
          <cell r="W55">
            <v>0</v>
          </cell>
          <cell r="X55">
            <v>0</v>
          </cell>
          <cell r="Y55">
            <v>0</v>
          </cell>
          <cell r="Z55">
            <v>0</v>
          </cell>
          <cell r="AA55">
            <v>61267</v>
          </cell>
          <cell r="AB55">
            <v>0</v>
          </cell>
          <cell r="AC55">
            <v>61267</v>
          </cell>
        </row>
        <row r="56">
          <cell r="G56">
            <v>28585430.724999998</v>
          </cell>
          <cell r="J56">
            <v>755359.02</v>
          </cell>
          <cell r="M56">
            <v>29340789.744999997</v>
          </cell>
          <cell r="N56">
            <v>2567319.1026874995</v>
          </cell>
          <cell r="P56">
            <v>0</v>
          </cell>
          <cell r="Q56">
            <v>9368.2999999999993</v>
          </cell>
          <cell r="R56">
            <v>0</v>
          </cell>
          <cell r="U56">
            <v>26773470.642312497</v>
          </cell>
          <cell r="V56">
            <v>9368.2999999999993</v>
          </cell>
          <cell r="W56">
            <v>0</v>
          </cell>
          <cell r="X56">
            <v>9368.2999999999993</v>
          </cell>
          <cell r="Y56">
            <v>0</v>
          </cell>
          <cell r="Z56">
            <v>5845.89</v>
          </cell>
          <cell r="AA56">
            <v>644509.02</v>
          </cell>
          <cell r="AB56">
            <v>110850</v>
          </cell>
          <cell r="AC56">
            <v>755359.02</v>
          </cell>
        </row>
        <row r="57">
          <cell r="G57">
            <v>39703034.700000003</v>
          </cell>
          <cell r="J57">
            <v>62417416.500000037</v>
          </cell>
          <cell r="M57">
            <v>102120451.20000005</v>
          </cell>
          <cell r="N57">
            <v>5957026.3200000022</v>
          </cell>
          <cell r="P57">
            <v>0</v>
          </cell>
          <cell r="Q57">
            <v>144783.5</v>
          </cell>
          <cell r="R57">
            <v>0</v>
          </cell>
          <cell r="U57">
            <v>96163424.88000004</v>
          </cell>
          <cell r="V57">
            <v>144783.5</v>
          </cell>
          <cell r="W57">
            <v>4000</v>
          </cell>
          <cell r="X57">
            <v>140783.5</v>
          </cell>
          <cell r="Y57">
            <v>0</v>
          </cell>
          <cell r="AA57">
            <v>5461214.6200000001</v>
          </cell>
          <cell r="AB57">
            <v>5573791.0800000085</v>
          </cell>
          <cell r="AC57">
            <v>11035005.700000009</v>
          </cell>
        </row>
        <row r="58">
          <cell r="G58">
            <v>0</v>
          </cell>
          <cell r="J58">
            <v>0</v>
          </cell>
          <cell r="N58">
            <v>0</v>
          </cell>
          <cell r="P58">
            <v>0</v>
          </cell>
          <cell r="Q58">
            <v>0</v>
          </cell>
          <cell r="R58">
            <v>0</v>
          </cell>
          <cell r="U58">
            <v>0</v>
          </cell>
          <cell r="V58">
            <v>0</v>
          </cell>
          <cell r="W58">
            <v>0</v>
          </cell>
          <cell r="X58">
            <v>0</v>
          </cell>
          <cell r="Y58">
            <v>0</v>
          </cell>
          <cell r="Z58">
            <v>33.659999999999997</v>
          </cell>
          <cell r="AA58">
            <v>0</v>
          </cell>
          <cell r="AB58">
            <v>0</v>
          </cell>
        </row>
        <row r="59">
          <cell r="G59">
            <v>14693720.5</v>
          </cell>
          <cell r="J59">
            <v>28041731.779999997</v>
          </cell>
          <cell r="M59">
            <v>42735452.280000001</v>
          </cell>
          <cell r="N59">
            <v>2492901.3830000004</v>
          </cell>
          <cell r="P59">
            <v>0</v>
          </cell>
          <cell r="Q59">
            <v>5260</v>
          </cell>
          <cell r="R59">
            <v>0</v>
          </cell>
          <cell r="U59">
            <v>40242550.897</v>
          </cell>
          <cell r="V59">
            <v>5260</v>
          </cell>
          <cell r="W59">
            <v>5000</v>
          </cell>
          <cell r="X59">
            <v>260</v>
          </cell>
          <cell r="Y59">
            <v>2044.42</v>
          </cell>
          <cell r="Z59">
            <v>483899.08</v>
          </cell>
          <cell r="AA59">
            <v>25507317.32</v>
          </cell>
          <cell r="AB59">
            <v>2502722.0699999998</v>
          </cell>
          <cell r="AC59">
            <v>28010039.390000001</v>
          </cell>
        </row>
        <row r="60">
          <cell r="G60">
            <v>3840013500.6070004</v>
          </cell>
          <cell r="J60">
            <v>215284446.5</v>
          </cell>
          <cell r="K60">
            <v>0</v>
          </cell>
          <cell r="L60">
            <v>387931.03</v>
          </cell>
          <cell r="M60">
            <v>4054910016.0770001</v>
          </cell>
          <cell r="N60">
            <v>387700735.89395171</v>
          </cell>
          <cell r="P60">
            <v>0</v>
          </cell>
          <cell r="Q60">
            <v>346708409.78768748</v>
          </cell>
          <cell r="R60">
            <v>301838392.74231255</v>
          </cell>
          <cell r="U60">
            <v>3969047672.9253607</v>
          </cell>
          <cell r="V60">
            <v>648546802.52999997</v>
          </cell>
          <cell r="W60">
            <v>263406750</v>
          </cell>
          <cell r="X60">
            <v>246636920.67000002</v>
          </cell>
          <cell r="Y60">
            <v>0</v>
          </cell>
          <cell r="Z60">
            <v>14851.81</v>
          </cell>
          <cell r="AA60">
            <v>84618637</v>
          </cell>
          <cell r="AB60">
            <v>164148000.45999998</v>
          </cell>
          <cell r="AC60">
            <v>248766637.45999998</v>
          </cell>
        </row>
        <row r="61">
          <cell r="G61">
            <v>455566804.89999998</v>
          </cell>
          <cell r="J61">
            <v>804</v>
          </cell>
          <cell r="K61">
            <v>0</v>
          </cell>
          <cell r="M61">
            <v>455567608.89999998</v>
          </cell>
          <cell r="N61">
            <v>53149554.371666662</v>
          </cell>
          <cell r="P61">
            <v>0</v>
          </cell>
          <cell r="Q61">
            <v>39862165.778749995</v>
          </cell>
          <cell r="R61">
            <v>18277022.621250004</v>
          </cell>
          <cell r="U61">
            <v>420695077.14958334</v>
          </cell>
          <cell r="V61">
            <v>58139188.399999999</v>
          </cell>
          <cell r="W61">
            <v>9179900</v>
          </cell>
          <cell r="X61">
            <v>25850833.600000001</v>
          </cell>
          <cell r="Y61">
            <v>0</v>
          </cell>
          <cell r="Z61">
            <v>9668.92</v>
          </cell>
          <cell r="AA61">
            <v>804</v>
          </cell>
          <cell r="AB61">
            <v>0</v>
          </cell>
          <cell r="AC61">
            <v>804</v>
          </cell>
        </row>
        <row r="62">
          <cell r="G62">
            <v>21712810.999999996</v>
          </cell>
          <cell r="J62">
            <v>907622.15</v>
          </cell>
          <cell r="K62">
            <v>0</v>
          </cell>
          <cell r="M62">
            <v>22620433.149999995</v>
          </cell>
          <cell r="N62">
            <v>1979287.9006249995</v>
          </cell>
          <cell r="P62">
            <v>0</v>
          </cell>
          <cell r="Q62">
            <v>635315.6</v>
          </cell>
          <cell r="R62">
            <v>0</v>
          </cell>
          <cell r="U62">
            <v>20641145.249374997</v>
          </cell>
          <cell r="V62">
            <v>635315.6</v>
          </cell>
          <cell r="W62">
            <v>341180</v>
          </cell>
          <cell r="X62">
            <v>227914.23999999999</v>
          </cell>
          <cell r="Y62">
            <v>0</v>
          </cell>
          <cell r="Z62">
            <v>29685.69</v>
          </cell>
          <cell r="AA62">
            <v>2</v>
          </cell>
          <cell r="AB62">
            <v>906841</v>
          </cell>
          <cell r="AC62">
            <v>906843</v>
          </cell>
        </row>
        <row r="63">
          <cell r="G63">
            <v>31306525.725000005</v>
          </cell>
          <cell r="J63">
            <v>139776.99</v>
          </cell>
          <cell r="K63">
            <v>0</v>
          </cell>
          <cell r="M63">
            <v>31446302.715000004</v>
          </cell>
          <cell r="N63">
            <v>2751551.4875625004</v>
          </cell>
          <cell r="P63">
            <v>0</v>
          </cell>
          <cell r="Q63">
            <v>684962.69</v>
          </cell>
          <cell r="R63">
            <v>0</v>
          </cell>
          <cell r="U63">
            <v>28694751.227437504</v>
          </cell>
          <cell r="V63">
            <v>684962.69</v>
          </cell>
          <cell r="W63">
            <v>350000</v>
          </cell>
          <cell r="X63">
            <v>119438.69</v>
          </cell>
          <cell r="Y63">
            <v>0</v>
          </cell>
          <cell r="Z63">
            <v>1690.79</v>
          </cell>
          <cell r="AB63">
            <v>0</v>
          </cell>
        </row>
        <row r="64">
          <cell r="G64">
            <v>40246566.274999991</v>
          </cell>
          <cell r="J64">
            <v>47000</v>
          </cell>
          <cell r="K64">
            <v>0</v>
          </cell>
          <cell r="M64">
            <v>40293566.274999991</v>
          </cell>
          <cell r="N64">
            <v>3525687.0490624993</v>
          </cell>
          <cell r="P64">
            <v>0</v>
          </cell>
          <cell r="Q64">
            <v>67684.94</v>
          </cell>
          <cell r="R64">
            <v>0</v>
          </cell>
          <cell r="U64">
            <v>36767879.225937493</v>
          </cell>
          <cell r="V64">
            <v>67684.94</v>
          </cell>
          <cell r="W64">
            <v>0</v>
          </cell>
          <cell r="X64">
            <v>250121.94</v>
          </cell>
          <cell r="Y64">
            <v>0</v>
          </cell>
          <cell r="Z64">
            <v>80693.09</v>
          </cell>
          <cell r="AB64">
            <v>47000</v>
          </cell>
          <cell r="AC64">
            <v>47000</v>
          </cell>
        </row>
        <row r="65">
          <cell r="G65">
            <v>163888014.27500001</v>
          </cell>
          <cell r="J65">
            <v>13226972.049999997</v>
          </cell>
          <cell r="K65">
            <v>0</v>
          </cell>
          <cell r="M65">
            <v>177114986.32499999</v>
          </cell>
          <cell r="N65">
            <v>20663415.071250003</v>
          </cell>
          <cell r="P65">
            <v>0</v>
          </cell>
          <cell r="Q65">
            <v>15497561.303437497</v>
          </cell>
          <cell r="R65">
            <v>3991687.6965625025</v>
          </cell>
          <cell r="U65">
            <v>160443258.9503125</v>
          </cell>
          <cell r="V65">
            <v>19489249</v>
          </cell>
          <cell r="W65">
            <v>7514250</v>
          </cell>
          <cell r="X65">
            <v>10619769</v>
          </cell>
          <cell r="Y65">
            <v>1.0000000002037268E-2</v>
          </cell>
          <cell r="Z65">
            <v>232419.63</v>
          </cell>
          <cell r="AA65">
            <v>4419929.33</v>
          </cell>
          <cell r="AB65">
            <v>8732904.7199999969</v>
          </cell>
          <cell r="AC65">
            <v>13152834.049999997</v>
          </cell>
        </row>
        <row r="66">
          <cell r="G66">
            <v>2058180044.8499997</v>
          </cell>
          <cell r="J66">
            <v>42255986.759999998</v>
          </cell>
          <cell r="K66">
            <v>0</v>
          </cell>
          <cell r="L66">
            <v>387931.03</v>
          </cell>
          <cell r="M66">
            <v>2100048100.5799997</v>
          </cell>
          <cell r="N66">
            <v>183754208.80074996</v>
          </cell>
          <cell r="P66">
            <v>0</v>
          </cell>
          <cell r="Q66">
            <v>183754208.80074996</v>
          </cell>
          <cell r="R66">
            <v>191719632.19925004</v>
          </cell>
          <cell r="U66">
            <v>2108013523.9784997</v>
          </cell>
          <cell r="V66">
            <v>375473841</v>
          </cell>
          <cell r="W66">
            <v>146643000</v>
          </cell>
          <cell r="X66">
            <v>152351950</v>
          </cell>
          <cell r="Y66">
            <v>0</v>
          </cell>
          <cell r="Z66">
            <v>102521.98</v>
          </cell>
          <cell r="AA66">
            <v>510100</v>
          </cell>
          <cell r="AB66">
            <v>24805822.800000001</v>
          </cell>
          <cell r="AC66">
            <v>25315922.800000001</v>
          </cell>
        </row>
        <row r="67">
          <cell r="G67">
            <v>750161655.67500007</v>
          </cell>
          <cell r="J67">
            <v>111423174.56</v>
          </cell>
          <cell r="K67">
            <v>0</v>
          </cell>
          <cell r="M67">
            <v>861584830.23500013</v>
          </cell>
          <cell r="N67">
            <v>100518230.19408336</v>
          </cell>
          <cell r="P67">
            <v>0</v>
          </cell>
          <cell r="Q67">
            <v>75388672.645562515</v>
          </cell>
          <cell r="R67">
            <v>76174070.354437485</v>
          </cell>
          <cell r="U67">
            <v>837240670.39535427</v>
          </cell>
          <cell r="V67">
            <v>151562743</v>
          </cell>
          <cell r="W67">
            <v>88155900</v>
          </cell>
          <cell r="X67">
            <v>42773918</v>
          </cell>
          <cell r="Y67">
            <v>0</v>
          </cell>
          <cell r="AA67">
            <v>79308430.790000007</v>
          </cell>
          <cell r="AB67">
            <v>32114743.769999966</v>
          </cell>
          <cell r="AC67">
            <v>111423174.55999997</v>
          </cell>
        </row>
        <row r="68">
          <cell r="G68">
            <v>0</v>
          </cell>
          <cell r="M68">
            <v>0</v>
          </cell>
          <cell r="N68">
            <v>0</v>
          </cell>
          <cell r="P68">
            <v>0</v>
          </cell>
          <cell r="Q68">
            <v>0</v>
          </cell>
          <cell r="R68">
            <v>0</v>
          </cell>
          <cell r="U68">
            <v>0</v>
          </cell>
          <cell r="V68">
            <v>0</v>
          </cell>
          <cell r="W68">
            <v>0</v>
          </cell>
          <cell r="X68">
            <v>0</v>
          </cell>
          <cell r="Y68">
            <v>0</v>
          </cell>
          <cell r="Z68">
            <v>69.16</v>
          </cell>
          <cell r="AB68">
            <v>0</v>
          </cell>
        </row>
        <row r="69">
          <cell r="G69">
            <v>26738550.849999998</v>
          </cell>
          <cell r="J69">
            <v>666281.71</v>
          </cell>
          <cell r="M69">
            <v>27404832.559999999</v>
          </cell>
          <cell r="N69">
            <v>1598615.2326666664</v>
          </cell>
          <cell r="P69">
            <v>0</v>
          </cell>
          <cell r="Q69">
            <v>1206719</v>
          </cell>
          <cell r="R69">
            <v>0</v>
          </cell>
          <cell r="U69">
            <v>25806217.327333331</v>
          </cell>
          <cell r="V69">
            <v>1206719</v>
          </cell>
          <cell r="W69">
            <v>615000</v>
          </cell>
          <cell r="X69">
            <v>518615</v>
          </cell>
          <cell r="Y69">
            <v>0</v>
          </cell>
          <cell r="Z69">
            <v>0</v>
          </cell>
          <cell r="AA69">
            <v>366615.57</v>
          </cell>
          <cell r="AB69">
            <v>299666.14</v>
          </cell>
          <cell r="AC69">
            <v>666281.71</v>
          </cell>
        </row>
        <row r="70">
          <cell r="G70">
            <v>416566.43199999997</v>
          </cell>
          <cell r="M70">
            <v>416566.43199999997</v>
          </cell>
          <cell r="N70">
            <v>19439.766826666666</v>
          </cell>
          <cell r="P70">
            <v>0</v>
          </cell>
          <cell r="Q70">
            <v>0</v>
          </cell>
          <cell r="R70">
            <v>0</v>
          </cell>
          <cell r="U70">
            <v>397126.66517333331</v>
          </cell>
          <cell r="V70">
            <v>0</v>
          </cell>
          <cell r="W70">
            <v>0</v>
          </cell>
          <cell r="X70">
            <v>0</v>
          </cell>
          <cell r="Y70">
            <v>2044.41</v>
          </cell>
          <cell r="Z70">
            <v>12298.01</v>
          </cell>
          <cell r="AB70">
            <v>0</v>
          </cell>
        </row>
        <row r="71">
          <cell r="G71">
            <v>291795960.625</v>
          </cell>
          <cell r="J71">
            <v>46616828.279999994</v>
          </cell>
          <cell r="M71">
            <v>338412788.90499997</v>
          </cell>
          <cell r="N71">
            <v>19740746.019458331</v>
          </cell>
          <cell r="P71">
            <v>0</v>
          </cell>
          <cell r="Q71">
            <v>29611119.029187493</v>
          </cell>
          <cell r="R71">
            <v>11675979.870812505</v>
          </cell>
          <cell r="U71">
            <v>330348022.75635409</v>
          </cell>
          <cell r="V71">
            <v>41287098.899999999</v>
          </cell>
          <cell r="W71">
            <v>10607520</v>
          </cell>
          <cell r="X71">
            <v>13924360.199999999</v>
          </cell>
          <cell r="Y71">
            <v>1.9999999989522621E-2</v>
          </cell>
          <cell r="Z71">
            <v>108858.99</v>
          </cell>
          <cell r="AA71">
            <v>12755.31</v>
          </cell>
          <cell r="AB71">
            <v>97241022.030000001</v>
          </cell>
          <cell r="AC71">
            <v>97253777.340000004</v>
          </cell>
        </row>
        <row r="72">
          <cell r="G72">
            <v>2003638909.4609995</v>
          </cell>
          <cell r="J72">
            <v>49898594.100000001</v>
          </cell>
          <cell r="K72">
            <v>0</v>
          </cell>
          <cell r="L72">
            <v>207701.83000000002</v>
          </cell>
          <cell r="M72">
            <v>2053329801.7309995</v>
          </cell>
          <cell r="N72">
            <v>157063849.95963666</v>
          </cell>
          <cell r="P72">
            <v>0</v>
          </cell>
          <cell r="Q72">
            <v>145805602.17874998</v>
          </cell>
          <cell r="R72">
            <v>113264948.42125</v>
          </cell>
          <cell r="U72">
            <v>2009530900.1926129</v>
          </cell>
          <cell r="V72">
            <v>259070550.59999999</v>
          </cell>
          <cell r="W72">
            <v>108579790.00000001</v>
          </cell>
          <cell r="X72">
            <v>115132570.08</v>
          </cell>
          <cell r="Y72">
            <v>1.0000000009313226E-2</v>
          </cell>
          <cell r="Z72">
            <v>40489.03</v>
          </cell>
          <cell r="AA72">
            <v>4313508</v>
          </cell>
          <cell r="AB72">
            <v>5860500.1699999999</v>
          </cell>
          <cell r="AC72">
            <v>10174008.17</v>
          </cell>
        </row>
        <row r="73">
          <cell r="G73">
            <v>1384564082.7</v>
          </cell>
          <cell r="J73">
            <v>388678.2</v>
          </cell>
          <cell r="M73">
            <v>1384952760.9000001</v>
          </cell>
          <cell r="N73">
            <v>121183366.57875</v>
          </cell>
          <cell r="P73">
            <v>0</v>
          </cell>
          <cell r="Q73">
            <v>121183366.57875</v>
          </cell>
          <cell r="R73">
            <v>113264948.42125</v>
          </cell>
          <cell r="U73">
            <v>1377034342.7425003</v>
          </cell>
          <cell r="V73">
            <v>234448315</v>
          </cell>
          <cell r="W73">
            <v>96935160</v>
          </cell>
          <cell r="X73">
            <v>105144570</v>
          </cell>
          <cell r="Y73">
            <v>0</v>
          </cell>
          <cell r="AB73">
            <v>388678.2</v>
          </cell>
          <cell r="AC73">
            <v>388678.2</v>
          </cell>
        </row>
        <row r="74">
          <cell r="G74">
            <v>0</v>
          </cell>
          <cell r="N74">
            <v>0</v>
          </cell>
          <cell r="R74">
            <v>0</v>
          </cell>
          <cell r="U74">
            <v>0</v>
          </cell>
          <cell r="V74">
            <v>0</v>
          </cell>
          <cell r="W74">
            <v>449000</v>
          </cell>
          <cell r="X74">
            <v>-449000</v>
          </cell>
          <cell r="Y74">
            <v>1.0000000009313226E-2</v>
          </cell>
          <cell r="Z74">
            <v>57947.21</v>
          </cell>
          <cell r="AB74">
            <v>0</v>
          </cell>
        </row>
        <row r="75">
          <cell r="G75">
            <v>451112494.375</v>
          </cell>
          <cell r="J75">
            <v>39714757.899999999</v>
          </cell>
          <cell r="L75">
            <v>60344.83</v>
          </cell>
          <cell r="M75">
            <v>490766907.44499999</v>
          </cell>
          <cell r="N75">
            <v>28628069.600958332</v>
          </cell>
          <cell r="Q75">
            <v>13939679.300000001</v>
          </cell>
          <cell r="R75">
            <v>0</v>
          </cell>
          <cell r="U75">
            <v>462138837.84404165</v>
          </cell>
          <cell r="V75">
            <v>13939679.300000001</v>
          </cell>
          <cell r="W75">
            <v>5878400</v>
          </cell>
          <cell r="X75">
            <v>6958859.3000000007</v>
          </cell>
          <cell r="Y75">
            <v>0</v>
          </cell>
          <cell r="Z75">
            <v>10422.75</v>
          </cell>
          <cell r="AA75">
            <v>986000</v>
          </cell>
          <cell r="AB75">
            <v>3751821.97</v>
          </cell>
          <cell r="AC75">
            <v>4737821.97</v>
          </cell>
        </row>
        <row r="76">
          <cell r="G76">
            <v>145793861.19199997</v>
          </cell>
          <cell r="J76">
            <v>9795158</v>
          </cell>
          <cell r="L76">
            <v>147357</v>
          </cell>
          <cell r="M76">
            <v>155441662.19199997</v>
          </cell>
          <cell r="N76">
            <v>6347201.2061733324</v>
          </cell>
          <cell r="Q76">
            <v>9591452.6300000008</v>
          </cell>
          <cell r="R76">
            <v>0</v>
          </cell>
          <cell r="U76">
            <v>149094460.98582664</v>
          </cell>
          <cell r="V76">
            <v>9591452.6300000008</v>
          </cell>
          <cell r="W76">
            <v>4583320</v>
          </cell>
          <cell r="X76">
            <v>3203960.33</v>
          </cell>
          <cell r="Y76">
            <v>0</v>
          </cell>
          <cell r="AA76">
            <v>3327508</v>
          </cell>
          <cell r="AB76">
            <v>1720000</v>
          </cell>
          <cell r="AC76">
            <v>5047508</v>
          </cell>
        </row>
        <row r="77">
          <cell r="G77">
            <v>0</v>
          </cell>
          <cell r="N77">
            <v>0</v>
          </cell>
          <cell r="R77">
            <v>0</v>
          </cell>
          <cell r="U77">
            <v>0</v>
          </cell>
          <cell r="V77">
            <v>0</v>
          </cell>
          <cell r="W77">
            <v>0</v>
          </cell>
          <cell r="X77">
            <v>0</v>
          </cell>
          <cell r="Y77">
            <v>0</v>
          </cell>
          <cell r="AB77">
            <v>0</v>
          </cell>
        </row>
        <row r="78">
          <cell r="G78">
            <v>0</v>
          </cell>
          <cell r="N78">
            <v>0</v>
          </cell>
          <cell r="R78">
            <v>0</v>
          </cell>
          <cell r="U78">
            <v>0</v>
          </cell>
          <cell r="V78">
            <v>0</v>
          </cell>
          <cell r="W78">
            <v>0</v>
          </cell>
          <cell r="X78">
            <v>0</v>
          </cell>
          <cell r="Y78">
            <v>0</v>
          </cell>
          <cell r="AB78">
            <v>0</v>
          </cell>
        </row>
        <row r="79">
          <cell r="G79">
            <v>0</v>
          </cell>
          <cell r="N79">
            <v>0</v>
          </cell>
          <cell r="R79">
            <v>0</v>
          </cell>
          <cell r="U79">
            <v>0</v>
          </cell>
          <cell r="V79">
            <v>0</v>
          </cell>
          <cell r="W79">
            <v>0</v>
          </cell>
          <cell r="X79">
            <v>0</v>
          </cell>
          <cell r="Y79">
            <v>0</v>
          </cell>
          <cell r="Z79">
            <v>0</v>
          </cell>
          <cell r="AB79">
            <v>0</v>
          </cell>
        </row>
        <row r="80">
          <cell r="G80">
            <v>22168471.194000002</v>
          </cell>
          <cell r="J80">
            <v>0</v>
          </cell>
          <cell r="M80">
            <v>22168471.194000002</v>
          </cell>
          <cell r="N80">
            <v>905212.57375500002</v>
          </cell>
          <cell r="Q80">
            <v>1091103.67</v>
          </cell>
          <cell r="R80">
            <v>0</v>
          </cell>
          <cell r="U80">
            <v>21263258.620245002</v>
          </cell>
          <cell r="V80">
            <v>1091103.67</v>
          </cell>
          <cell r="W80">
            <v>733910</v>
          </cell>
          <cell r="X80">
            <v>274180.44999999995</v>
          </cell>
          <cell r="Y80">
            <v>0</v>
          </cell>
          <cell r="Z80">
            <v>27975.16</v>
          </cell>
          <cell r="AA80">
            <v>0</v>
          </cell>
          <cell r="AB80">
            <v>0</v>
          </cell>
        </row>
        <row r="81">
          <cell r="G81">
            <v>45354155.099999994</v>
          </cell>
          <cell r="J81">
            <v>11886254.5</v>
          </cell>
          <cell r="M81">
            <v>57240409.599999994</v>
          </cell>
          <cell r="N81">
            <v>9337177.1779999994</v>
          </cell>
          <cell r="Q81">
            <v>1470650.64</v>
          </cell>
          <cell r="R81">
            <v>0</v>
          </cell>
          <cell r="U81">
            <v>47903232.421999991</v>
          </cell>
          <cell r="V81">
            <v>1470650.64</v>
          </cell>
          <cell r="W81">
            <v>374000</v>
          </cell>
          <cell r="X81">
            <v>322821.80999999994</v>
          </cell>
          <cell r="Y81">
            <v>0</v>
          </cell>
          <cell r="Z81">
            <v>21872.959999999999</v>
          </cell>
          <cell r="AA81">
            <v>6660624.5200000005</v>
          </cell>
          <cell r="AB81">
            <v>4631135.74</v>
          </cell>
          <cell r="AC81">
            <v>11291760.260000002</v>
          </cell>
        </row>
        <row r="82">
          <cell r="G82">
            <v>34600759.899999999</v>
          </cell>
          <cell r="J82">
            <v>10984315.380000001</v>
          </cell>
          <cell r="M82">
            <v>45585075.280000001</v>
          </cell>
          <cell r="N82">
            <v>7977388.1739999996</v>
          </cell>
          <cell r="Q82">
            <v>1379525.19</v>
          </cell>
          <cell r="U82">
            <v>37607687.105999999</v>
          </cell>
          <cell r="V82">
            <v>1379525.19</v>
          </cell>
          <cell r="W82">
            <v>283000</v>
          </cell>
          <cell r="X82">
            <v>322696.36</v>
          </cell>
          <cell r="Y82">
            <v>0</v>
          </cell>
          <cell r="Z82">
            <v>6102.2</v>
          </cell>
          <cell r="AA82">
            <v>6531732.2800000003</v>
          </cell>
          <cell r="AB82">
            <v>4452583.0999999996</v>
          </cell>
          <cell r="AC82">
            <v>10984315.380000001</v>
          </cell>
        </row>
        <row r="83">
          <cell r="G83">
            <v>10753395.200000001</v>
          </cell>
          <cell r="J83">
            <v>901939.12</v>
          </cell>
          <cell r="M83">
            <v>11655334.32</v>
          </cell>
          <cell r="N83">
            <v>1359789.0040000002</v>
          </cell>
          <cell r="Q83">
            <v>91125.45</v>
          </cell>
          <cell r="U83">
            <v>10295545.316</v>
          </cell>
          <cell r="V83">
            <v>91125.45</v>
          </cell>
          <cell r="W83">
            <v>91000</v>
          </cell>
          <cell r="X83">
            <v>125.44999999999709</v>
          </cell>
          <cell r="Y83">
            <v>-1.999999999998181E-2</v>
          </cell>
          <cell r="Z83">
            <v>33457.82</v>
          </cell>
          <cell r="AA83">
            <v>128892.24</v>
          </cell>
          <cell r="AB83">
            <v>178552.64</v>
          </cell>
          <cell r="AC83">
            <v>307444.88</v>
          </cell>
        </row>
        <row r="84">
          <cell r="G84">
            <v>137034886.81200001</v>
          </cell>
          <cell r="J84">
            <v>23683351.710000001</v>
          </cell>
          <cell r="L84">
            <v>23347.75</v>
          </cell>
          <cell r="M84">
            <v>160694890.77200001</v>
          </cell>
          <cell r="N84">
            <v>9661226.4691599999</v>
          </cell>
          <cell r="Q84">
            <v>4238598.3335000006</v>
          </cell>
          <cell r="R84">
            <v>1972559.3564999988</v>
          </cell>
          <cell r="U84">
            <v>153006223.65934002</v>
          </cell>
          <cell r="V84">
            <v>6211157.6899999995</v>
          </cell>
          <cell r="W84">
            <v>2003400</v>
          </cell>
          <cell r="X84">
            <v>2966364.17</v>
          </cell>
          <cell r="Y84">
            <v>0</v>
          </cell>
          <cell r="AA84">
            <v>3152072.04</v>
          </cell>
          <cell r="AB84">
            <v>3771069.66</v>
          </cell>
          <cell r="AC84">
            <v>6923141.6999999993</v>
          </cell>
        </row>
        <row r="85">
          <cell r="G85">
            <v>0</v>
          </cell>
          <cell r="N85">
            <v>0</v>
          </cell>
          <cell r="U85">
            <v>0</v>
          </cell>
          <cell r="V85">
            <v>0</v>
          </cell>
          <cell r="W85">
            <v>0</v>
          </cell>
          <cell r="X85">
            <v>0</v>
          </cell>
          <cell r="Y85">
            <v>0</v>
          </cell>
          <cell r="AB85">
            <v>0</v>
          </cell>
        </row>
        <row r="86">
          <cell r="G86">
            <v>0</v>
          </cell>
          <cell r="N86">
            <v>0</v>
          </cell>
          <cell r="U86">
            <v>0</v>
          </cell>
          <cell r="V86">
            <v>0</v>
          </cell>
          <cell r="W86">
            <v>0</v>
          </cell>
          <cell r="X86">
            <v>0</v>
          </cell>
          <cell r="Y86">
            <v>0</v>
          </cell>
          <cell r="Z86">
            <v>489.71</v>
          </cell>
          <cell r="AB86">
            <v>0</v>
          </cell>
        </row>
        <row r="87">
          <cell r="G87">
            <v>1565091</v>
          </cell>
          <cell r="J87">
            <v>1312436.8600000001</v>
          </cell>
          <cell r="M87">
            <v>2877527.8600000003</v>
          </cell>
          <cell r="N87">
            <v>167855.79183333335</v>
          </cell>
          <cell r="U87">
            <v>2709672.0681666671</v>
          </cell>
          <cell r="V87">
            <v>0</v>
          </cell>
          <cell r="W87">
            <v>0</v>
          </cell>
          <cell r="X87">
            <v>0</v>
          </cell>
          <cell r="Y87">
            <v>-1.0000000000047748E-2</v>
          </cell>
          <cell r="Z87">
            <v>109.42</v>
          </cell>
          <cell r="AA87">
            <v>65122</v>
          </cell>
          <cell r="AB87">
            <v>793464.60999999882</v>
          </cell>
          <cell r="AC87">
            <v>858586.60999999882</v>
          </cell>
        </row>
        <row r="88">
          <cell r="G88">
            <v>8885694.5120000001</v>
          </cell>
          <cell r="J88">
            <v>2212773.52</v>
          </cell>
          <cell r="M88">
            <v>11098468.032</v>
          </cell>
          <cell r="N88">
            <v>517928.50815999997</v>
          </cell>
          <cell r="Q88">
            <v>417783</v>
          </cell>
          <cell r="R88">
            <v>0</v>
          </cell>
          <cell r="U88">
            <v>10580539.523839999</v>
          </cell>
          <cell r="V88">
            <v>417783</v>
          </cell>
          <cell r="W88">
            <v>88400</v>
          </cell>
          <cell r="X88">
            <v>158471</v>
          </cell>
          <cell r="Y88">
            <v>0</v>
          </cell>
          <cell r="Z88">
            <v>2223.91</v>
          </cell>
          <cell r="AA88">
            <v>491752.7</v>
          </cell>
          <cell r="AB88">
            <v>1046804.29</v>
          </cell>
          <cell r="AC88">
            <v>1538556.99</v>
          </cell>
        </row>
        <row r="89">
          <cell r="G89">
            <v>13537508.800000003</v>
          </cell>
          <cell r="J89">
            <v>754147.24</v>
          </cell>
          <cell r="M89">
            <v>14291656.040000003</v>
          </cell>
          <cell r="N89">
            <v>1250519.9035000002</v>
          </cell>
          <cell r="Q89">
            <v>1250519.9035000002</v>
          </cell>
          <cell r="R89">
            <v>1972559.3564999995</v>
          </cell>
          <cell r="U89">
            <v>15013695.493000003</v>
          </cell>
          <cell r="V89">
            <v>3223079.26</v>
          </cell>
          <cell r="W89">
            <v>792000</v>
          </cell>
          <cell r="X89">
            <v>1616153.9900000002</v>
          </cell>
          <cell r="Y89">
            <v>-9.9999999999909051E-3</v>
          </cell>
          <cell r="Z89">
            <v>30634.78</v>
          </cell>
          <cell r="AA89">
            <v>544355.86</v>
          </cell>
          <cell r="AB89">
            <v>209791.38</v>
          </cell>
          <cell r="AC89">
            <v>754147.24</v>
          </cell>
        </row>
        <row r="90">
          <cell r="G90">
            <v>113046592.50000001</v>
          </cell>
          <cell r="J90">
            <v>19403994.09</v>
          </cell>
          <cell r="L90">
            <v>23347.75</v>
          </cell>
          <cell r="M90">
            <v>132427238.84000002</v>
          </cell>
          <cell r="N90">
            <v>7724922.2656666664</v>
          </cell>
          <cell r="Q90">
            <v>2570295.4300000002</v>
          </cell>
          <cell r="R90">
            <v>0</v>
          </cell>
          <cell r="U90">
            <v>124702316.57433335</v>
          </cell>
          <cell r="V90">
            <v>2570295.4300000002</v>
          </cell>
          <cell r="W90">
            <v>1123000</v>
          </cell>
          <cell r="X90">
            <v>1191739.1800000002</v>
          </cell>
          <cell r="Y90">
            <v>-2.9999999911524355E-2</v>
          </cell>
          <cell r="Z90">
            <v>3302648.44</v>
          </cell>
          <cell r="AA90">
            <v>2050841.48</v>
          </cell>
          <cell r="AB90">
            <v>1721009.38</v>
          </cell>
          <cell r="AC90">
            <v>3771850.86</v>
          </cell>
        </row>
        <row r="91">
          <cell r="G91">
            <v>17244911713.907997</v>
          </cell>
          <cell r="J91">
            <v>1206577771.5600002</v>
          </cell>
          <cell r="K91" t="str">
            <v xml:space="preserve"> </v>
          </cell>
          <cell r="L91">
            <v>1399135.5100000002</v>
          </cell>
          <cell r="M91">
            <v>18450090349.958</v>
          </cell>
          <cell r="N91">
            <v>1371416902.8608418</v>
          </cell>
          <cell r="P91">
            <v>0</v>
          </cell>
          <cell r="Q91">
            <v>924617539.74481237</v>
          </cell>
          <cell r="R91">
            <v>707676185.74518752</v>
          </cell>
          <cell r="U91">
            <v>17786349632.842346</v>
          </cell>
          <cell r="V91">
            <v>1632293725.49</v>
          </cell>
          <cell r="W91">
            <v>677773510</v>
          </cell>
          <cell r="X91">
            <v>671283088.47999978</v>
          </cell>
          <cell r="AA91">
            <v>173262117.14000002</v>
          </cell>
          <cell r="AB91">
            <v>285935638.19999993</v>
          </cell>
          <cell r="AC91">
            <v>459197755.33999991</v>
          </cell>
        </row>
      </sheetData>
      <sheetData sheetId="1"/>
      <sheetData sheetId="2" refreshError="1"/>
      <sheetData sheetId="3">
        <row r="7">
          <cell r="G7">
            <v>0</v>
          </cell>
        </row>
      </sheetData>
      <sheetData sheetId="4"/>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Б"/>
      <sheetName val="ГБ(план+касса)"/>
      <sheetName val="РБ"/>
      <sheetName val="РБ(план+касса)"/>
      <sheetName val="ГБ_РБ(на 1 июля)"/>
      <sheetName val="МБ"/>
      <sheetName val="МБ(план+касса)"/>
      <sheetName val="Доля центр-ии"/>
      <sheetName val="Доля центр-ии (2)"/>
      <sheetName val="Прирост ГБ"/>
      <sheetName val="РБ (уточн 2003)"/>
      <sheetName val="РБ (уточн 2003) (тыс)"/>
      <sheetName val="поставка сравн13"/>
      <sheetName val="бланк"/>
      <sheetName val="ремонт 25"/>
      <sheetName val="ПО НОВОМУ ШТАТНОМУ"/>
      <sheetName val="расш по 146  _2_"/>
      <sheetName val="34-143"/>
      <sheetName val="КДУ в разр.МО"/>
      <sheetName val="Лист1"/>
      <sheetName val="Скрин.в разр.МО"/>
      <sheetName val="face"/>
      <sheetName val="ГБ_РБ(на_1_июля)"/>
      <sheetName val="Доля_центр-ии"/>
      <sheetName val="Доля_центр-ии_(2)"/>
      <sheetName val="Прирост_ГБ"/>
      <sheetName val="РБ_(уточн_2003)"/>
      <sheetName val="РБ_(уточн_2003)_(тыс)"/>
      <sheetName val="поставка_сравн13"/>
      <sheetName val="ремонт_25"/>
      <sheetName val="ПО_НОВОМУ_ШТАТНОМУ"/>
      <sheetName val="расш_по_146___2_"/>
      <sheetName val="Касса97_2003_"/>
      <sheetName val="Дем прогноз"/>
      <sheetName val="Приказ"/>
      <sheetName val="Цены"/>
      <sheetName val="DEPLETION TOOL"/>
      <sheetName val="FY16_"/>
      <sheetName val="Акколь"/>
      <sheetName val="capex"/>
      <sheetName val="calc"/>
      <sheetName val="crude oil reserves1980-2003"/>
      <sheetName val="7"/>
      <sheetName val="067 100 (апп не имеющ.право) "/>
      <sheetName val="Utility"/>
      <sheetName val="КВИ_медпомощь_свод"/>
      <sheetName val="КДУ_в_разр_МО"/>
      <sheetName val="Скрин_в_разр_МО"/>
      <sheetName val="Дем_прогноз"/>
      <sheetName val="мат расходы"/>
      <sheetName val="Форма2"/>
      <sheetName val="Форма1"/>
      <sheetName val="справочники"/>
      <sheetName val="Месяцы"/>
      <sheetName val="139 мягк."/>
      <sheetName val="fes"/>
      <sheetName val="Общ"/>
      <sheetName val="Реал"/>
      <sheetName val="тарификация"/>
      <sheetName val="КАТО"/>
      <sheetName val="Служебный ФКРБ"/>
      <sheetName val="Источник финансирования"/>
      <sheetName val="Тип пункта плана"/>
      <sheetName val="анкета"/>
      <sheetName val="Справочник"/>
      <sheetName val="Способ закупки"/>
      <sheetName val="Sheet1"/>
      <sheetName val="private"/>
      <sheetName val="Commutations"/>
      <sheetName val="Parameters"/>
      <sheetName val="149_прочие"/>
      <sheetName val="139 мягк_"/>
      <sheetName val="139 мягк_ _лаб_ ислед_"/>
      <sheetName val="139 мягк_ _дезинфекция_"/>
    </sheetNames>
    <sheetDataSet>
      <sheetData sheetId="0" refreshError="1">
        <row r="43">
          <cell r="A43">
            <v>2</v>
          </cell>
        </row>
      </sheetData>
      <sheetData sheetId="1">
        <row r="43">
          <cell r="A43">
            <v>33</v>
          </cell>
        </row>
      </sheetData>
      <sheetData sheetId="2">
        <row r="43">
          <cell r="A43">
            <v>33</v>
          </cell>
        </row>
      </sheetData>
      <sheetData sheetId="3">
        <row r="43">
          <cell r="A43">
            <v>2</v>
          </cell>
        </row>
      </sheetData>
      <sheetData sheetId="4"/>
      <sheetData sheetId="5"/>
      <sheetData sheetId="6">
        <row r="43">
          <cell r="A43">
            <v>2</v>
          </cell>
        </row>
      </sheetData>
      <sheetData sheetId="7"/>
      <sheetData sheetId="8"/>
      <sheetData sheetId="9">
        <row r="43">
          <cell r="A43">
            <v>2</v>
          </cell>
        </row>
      </sheetData>
      <sheetData sheetId="10"/>
      <sheetData sheetId="11"/>
      <sheetData sheetId="12" refreshError="1"/>
      <sheetData sheetId="13" refreshError="1"/>
      <sheetData sheetId="14" refreshError="1"/>
      <sheetData sheetId="15" refreshError="1"/>
      <sheetData sheetId="16" refreshError="1"/>
      <sheetData sheetId="17" refreshError="1"/>
      <sheetData sheetId="18">
        <row r="43">
          <cell r="A43">
            <v>33</v>
          </cell>
        </row>
      </sheetData>
      <sheetData sheetId="19">
        <row r="43">
          <cell r="A43">
            <v>33</v>
          </cell>
        </row>
      </sheetData>
      <sheetData sheetId="20">
        <row r="43">
          <cell r="A43">
            <v>33</v>
          </cell>
        </row>
      </sheetData>
      <sheetData sheetId="21" refreshError="1"/>
      <sheetData sheetId="22">
        <row r="43">
          <cell r="A43">
            <v>33</v>
          </cell>
        </row>
      </sheetData>
      <sheetData sheetId="23">
        <row r="43">
          <cell r="A43">
            <v>33</v>
          </cell>
        </row>
      </sheetData>
      <sheetData sheetId="24">
        <row r="43">
          <cell r="A43">
            <v>33</v>
          </cell>
        </row>
      </sheetData>
      <sheetData sheetId="25">
        <row r="43">
          <cell r="A43">
            <v>33</v>
          </cell>
        </row>
      </sheetData>
      <sheetData sheetId="26">
        <row r="43">
          <cell r="A43">
            <v>33</v>
          </cell>
        </row>
      </sheetData>
      <sheetData sheetId="27">
        <row r="43">
          <cell r="A43">
            <v>33</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43">
          <cell r="A43">
            <v>33</v>
          </cell>
        </row>
      </sheetData>
      <sheetData sheetId="47">
        <row r="43">
          <cell r="A43">
            <v>33</v>
          </cell>
        </row>
      </sheetData>
      <sheetData sheetId="48">
        <row r="43">
          <cell r="A43">
            <v>33</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
      <sheetName val="NOV Т.Т"/>
      <sheetName val="NOV Т.Т (2)"/>
      <sheetName val="ИЗМ 109"/>
      <sheetName val="NOV (3)"/>
      <sheetName val="N_SVOD"/>
      <sheetName val="ГБ"/>
      <sheetName val="ввод"/>
      <sheetName val="Лист1"/>
      <sheetName val="Лист2"/>
      <sheetName val="Лист3"/>
    </sheetNames>
    <sheetDataSet>
      <sheetData sheetId="0">
        <row r="7">
          <cell r="A7" t="str">
            <v>KN_STR</v>
          </cell>
          <cell r="E7" t="str">
            <v>А</v>
          </cell>
          <cell r="F7" t="str">
            <v>Б</v>
          </cell>
          <cell r="G7" t="str">
            <v>В</v>
          </cell>
          <cell r="H7" t="str">
            <v>Г</v>
          </cell>
          <cell r="I7" t="str">
            <v>IN</v>
          </cell>
          <cell r="J7" t="str">
            <v>ND</v>
          </cell>
          <cell r="K7" t="str">
            <v>OSTN</v>
          </cell>
          <cell r="L7" t="str">
            <v>NA</v>
          </cell>
          <cell r="M7" t="str">
            <v>KC</v>
          </cell>
        </row>
        <row r="8">
          <cell r="A8" t="str">
            <v>402</v>
          </cell>
          <cell r="B8">
            <v>1</v>
          </cell>
          <cell r="C8" t="str">
            <v>4</v>
          </cell>
          <cell r="D8">
            <v>2</v>
          </cell>
          <cell r="E8" t="str">
            <v>УВД-630 В КОМПЛЕКТЕ</v>
          </cell>
          <cell r="F8" t="str">
            <v>102000</v>
          </cell>
          <cell r="G8">
            <v>772887.35</v>
          </cell>
          <cell r="I8" t="str">
            <v>00000190</v>
          </cell>
          <cell r="J8" t="str">
            <v>00102</v>
          </cell>
          <cell r="K8">
            <v>772887.35</v>
          </cell>
          <cell r="L8">
            <v>15</v>
          </cell>
          <cell r="M8" t="str">
            <v>0011</v>
          </cell>
        </row>
        <row r="9">
          <cell r="D9" t="str">
            <v>2 Всего</v>
          </cell>
          <cell r="G9">
            <v>772887.35</v>
          </cell>
        </row>
        <row r="10">
          <cell r="A10" t="str">
            <v>403</v>
          </cell>
          <cell r="B10">
            <v>2</v>
          </cell>
          <cell r="C10" t="str">
            <v>4</v>
          </cell>
          <cell r="D10">
            <v>3</v>
          </cell>
          <cell r="E10" t="str">
            <v>ДИЗЕЛЬ-ГЕНЕРАТОР АТ-200</v>
          </cell>
          <cell r="F10" t="str">
            <v>062000</v>
          </cell>
          <cell r="G10">
            <v>584166.67000000004</v>
          </cell>
          <cell r="I10" t="str">
            <v>00012743</v>
          </cell>
          <cell r="J10" t="str">
            <v>00102</v>
          </cell>
          <cell r="K10">
            <v>584166.67000000004</v>
          </cell>
          <cell r="L10">
            <v>10</v>
          </cell>
          <cell r="M10" t="str">
            <v>0301</v>
          </cell>
        </row>
        <row r="11">
          <cell r="D11" t="str">
            <v>3 Всего</v>
          </cell>
          <cell r="G11">
            <v>584166.67000000004</v>
          </cell>
        </row>
        <row r="12">
          <cell r="A12" t="str">
            <v>501</v>
          </cell>
          <cell r="B12">
            <v>3</v>
          </cell>
          <cell r="C12" t="str">
            <v>5</v>
          </cell>
          <cell r="D12">
            <v>1</v>
          </cell>
          <cell r="E12" t="str">
            <v>ДУГОВАЯ СТАЛЕПЛАВ.ПЕЧЬ ДСП-1,5 М2</v>
          </cell>
          <cell r="F12" t="str">
            <v>012000</v>
          </cell>
          <cell r="G12">
            <v>2900985</v>
          </cell>
          <cell r="I12" t="str">
            <v>00022758</v>
          </cell>
          <cell r="J12" t="str">
            <v>00102</v>
          </cell>
          <cell r="K12">
            <v>2900985</v>
          </cell>
          <cell r="L12">
            <v>20</v>
          </cell>
          <cell r="M12" t="str">
            <v>0005</v>
          </cell>
        </row>
        <row r="13">
          <cell r="D13" t="str">
            <v>1 Всего</v>
          </cell>
          <cell r="G13">
            <v>2900985</v>
          </cell>
        </row>
        <row r="14">
          <cell r="A14" t="str">
            <v>505</v>
          </cell>
          <cell r="B14">
            <v>4</v>
          </cell>
          <cell r="C14" t="str">
            <v>5</v>
          </cell>
          <cell r="D14">
            <v>5</v>
          </cell>
          <cell r="E14" t="str">
            <v>КОМПЛЕКС ПРОХОДЧЕСКИЙ  КПВ-4А</v>
          </cell>
          <cell r="F14" t="str">
            <v>122000</v>
          </cell>
          <cell r="G14">
            <v>3254271</v>
          </cell>
          <cell r="I14" t="str">
            <v>00078014</v>
          </cell>
          <cell r="J14" t="str">
            <v>00102</v>
          </cell>
          <cell r="K14">
            <v>3254271</v>
          </cell>
          <cell r="L14">
            <v>25</v>
          </cell>
          <cell r="M14" t="str">
            <v>2400</v>
          </cell>
        </row>
        <row r="15">
          <cell r="A15" t="str">
            <v>505</v>
          </cell>
          <cell r="B15">
            <v>5</v>
          </cell>
          <cell r="C15" t="str">
            <v>5</v>
          </cell>
          <cell r="D15">
            <v>5</v>
          </cell>
          <cell r="E15" t="str">
            <v>КАССОВЫЙ АППАРАТ "МЕРКУРИЙ"</v>
          </cell>
          <cell r="F15" t="str">
            <v>042000</v>
          </cell>
          <cell r="G15">
            <v>15000</v>
          </cell>
          <cell r="I15" t="str">
            <v>00080450</v>
          </cell>
          <cell r="J15" t="str">
            <v>00102</v>
          </cell>
          <cell r="K15">
            <v>15000</v>
          </cell>
          <cell r="L15">
            <v>25</v>
          </cell>
          <cell r="M15" t="str">
            <v>2400</v>
          </cell>
        </row>
        <row r="16">
          <cell r="A16" t="str">
            <v>505</v>
          </cell>
          <cell r="B16">
            <v>6</v>
          </cell>
          <cell r="C16" t="str">
            <v>5</v>
          </cell>
          <cell r="D16">
            <v>5</v>
          </cell>
          <cell r="E16" t="str">
            <v>ПОГРУЗ.МАШИНА ППН-3</v>
          </cell>
          <cell r="F16" t="str">
            <v>042000</v>
          </cell>
          <cell r="G16">
            <v>1590463</v>
          </cell>
          <cell r="I16" t="str">
            <v>00080451</v>
          </cell>
          <cell r="J16" t="str">
            <v>00102</v>
          </cell>
          <cell r="K16">
            <v>1590463</v>
          </cell>
          <cell r="L16">
            <v>25</v>
          </cell>
          <cell r="M16" t="str">
            <v>2400</v>
          </cell>
        </row>
        <row r="17">
          <cell r="A17" t="str">
            <v>505</v>
          </cell>
          <cell r="B17">
            <v>7</v>
          </cell>
          <cell r="C17" t="str">
            <v>5</v>
          </cell>
          <cell r="D17">
            <v>5</v>
          </cell>
          <cell r="E17" t="str">
            <v>ПОГРУЗ.МАШИНА ППН-3</v>
          </cell>
          <cell r="F17" t="str">
            <v>042000</v>
          </cell>
          <cell r="G17">
            <v>1590462</v>
          </cell>
          <cell r="I17" t="str">
            <v>00080452</v>
          </cell>
          <cell r="J17" t="str">
            <v>00102</v>
          </cell>
          <cell r="K17">
            <v>1590462</v>
          </cell>
          <cell r="L17">
            <v>25</v>
          </cell>
          <cell r="M17" t="str">
            <v>2400</v>
          </cell>
        </row>
        <row r="18">
          <cell r="A18" t="str">
            <v>505</v>
          </cell>
          <cell r="B18">
            <v>8</v>
          </cell>
          <cell r="C18" t="str">
            <v>5</v>
          </cell>
          <cell r="D18">
            <v>5</v>
          </cell>
          <cell r="E18" t="str">
            <v>ПОГРУЗ.МАШИНА ППН-3</v>
          </cell>
          <cell r="F18" t="str">
            <v>042000</v>
          </cell>
          <cell r="G18">
            <v>781667</v>
          </cell>
          <cell r="I18" t="str">
            <v>00080454</v>
          </cell>
          <cell r="J18" t="str">
            <v>00102</v>
          </cell>
          <cell r="K18">
            <v>781667</v>
          </cell>
          <cell r="L18">
            <v>25</v>
          </cell>
          <cell r="M18" t="str">
            <v>2400</v>
          </cell>
        </row>
        <row r="19">
          <cell r="A19" t="str">
            <v>505</v>
          </cell>
          <cell r="B19">
            <v>9</v>
          </cell>
          <cell r="C19" t="str">
            <v>5</v>
          </cell>
          <cell r="D19">
            <v>5</v>
          </cell>
          <cell r="E19" t="str">
            <v>ПОГРУЗ.МАШИНА ППН-3</v>
          </cell>
          <cell r="F19" t="str">
            <v>042000</v>
          </cell>
          <cell r="G19">
            <v>781667</v>
          </cell>
          <cell r="I19" t="str">
            <v>00080456</v>
          </cell>
          <cell r="J19" t="str">
            <v>00102</v>
          </cell>
          <cell r="K19">
            <v>781667</v>
          </cell>
          <cell r="L19">
            <v>25</v>
          </cell>
          <cell r="M19" t="str">
            <v>2400</v>
          </cell>
        </row>
        <row r="20">
          <cell r="A20" t="str">
            <v>505</v>
          </cell>
          <cell r="B20">
            <v>10</v>
          </cell>
          <cell r="C20" t="str">
            <v>5</v>
          </cell>
          <cell r="D20">
            <v>5</v>
          </cell>
          <cell r="E20" t="str">
            <v>CТАНОК  НКР-100</v>
          </cell>
          <cell r="F20" t="str">
            <v>092000</v>
          </cell>
          <cell r="G20">
            <v>1052412</v>
          </cell>
          <cell r="I20" t="str">
            <v>00080479</v>
          </cell>
          <cell r="J20" t="str">
            <v>00102</v>
          </cell>
          <cell r="K20">
            <v>1052412</v>
          </cell>
          <cell r="L20">
            <v>25</v>
          </cell>
          <cell r="M20" t="str">
            <v>2400</v>
          </cell>
        </row>
        <row r="21">
          <cell r="A21" t="str">
            <v>505</v>
          </cell>
          <cell r="B21">
            <v>11</v>
          </cell>
          <cell r="C21" t="str">
            <v>5</v>
          </cell>
          <cell r="D21">
            <v>5</v>
          </cell>
          <cell r="E21" t="str">
            <v>СТАНОК  НКР-100</v>
          </cell>
          <cell r="F21" t="str">
            <v>092000</v>
          </cell>
          <cell r="G21">
            <v>1052412</v>
          </cell>
          <cell r="I21" t="str">
            <v>00080480</v>
          </cell>
          <cell r="J21" t="str">
            <v>00102</v>
          </cell>
          <cell r="K21">
            <v>1052412</v>
          </cell>
          <cell r="L21">
            <v>25</v>
          </cell>
          <cell r="M21" t="str">
            <v>2400</v>
          </cell>
        </row>
        <row r="22">
          <cell r="A22" t="str">
            <v>505</v>
          </cell>
          <cell r="B22">
            <v>12</v>
          </cell>
          <cell r="C22" t="str">
            <v>5</v>
          </cell>
          <cell r="D22">
            <v>5</v>
          </cell>
          <cell r="E22" t="str">
            <v>СТАНОК  НКР-100</v>
          </cell>
          <cell r="F22" t="str">
            <v>092000</v>
          </cell>
          <cell r="G22">
            <v>1052413</v>
          </cell>
          <cell r="I22" t="str">
            <v>00080481</v>
          </cell>
          <cell r="J22" t="str">
            <v>00102</v>
          </cell>
          <cell r="K22">
            <v>1052413</v>
          </cell>
          <cell r="L22">
            <v>25</v>
          </cell>
          <cell r="M22" t="str">
            <v>2400</v>
          </cell>
        </row>
        <row r="23">
          <cell r="A23" t="str">
            <v>505</v>
          </cell>
          <cell r="B23">
            <v>13</v>
          </cell>
          <cell r="C23" t="str">
            <v>5</v>
          </cell>
          <cell r="D23">
            <v>5</v>
          </cell>
          <cell r="E23" t="str">
            <v>СТАНОК  НКР-100</v>
          </cell>
          <cell r="F23" t="str">
            <v>092000</v>
          </cell>
          <cell r="G23">
            <v>1052413</v>
          </cell>
          <cell r="I23" t="str">
            <v>00080482</v>
          </cell>
          <cell r="J23" t="str">
            <v>00102</v>
          </cell>
          <cell r="K23">
            <v>1052413</v>
          </cell>
          <cell r="L23">
            <v>25</v>
          </cell>
          <cell r="M23" t="str">
            <v>2400</v>
          </cell>
        </row>
        <row r="24">
          <cell r="A24" t="str">
            <v>505</v>
          </cell>
          <cell r="B24">
            <v>14</v>
          </cell>
          <cell r="C24" t="str">
            <v>5</v>
          </cell>
          <cell r="D24">
            <v>5</v>
          </cell>
          <cell r="E24" t="str">
            <v>А/ЛЬ БЕЛАЗ 75121</v>
          </cell>
          <cell r="F24" t="str">
            <v>012000</v>
          </cell>
          <cell r="G24">
            <v>64985505</v>
          </cell>
          <cell r="I24" t="str">
            <v>00000014</v>
          </cell>
          <cell r="J24" t="str">
            <v>00114</v>
          </cell>
          <cell r="K24">
            <v>64985505</v>
          </cell>
          <cell r="L24">
            <v>25</v>
          </cell>
          <cell r="M24" t="str">
            <v>0008</v>
          </cell>
        </row>
        <row r="25">
          <cell r="A25" t="str">
            <v>505</v>
          </cell>
          <cell r="B25">
            <v>15</v>
          </cell>
          <cell r="C25" t="str">
            <v>5</v>
          </cell>
          <cell r="D25">
            <v>5</v>
          </cell>
          <cell r="E25" t="str">
            <v>А/МАШИНА КАТЭРПИЛЛАР</v>
          </cell>
          <cell r="F25" t="str">
            <v>092000</v>
          </cell>
          <cell r="G25">
            <v>142372883</v>
          </cell>
          <cell r="I25" t="str">
            <v>00000020</v>
          </cell>
          <cell r="J25" t="str">
            <v>00102</v>
          </cell>
          <cell r="K25">
            <v>142372883</v>
          </cell>
          <cell r="L25">
            <v>25</v>
          </cell>
          <cell r="M25" t="str">
            <v>0008</v>
          </cell>
        </row>
        <row r="26">
          <cell r="A26" t="str">
            <v>505</v>
          </cell>
          <cell r="B26">
            <v>16</v>
          </cell>
          <cell r="C26" t="str">
            <v>5</v>
          </cell>
          <cell r="D26">
            <v>5</v>
          </cell>
          <cell r="E26" t="str">
            <v>А/МАШИНА КАТЭРПИЛЛАР</v>
          </cell>
          <cell r="F26" t="str">
            <v>092000</v>
          </cell>
          <cell r="G26">
            <v>142372883</v>
          </cell>
          <cell r="I26" t="str">
            <v>00000021</v>
          </cell>
          <cell r="J26" t="str">
            <v>00102</v>
          </cell>
          <cell r="K26">
            <v>142372883</v>
          </cell>
          <cell r="L26">
            <v>25</v>
          </cell>
          <cell r="M26" t="str">
            <v>0008</v>
          </cell>
        </row>
        <row r="27">
          <cell r="A27" t="str">
            <v>505</v>
          </cell>
          <cell r="B27">
            <v>17</v>
          </cell>
          <cell r="C27" t="str">
            <v>5</v>
          </cell>
          <cell r="D27">
            <v>5</v>
          </cell>
          <cell r="E27" t="str">
            <v>А/МАШИНА КАТЭРПИЛЛАР</v>
          </cell>
          <cell r="F27" t="str">
            <v>092000</v>
          </cell>
          <cell r="G27">
            <v>142397783</v>
          </cell>
          <cell r="I27" t="str">
            <v>00000022</v>
          </cell>
          <cell r="J27" t="str">
            <v>00102</v>
          </cell>
          <cell r="K27">
            <v>142397783</v>
          </cell>
          <cell r="L27">
            <v>25</v>
          </cell>
          <cell r="M27" t="str">
            <v>0008</v>
          </cell>
        </row>
        <row r="28">
          <cell r="A28" t="str">
            <v>505</v>
          </cell>
          <cell r="B28">
            <v>18</v>
          </cell>
          <cell r="C28" t="str">
            <v>5</v>
          </cell>
          <cell r="D28">
            <v>5</v>
          </cell>
          <cell r="E28" t="str">
            <v>А/МАШИНА КАТЭРПИЛЛАР</v>
          </cell>
          <cell r="F28" t="str">
            <v>092000</v>
          </cell>
          <cell r="G28">
            <v>142397783</v>
          </cell>
          <cell r="I28" t="str">
            <v>00000023</v>
          </cell>
          <cell r="J28" t="str">
            <v>00102</v>
          </cell>
          <cell r="K28">
            <v>142397783</v>
          </cell>
          <cell r="L28">
            <v>25</v>
          </cell>
          <cell r="M28" t="str">
            <v>0008</v>
          </cell>
        </row>
        <row r="29">
          <cell r="A29" t="str">
            <v>505</v>
          </cell>
          <cell r="B29">
            <v>19</v>
          </cell>
          <cell r="C29" t="str">
            <v>5</v>
          </cell>
          <cell r="D29">
            <v>5</v>
          </cell>
          <cell r="E29" t="str">
            <v>А/МАШИНА КАТЭРПИЛЛАР</v>
          </cell>
          <cell r="F29" t="str">
            <v>092000</v>
          </cell>
          <cell r="G29">
            <v>142397783</v>
          </cell>
          <cell r="I29" t="str">
            <v>00000024</v>
          </cell>
          <cell r="J29" t="str">
            <v>00102</v>
          </cell>
          <cell r="K29">
            <v>142397783</v>
          </cell>
          <cell r="L29">
            <v>25</v>
          </cell>
          <cell r="M29" t="str">
            <v>0008</v>
          </cell>
        </row>
        <row r="30">
          <cell r="A30" t="str">
            <v>505</v>
          </cell>
          <cell r="B30">
            <v>20</v>
          </cell>
          <cell r="C30" t="str">
            <v>5</v>
          </cell>
          <cell r="D30">
            <v>5</v>
          </cell>
          <cell r="E30" t="str">
            <v>А/МАШИНА КАТЭРПИЛЛАР</v>
          </cell>
          <cell r="F30" t="str">
            <v>092000</v>
          </cell>
          <cell r="G30">
            <v>142397783</v>
          </cell>
          <cell r="I30" t="str">
            <v>00000025</v>
          </cell>
          <cell r="J30" t="str">
            <v>00102</v>
          </cell>
          <cell r="K30">
            <v>142397783</v>
          </cell>
          <cell r="L30">
            <v>25</v>
          </cell>
          <cell r="M30" t="str">
            <v>0008</v>
          </cell>
        </row>
        <row r="31">
          <cell r="A31" t="str">
            <v>505</v>
          </cell>
          <cell r="B31">
            <v>21</v>
          </cell>
          <cell r="C31" t="str">
            <v>5</v>
          </cell>
          <cell r="D31">
            <v>5</v>
          </cell>
          <cell r="E31" t="str">
            <v>А/МАШИНА КАТЭРПИЛЛАР</v>
          </cell>
          <cell r="F31" t="str">
            <v>092000</v>
          </cell>
          <cell r="G31">
            <v>142397783</v>
          </cell>
          <cell r="I31" t="str">
            <v>00000026</v>
          </cell>
          <cell r="J31" t="str">
            <v>00102</v>
          </cell>
          <cell r="K31">
            <v>142397783</v>
          </cell>
          <cell r="L31">
            <v>25</v>
          </cell>
          <cell r="M31" t="str">
            <v>0008</v>
          </cell>
        </row>
        <row r="32">
          <cell r="A32" t="str">
            <v>505</v>
          </cell>
          <cell r="B32">
            <v>22</v>
          </cell>
          <cell r="C32" t="str">
            <v>5</v>
          </cell>
          <cell r="D32">
            <v>5</v>
          </cell>
          <cell r="E32" t="str">
            <v>А/МАШИНА КАТЭРПИЛЛАР</v>
          </cell>
          <cell r="F32" t="str">
            <v>092000</v>
          </cell>
          <cell r="G32">
            <v>142397783</v>
          </cell>
          <cell r="I32" t="str">
            <v>00000027</v>
          </cell>
          <cell r="J32" t="str">
            <v>00102</v>
          </cell>
          <cell r="K32">
            <v>142397783</v>
          </cell>
          <cell r="L32">
            <v>25</v>
          </cell>
          <cell r="M32" t="str">
            <v>0008</v>
          </cell>
        </row>
        <row r="33">
          <cell r="A33" t="str">
            <v>505</v>
          </cell>
          <cell r="B33">
            <v>23</v>
          </cell>
          <cell r="C33" t="str">
            <v>5</v>
          </cell>
          <cell r="D33">
            <v>5</v>
          </cell>
          <cell r="E33" t="str">
            <v>А/МАШИНА КАТЭРПИЛЛАР</v>
          </cell>
          <cell r="F33" t="str">
            <v>092000</v>
          </cell>
          <cell r="G33">
            <v>142397783</v>
          </cell>
          <cell r="I33" t="str">
            <v>00000028</v>
          </cell>
          <cell r="J33" t="str">
            <v>00102</v>
          </cell>
          <cell r="K33">
            <v>142397783</v>
          </cell>
          <cell r="L33">
            <v>25</v>
          </cell>
          <cell r="M33" t="str">
            <v>0008</v>
          </cell>
        </row>
        <row r="34">
          <cell r="A34" t="str">
            <v>505</v>
          </cell>
          <cell r="B34">
            <v>24</v>
          </cell>
          <cell r="C34" t="str">
            <v>5</v>
          </cell>
          <cell r="D34">
            <v>5</v>
          </cell>
          <cell r="E34" t="str">
            <v>А/МАШИНА КАТЭРПИЛЛАР</v>
          </cell>
          <cell r="F34" t="str">
            <v>092000</v>
          </cell>
          <cell r="G34">
            <v>142397783</v>
          </cell>
          <cell r="I34" t="str">
            <v>00000029</v>
          </cell>
          <cell r="J34" t="str">
            <v>00102</v>
          </cell>
          <cell r="K34">
            <v>142397783</v>
          </cell>
          <cell r="L34">
            <v>25</v>
          </cell>
          <cell r="M34" t="str">
            <v>0008</v>
          </cell>
        </row>
        <row r="35">
          <cell r="A35" t="str">
            <v>505</v>
          </cell>
          <cell r="B35">
            <v>25</v>
          </cell>
          <cell r="C35" t="str">
            <v>5</v>
          </cell>
          <cell r="D35">
            <v>5</v>
          </cell>
          <cell r="E35" t="str">
            <v>А/САМОСВАЛ БЕЛАЗ 75121</v>
          </cell>
          <cell r="F35" t="str">
            <v>022000</v>
          </cell>
          <cell r="G35">
            <v>61211065</v>
          </cell>
          <cell r="I35" t="str">
            <v>00000041</v>
          </cell>
          <cell r="J35" t="str">
            <v>00114</v>
          </cell>
          <cell r="K35">
            <v>61211065</v>
          </cell>
          <cell r="L35">
            <v>25</v>
          </cell>
          <cell r="M35" t="str">
            <v>0008</v>
          </cell>
        </row>
        <row r="36">
          <cell r="D36" t="str">
            <v>5 Всего</v>
          </cell>
          <cell r="G36">
            <v>1562347780</v>
          </cell>
        </row>
        <row r="37">
          <cell r="A37" t="str">
            <v>506</v>
          </cell>
          <cell r="B37">
            <v>26</v>
          </cell>
          <cell r="C37" t="str">
            <v>5</v>
          </cell>
          <cell r="D37">
            <v>6</v>
          </cell>
          <cell r="E37" t="str">
            <v>УСТАНОВКА ДОЗИРОВАНИЯ ФАБ-МИНИ</v>
          </cell>
          <cell r="F37" t="str">
            <v>072000</v>
          </cell>
          <cell r="G37">
            <v>2941067.2</v>
          </cell>
          <cell r="I37" t="str">
            <v>00057606</v>
          </cell>
          <cell r="J37" t="str">
            <v>00102</v>
          </cell>
          <cell r="K37">
            <v>2941067.2</v>
          </cell>
          <cell r="L37">
            <v>20</v>
          </cell>
          <cell r="M37" t="str">
            <v>0301</v>
          </cell>
        </row>
        <row r="38">
          <cell r="D38" t="str">
            <v>6 Всего</v>
          </cell>
          <cell r="G38">
            <v>2941067.2</v>
          </cell>
        </row>
        <row r="39">
          <cell r="A39" t="str">
            <v>512</v>
          </cell>
          <cell r="B39">
            <v>27</v>
          </cell>
          <cell r="C39" t="str">
            <v>5</v>
          </cell>
          <cell r="D39">
            <v>12</v>
          </cell>
          <cell r="E39" t="str">
            <v>КАССОВЫЙ АППАРАТ</v>
          </cell>
          <cell r="F39" t="str">
            <v>032000</v>
          </cell>
          <cell r="G39">
            <v>15000</v>
          </cell>
          <cell r="I39" t="str">
            <v>00002000</v>
          </cell>
          <cell r="J39" t="str">
            <v>00102</v>
          </cell>
          <cell r="K39">
            <v>15000</v>
          </cell>
          <cell r="L39">
            <v>15</v>
          </cell>
          <cell r="M39" t="str">
            <v>0008</v>
          </cell>
        </row>
        <row r="40">
          <cell r="A40" t="str">
            <v>512</v>
          </cell>
          <cell r="B40">
            <v>28</v>
          </cell>
          <cell r="C40" t="str">
            <v>5</v>
          </cell>
          <cell r="D40">
            <v>12</v>
          </cell>
          <cell r="E40" t="str">
            <v>КАССОВЫЙ АППАРАТ "МЕРКУРИЙ"</v>
          </cell>
          <cell r="F40" t="str">
            <v>042000</v>
          </cell>
          <cell r="G40">
            <v>15000</v>
          </cell>
          <cell r="I40" t="str">
            <v>00022493</v>
          </cell>
          <cell r="J40" t="str">
            <v>00102</v>
          </cell>
          <cell r="K40">
            <v>15000</v>
          </cell>
          <cell r="L40">
            <v>15</v>
          </cell>
          <cell r="M40" t="str">
            <v>0006</v>
          </cell>
        </row>
        <row r="41">
          <cell r="A41" t="str">
            <v>512</v>
          </cell>
          <cell r="B41">
            <v>29</v>
          </cell>
          <cell r="C41" t="str">
            <v>5</v>
          </cell>
          <cell r="D41">
            <v>12</v>
          </cell>
          <cell r="E41" t="str">
            <v>КАССОВЫЙ АППАРАТ "МЕРКУРИЙ"</v>
          </cell>
          <cell r="F41" t="str">
            <v>032000</v>
          </cell>
          <cell r="G41">
            <v>15000</v>
          </cell>
          <cell r="I41" t="str">
            <v>00022787</v>
          </cell>
          <cell r="J41" t="str">
            <v>00102</v>
          </cell>
          <cell r="K41">
            <v>15000</v>
          </cell>
          <cell r="L41">
            <v>15</v>
          </cell>
          <cell r="M41" t="str">
            <v>0006</v>
          </cell>
        </row>
        <row r="42">
          <cell r="A42" t="str">
            <v>512</v>
          </cell>
          <cell r="B42">
            <v>30</v>
          </cell>
          <cell r="C42" t="str">
            <v>5</v>
          </cell>
          <cell r="D42">
            <v>12</v>
          </cell>
          <cell r="E42" t="str">
            <v>КАССОВЫЙ АППАРАТ "МЕРКУРИЙ"</v>
          </cell>
          <cell r="F42" t="str">
            <v>032000</v>
          </cell>
          <cell r="G42">
            <v>15000</v>
          </cell>
          <cell r="I42" t="str">
            <v>00022788</v>
          </cell>
          <cell r="J42" t="str">
            <v>00102</v>
          </cell>
          <cell r="K42">
            <v>15000</v>
          </cell>
          <cell r="L42">
            <v>15</v>
          </cell>
          <cell r="M42" t="str">
            <v>0006</v>
          </cell>
        </row>
        <row r="43">
          <cell r="A43" t="str">
            <v>512</v>
          </cell>
          <cell r="B43">
            <v>31</v>
          </cell>
          <cell r="C43" t="str">
            <v>5</v>
          </cell>
          <cell r="D43">
            <v>12</v>
          </cell>
          <cell r="E43" t="str">
            <v>КАССОВЫЙ АППАРВТ "МЕРКУРИЙ"-115ф</v>
          </cell>
          <cell r="F43" t="str">
            <v>032000</v>
          </cell>
          <cell r="G43">
            <v>15000</v>
          </cell>
          <cell r="I43" t="str">
            <v>00025201</v>
          </cell>
          <cell r="J43" t="str">
            <v>00102</v>
          </cell>
          <cell r="K43">
            <v>15000</v>
          </cell>
          <cell r="L43">
            <v>15</v>
          </cell>
          <cell r="M43" t="str">
            <v>0002</v>
          </cell>
        </row>
        <row r="44">
          <cell r="D44" t="str">
            <v>12 Всего</v>
          </cell>
          <cell r="G44">
            <v>75000</v>
          </cell>
        </row>
        <row r="45">
          <cell r="A45" t="str">
            <v>514</v>
          </cell>
          <cell r="B45">
            <v>32</v>
          </cell>
          <cell r="C45" t="str">
            <v>5</v>
          </cell>
          <cell r="D45">
            <v>14</v>
          </cell>
          <cell r="E45" t="str">
            <v>ТРАКТОР К-700</v>
          </cell>
          <cell r="F45" t="str">
            <v>052000</v>
          </cell>
          <cell r="G45">
            <v>32500</v>
          </cell>
          <cell r="I45" t="str">
            <v>00000178</v>
          </cell>
          <cell r="J45" t="str">
            <v>00110</v>
          </cell>
          <cell r="K45">
            <v>32500</v>
          </cell>
          <cell r="L45">
            <v>20</v>
          </cell>
          <cell r="M45" t="str">
            <v>0011</v>
          </cell>
        </row>
        <row r="46">
          <cell r="A46" t="str">
            <v>514</v>
          </cell>
          <cell r="B46">
            <v>33</v>
          </cell>
          <cell r="C46" t="str">
            <v>5</v>
          </cell>
          <cell r="D46">
            <v>14</v>
          </cell>
          <cell r="E46" t="str">
            <v>БУЛЬДОЗЕР ДЭТ-75 МЛ-РС-4</v>
          </cell>
          <cell r="F46" t="str">
            <v>122000</v>
          </cell>
          <cell r="G46">
            <v>2071267.35</v>
          </cell>
          <cell r="I46" t="str">
            <v>00000186</v>
          </cell>
          <cell r="J46" t="str">
            <v>00102</v>
          </cell>
          <cell r="K46">
            <v>2071267.35</v>
          </cell>
          <cell r="L46">
            <v>20</v>
          </cell>
          <cell r="M46" t="str">
            <v>0011</v>
          </cell>
        </row>
        <row r="47">
          <cell r="A47" t="str">
            <v>514</v>
          </cell>
          <cell r="B47">
            <v>34</v>
          </cell>
          <cell r="C47" t="str">
            <v>5</v>
          </cell>
          <cell r="D47">
            <v>14</v>
          </cell>
          <cell r="E47" t="str">
            <v>ТРАКТОР МТЗ-80</v>
          </cell>
          <cell r="F47" t="str">
            <v>052000</v>
          </cell>
          <cell r="G47">
            <v>37000</v>
          </cell>
          <cell r="I47" t="str">
            <v>00000179</v>
          </cell>
          <cell r="J47" t="str">
            <v>00110</v>
          </cell>
          <cell r="K47">
            <v>37000</v>
          </cell>
          <cell r="L47">
            <v>20</v>
          </cell>
          <cell r="M47" t="str">
            <v>0011</v>
          </cell>
        </row>
        <row r="48">
          <cell r="D48" t="str">
            <v>14 Всего</v>
          </cell>
          <cell r="G48">
            <v>2140767.35</v>
          </cell>
        </row>
        <row r="49">
          <cell r="A49" t="str">
            <v>515</v>
          </cell>
          <cell r="B49">
            <v>35</v>
          </cell>
          <cell r="C49" t="str">
            <v>5</v>
          </cell>
          <cell r="D49">
            <v>15</v>
          </cell>
          <cell r="E49" t="str">
            <v>МАШИНА ФОРМОВОЧНАЯ 234М</v>
          </cell>
          <cell r="F49" t="str">
            <v>012000</v>
          </cell>
          <cell r="G49">
            <v>2206232.5</v>
          </cell>
          <cell r="I49" t="str">
            <v>00022763</v>
          </cell>
          <cell r="J49" t="str">
            <v>00110</v>
          </cell>
          <cell r="K49">
            <v>2206232.5</v>
          </cell>
          <cell r="L49">
            <v>20</v>
          </cell>
          <cell r="M49" t="str">
            <v>0005</v>
          </cell>
        </row>
        <row r="50">
          <cell r="A50" t="str">
            <v>515</v>
          </cell>
          <cell r="B50">
            <v>36</v>
          </cell>
          <cell r="C50" t="str">
            <v>5</v>
          </cell>
          <cell r="D50">
            <v>15</v>
          </cell>
          <cell r="E50" t="str">
            <v>МАШИНА ФОРМОВОЧНАЯ 234М</v>
          </cell>
          <cell r="F50" t="str">
            <v>012000</v>
          </cell>
          <cell r="G50">
            <v>2206232.5</v>
          </cell>
          <cell r="I50" t="str">
            <v>00022764</v>
          </cell>
          <cell r="J50" t="str">
            <v>00110</v>
          </cell>
          <cell r="K50">
            <v>2206232.5</v>
          </cell>
          <cell r="L50">
            <v>20</v>
          </cell>
          <cell r="M50" t="str">
            <v>0005</v>
          </cell>
        </row>
        <row r="51">
          <cell r="A51" t="str">
            <v>515</v>
          </cell>
          <cell r="B51">
            <v>37</v>
          </cell>
          <cell r="C51" t="str">
            <v>5</v>
          </cell>
          <cell r="D51">
            <v>15</v>
          </cell>
          <cell r="E51" t="str">
            <v>МАШИНА ФОРМОВОЧНАЯ 3 ШТ</v>
          </cell>
          <cell r="F51" t="str">
            <v>062000</v>
          </cell>
          <cell r="G51">
            <v>3820000</v>
          </cell>
          <cell r="I51" t="str">
            <v>00022774</v>
          </cell>
          <cell r="J51" t="str">
            <v>00110</v>
          </cell>
          <cell r="K51">
            <v>3820000</v>
          </cell>
          <cell r="L51">
            <v>20</v>
          </cell>
          <cell r="M51" t="str">
            <v>0005</v>
          </cell>
        </row>
        <row r="52">
          <cell r="A52" t="str">
            <v>515</v>
          </cell>
          <cell r="B52">
            <v>38</v>
          </cell>
          <cell r="C52" t="str">
            <v>5</v>
          </cell>
          <cell r="D52">
            <v>15</v>
          </cell>
          <cell r="E52" t="str">
            <v>МАШИНА ФОРМОВОЧНАЯ М234</v>
          </cell>
          <cell r="F52" t="str">
            <v>122000</v>
          </cell>
          <cell r="G52">
            <v>3654661</v>
          </cell>
          <cell r="I52" t="str">
            <v>00022777</v>
          </cell>
          <cell r="J52" t="str">
            <v>00114</v>
          </cell>
          <cell r="K52">
            <v>3654661</v>
          </cell>
          <cell r="L52">
            <v>20</v>
          </cell>
          <cell r="M52" t="str">
            <v>0005</v>
          </cell>
        </row>
        <row r="53">
          <cell r="A53" t="str">
            <v>515</v>
          </cell>
          <cell r="B53">
            <v>39</v>
          </cell>
          <cell r="C53" t="str">
            <v>5</v>
          </cell>
          <cell r="D53">
            <v>15</v>
          </cell>
          <cell r="E53" t="str">
            <v>МАШИНА ФОРМОВОЧНАЯ М235</v>
          </cell>
          <cell r="F53" t="str">
            <v>122000</v>
          </cell>
          <cell r="G53">
            <v>3654661</v>
          </cell>
          <cell r="I53" t="str">
            <v>00022778</v>
          </cell>
          <cell r="J53" t="str">
            <v>00114</v>
          </cell>
          <cell r="K53">
            <v>3654661</v>
          </cell>
          <cell r="L53">
            <v>20</v>
          </cell>
          <cell r="M53" t="str">
            <v>0005</v>
          </cell>
        </row>
        <row r="54">
          <cell r="D54" t="str">
            <v>15 Всего</v>
          </cell>
          <cell r="G54">
            <v>15541787</v>
          </cell>
        </row>
        <row r="55">
          <cell r="A55" t="str">
            <v>601</v>
          </cell>
          <cell r="B55">
            <v>40</v>
          </cell>
          <cell r="C55" t="str">
            <v>6</v>
          </cell>
          <cell r="D55">
            <v>1</v>
          </cell>
          <cell r="E55" t="str">
            <v>БУЛЬДОЗЕР Д-155-1 "КАМАЦУ"</v>
          </cell>
          <cell r="F55" t="str">
            <v>062000</v>
          </cell>
          <cell r="G55">
            <v>14843750</v>
          </cell>
          <cell r="I55" t="str">
            <v>00000275</v>
          </cell>
          <cell r="J55" t="str">
            <v>00102</v>
          </cell>
          <cell r="K55">
            <v>14843750</v>
          </cell>
          <cell r="L55">
            <v>20</v>
          </cell>
          <cell r="M55" t="str">
            <v>0008</v>
          </cell>
        </row>
        <row r="56">
          <cell r="D56" t="str">
            <v>1 Всего</v>
          </cell>
          <cell r="G56">
            <v>14843750</v>
          </cell>
        </row>
        <row r="57">
          <cell r="A57" t="str">
            <v>602</v>
          </cell>
          <cell r="B57">
            <v>41</v>
          </cell>
          <cell r="C57" t="str">
            <v>6</v>
          </cell>
          <cell r="D57">
            <v>2</v>
          </cell>
          <cell r="E57" t="str">
            <v>СТАНОК ШЛИФОВАЛЬНЫЙ ЗЛ-722В</v>
          </cell>
          <cell r="F57" t="str">
            <v>012000</v>
          </cell>
          <cell r="G57">
            <v>165000</v>
          </cell>
          <cell r="I57" t="str">
            <v>00022759</v>
          </cell>
          <cell r="J57" t="str">
            <v>00110</v>
          </cell>
          <cell r="K57">
            <v>165000</v>
          </cell>
          <cell r="L57">
            <v>15</v>
          </cell>
          <cell r="M57" t="str">
            <v>0005</v>
          </cell>
        </row>
        <row r="58">
          <cell r="A58" t="str">
            <v>602</v>
          </cell>
          <cell r="B58">
            <v>42</v>
          </cell>
          <cell r="C58" t="str">
            <v>6</v>
          </cell>
          <cell r="D58">
            <v>2</v>
          </cell>
          <cell r="E58" t="str">
            <v>СТАНОК ПОПЕРЕЧНО-СТРОГАЛЬНЫЙ 7310А</v>
          </cell>
          <cell r="F58" t="str">
            <v>012000</v>
          </cell>
          <cell r="G58">
            <v>163000</v>
          </cell>
          <cell r="I58" t="str">
            <v>00022760</v>
          </cell>
          <cell r="J58" t="str">
            <v>00110</v>
          </cell>
          <cell r="K58">
            <v>163000</v>
          </cell>
          <cell r="L58">
            <v>15</v>
          </cell>
          <cell r="M58" t="str">
            <v>0005</v>
          </cell>
        </row>
        <row r="59">
          <cell r="A59" t="str">
            <v>602</v>
          </cell>
          <cell r="B59">
            <v>43</v>
          </cell>
          <cell r="C59" t="str">
            <v>6</v>
          </cell>
          <cell r="D59">
            <v>2</v>
          </cell>
          <cell r="E59" t="str">
            <v>СТАНОК ПОПЕРЕЧНО-СТРОГАЛЬНЫЙ 7307Д</v>
          </cell>
          <cell r="F59" t="str">
            <v>012000</v>
          </cell>
          <cell r="G59">
            <v>160000</v>
          </cell>
          <cell r="I59" t="str">
            <v>00022761</v>
          </cell>
          <cell r="J59" t="str">
            <v>00110</v>
          </cell>
          <cell r="K59">
            <v>160000</v>
          </cell>
          <cell r="L59">
            <v>15</v>
          </cell>
          <cell r="M59" t="str">
            <v>0005</v>
          </cell>
        </row>
        <row r="60">
          <cell r="A60" t="str">
            <v>602</v>
          </cell>
          <cell r="B60">
            <v>44</v>
          </cell>
          <cell r="C60" t="str">
            <v>6</v>
          </cell>
          <cell r="D60">
            <v>2</v>
          </cell>
          <cell r="E60" t="str">
            <v>ТОКАРНО-ВИНТОРЕЗНЫЙ РТ-492</v>
          </cell>
          <cell r="F60" t="str">
            <v>012000</v>
          </cell>
          <cell r="G60">
            <v>162000</v>
          </cell>
          <cell r="I60" t="str">
            <v>00022762</v>
          </cell>
          <cell r="J60" t="str">
            <v>00110</v>
          </cell>
          <cell r="K60">
            <v>162000</v>
          </cell>
          <cell r="L60">
            <v>15</v>
          </cell>
          <cell r="M60" t="str">
            <v>0005</v>
          </cell>
        </row>
        <row r="61">
          <cell r="A61" t="str">
            <v>602</v>
          </cell>
          <cell r="B61">
            <v>45</v>
          </cell>
          <cell r="C61" t="str">
            <v>6</v>
          </cell>
          <cell r="D61">
            <v>2</v>
          </cell>
          <cell r="E61" t="str">
            <v>СТАНОК СПЕЦ.ТОКАРНЫЙ</v>
          </cell>
          <cell r="F61" t="str">
            <v>112000</v>
          </cell>
          <cell r="G61">
            <v>6669169.5</v>
          </cell>
          <cell r="I61" t="str">
            <v>00030878</v>
          </cell>
          <cell r="J61" t="str">
            <v>00102</v>
          </cell>
          <cell r="K61">
            <v>6669169.5</v>
          </cell>
          <cell r="L61">
            <v>15</v>
          </cell>
          <cell r="M61" t="str">
            <v>0301</v>
          </cell>
        </row>
        <row r="62">
          <cell r="A62" t="str">
            <v>602</v>
          </cell>
          <cell r="B62">
            <v>46</v>
          </cell>
          <cell r="C62" t="str">
            <v>6</v>
          </cell>
          <cell r="D62">
            <v>2</v>
          </cell>
          <cell r="E62" t="str">
            <v>ПРЕСС ДБ</v>
          </cell>
          <cell r="F62" t="str">
            <v>042000</v>
          </cell>
          <cell r="G62">
            <v>100000</v>
          </cell>
          <cell r="I62" t="str">
            <v>00031474</v>
          </cell>
          <cell r="J62" t="str">
            <v>00114</v>
          </cell>
          <cell r="K62">
            <v>100000</v>
          </cell>
          <cell r="L62">
            <v>15</v>
          </cell>
          <cell r="M62" t="str">
            <v>0031</v>
          </cell>
        </row>
        <row r="63">
          <cell r="A63" t="str">
            <v>602</v>
          </cell>
          <cell r="B63">
            <v>47</v>
          </cell>
          <cell r="C63" t="str">
            <v>6</v>
          </cell>
          <cell r="D63">
            <v>2</v>
          </cell>
          <cell r="E63" t="str">
            <v>НОЖНИЦЫ ГИЛЬОТИНОВЫЕ</v>
          </cell>
          <cell r="F63" t="str">
            <v>042000</v>
          </cell>
          <cell r="G63">
            <v>26667</v>
          </cell>
          <cell r="I63" t="str">
            <v>00031475</v>
          </cell>
          <cell r="J63" t="str">
            <v>00114</v>
          </cell>
          <cell r="K63">
            <v>26667</v>
          </cell>
          <cell r="L63">
            <v>15</v>
          </cell>
          <cell r="M63" t="str">
            <v>0031</v>
          </cell>
        </row>
        <row r="64">
          <cell r="A64" t="str">
            <v>602</v>
          </cell>
          <cell r="B64">
            <v>48</v>
          </cell>
          <cell r="C64" t="str">
            <v>6</v>
          </cell>
          <cell r="D64">
            <v>2</v>
          </cell>
          <cell r="E64" t="str">
            <v>ПЕНОГЕНЕРАТОР</v>
          </cell>
          <cell r="F64" t="str">
            <v>042000</v>
          </cell>
          <cell r="G64">
            <v>325000</v>
          </cell>
          <cell r="I64" t="str">
            <v>00031476</v>
          </cell>
          <cell r="J64" t="str">
            <v>00114</v>
          </cell>
          <cell r="K64">
            <v>325000</v>
          </cell>
          <cell r="L64">
            <v>15</v>
          </cell>
          <cell r="M64" t="str">
            <v>0031</v>
          </cell>
        </row>
        <row r="65">
          <cell r="A65" t="str">
            <v>602</v>
          </cell>
          <cell r="B65">
            <v>49</v>
          </cell>
          <cell r="C65" t="str">
            <v>6</v>
          </cell>
          <cell r="D65">
            <v>2</v>
          </cell>
          <cell r="E65" t="str">
            <v>ЭКСКАВАТОР ОДНОКОВШОВЫЙ ЭО-5111Б</v>
          </cell>
          <cell r="F65" t="str">
            <v>042000</v>
          </cell>
          <cell r="G65">
            <v>1867067</v>
          </cell>
          <cell r="I65" t="str">
            <v>00000346</v>
          </cell>
          <cell r="J65" t="str">
            <v>00114</v>
          </cell>
          <cell r="K65">
            <v>1867067</v>
          </cell>
          <cell r="L65">
            <v>15</v>
          </cell>
          <cell r="M65" t="str">
            <v>0008</v>
          </cell>
        </row>
        <row r="66">
          <cell r="D66" t="str">
            <v>2 Всего</v>
          </cell>
          <cell r="G66">
            <v>9637903.5</v>
          </cell>
        </row>
        <row r="67">
          <cell r="A67" t="str">
            <v>603</v>
          </cell>
          <cell r="B67">
            <v>50</v>
          </cell>
          <cell r="C67" t="str">
            <v>6</v>
          </cell>
          <cell r="D67">
            <v>3</v>
          </cell>
          <cell r="E67" t="str">
            <v>КОМПРЕССОРНАЯ СТАНЦИЯ ЗИФ</v>
          </cell>
          <cell r="F67" t="str">
            <v>062000</v>
          </cell>
          <cell r="G67">
            <v>949334</v>
          </cell>
          <cell r="I67" t="str">
            <v>00080462</v>
          </cell>
          <cell r="J67" t="str">
            <v>00102</v>
          </cell>
          <cell r="K67">
            <v>949334</v>
          </cell>
          <cell r="L67">
            <v>15</v>
          </cell>
          <cell r="M67" t="str">
            <v>2400</v>
          </cell>
        </row>
        <row r="68">
          <cell r="A68" t="str">
            <v>603</v>
          </cell>
          <cell r="B68">
            <v>51</v>
          </cell>
          <cell r="C68" t="str">
            <v>6</v>
          </cell>
          <cell r="D68">
            <v>3</v>
          </cell>
          <cell r="E68" t="str">
            <v>КОМПРЕССОРНАЯ СТАНЦИЯ ЗИФ</v>
          </cell>
          <cell r="F68" t="str">
            <v>062000</v>
          </cell>
          <cell r="G68">
            <v>949334</v>
          </cell>
          <cell r="I68" t="str">
            <v>00080463</v>
          </cell>
          <cell r="J68" t="str">
            <v>00102</v>
          </cell>
          <cell r="K68">
            <v>949334</v>
          </cell>
          <cell r="L68">
            <v>15</v>
          </cell>
          <cell r="M68" t="str">
            <v>2400</v>
          </cell>
        </row>
        <row r="69">
          <cell r="A69" t="str">
            <v>603</v>
          </cell>
          <cell r="B69">
            <v>52</v>
          </cell>
          <cell r="C69" t="str">
            <v>6</v>
          </cell>
          <cell r="D69">
            <v>3</v>
          </cell>
          <cell r="E69" t="str">
            <v>А/КРАН КС-6476 Г/П 50тн</v>
          </cell>
          <cell r="F69" t="str">
            <v>092000</v>
          </cell>
          <cell r="G69">
            <v>15705313</v>
          </cell>
          <cell r="I69" t="str">
            <v>00000830</v>
          </cell>
          <cell r="J69" t="str">
            <v>00102</v>
          </cell>
          <cell r="K69">
            <v>15705313</v>
          </cell>
          <cell r="L69">
            <v>15</v>
          </cell>
          <cell r="M69" t="str">
            <v>0008</v>
          </cell>
        </row>
        <row r="70">
          <cell r="A70" t="str">
            <v>603</v>
          </cell>
          <cell r="B70">
            <v>53</v>
          </cell>
          <cell r="C70" t="str">
            <v>6</v>
          </cell>
          <cell r="D70">
            <v>3</v>
          </cell>
          <cell r="E70" t="str">
            <v>КОМПРЕССОРНАЯ СТАНЦИЯ ЗИФ-ПВ-5М</v>
          </cell>
          <cell r="F70" t="str">
            <v>072000</v>
          </cell>
          <cell r="G70">
            <v>510266.19</v>
          </cell>
          <cell r="I70" t="str">
            <v>00012755</v>
          </cell>
          <cell r="J70" t="str">
            <v>00102</v>
          </cell>
          <cell r="K70">
            <v>510266.19</v>
          </cell>
          <cell r="L70">
            <v>15</v>
          </cell>
          <cell r="M70" t="str">
            <v>0301</v>
          </cell>
        </row>
        <row r="71">
          <cell r="A71" t="str">
            <v>603</v>
          </cell>
          <cell r="B71">
            <v>54</v>
          </cell>
          <cell r="C71" t="str">
            <v>6</v>
          </cell>
          <cell r="D71">
            <v>3</v>
          </cell>
          <cell r="E71" t="str">
            <v>КОМПРЕССОР 4ВМ 10-50/71</v>
          </cell>
          <cell r="F71" t="str">
            <v>062000</v>
          </cell>
          <cell r="G71">
            <v>11571447.619999999</v>
          </cell>
          <cell r="I71" t="str">
            <v>00012744</v>
          </cell>
          <cell r="J71" t="str">
            <v>00102</v>
          </cell>
          <cell r="K71">
            <v>11571447.619999999</v>
          </cell>
          <cell r="L71">
            <v>15</v>
          </cell>
          <cell r="M71" t="str">
            <v>0301</v>
          </cell>
        </row>
        <row r="72">
          <cell r="D72" t="str">
            <v>3 Всего</v>
          </cell>
          <cell r="G72">
            <v>29685694.810000002</v>
          </cell>
        </row>
        <row r="73">
          <cell r="A73" t="str">
            <v>605</v>
          </cell>
          <cell r="B73">
            <v>55</v>
          </cell>
          <cell r="C73" t="str">
            <v>6</v>
          </cell>
          <cell r="D73">
            <v>5</v>
          </cell>
          <cell r="E73" t="str">
            <v>НАСОС ПОГРУЖНОЙ 6717/78</v>
          </cell>
          <cell r="F73" t="str">
            <v>062000</v>
          </cell>
          <cell r="G73">
            <v>31130934</v>
          </cell>
          <cell r="I73" t="str">
            <v>00017880</v>
          </cell>
          <cell r="J73" t="str">
            <v>B2400</v>
          </cell>
          <cell r="K73">
            <v>31130934</v>
          </cell>
          <cell r="L73">
            <v>20</v>
          </cell>
          <cell r="M73" t="str">
            <v>3000</v>
          </cell>
        </row>
        <row r="74">
          <cell r="A74" t="str">
            <v>605</v>
          </cell>
          <cell r="B74">
            <v>56</v>
          </cell>
          <cell r="C74" t="str">
            <v>6</v>
          </cell>
          <cell r="D74">
            <v>5</v>
          </cell>
          <cell r="E74" t="str">
            <v>НАСОС ПОГРУЖНОЙ 6714/78</v>
          </cell>
          <cell r="F74" t="str">
            <v>062000</v>
          </cell>
          <cell r="G74">
            <v>31130935</v>
          </cell>
          <cell r="I74" t="str">
            <v>00017881</v>
          </cell>
          <cell r="J74" t="str">
            <v>B2400</v>
          </cell>
          <cell r="K74">
            <v>31130935</v>
          </cell>
          <cell r="L74">
            <v>20</v>
          </cell>
          <cell r="M74" t="str">
            <v>3000</v>
          </cell>
        </row>
        <row r="75">
          <cell r="A75" t="str">
            <v>605</v>
          </cell>
          <cell r="B75">
            <v>57</v>
          </cell>
          <cell r="C75" t="str">
            <v>6</v>
          </cell>
          <cell r="D75">
            <v>5</v>
          </cell>
          <cell r="E75" t="str">
            <v>НАСОС Х-100-80-160 3ШТ</v>
          </cell>
          <cell r="F75" t="str">
            <v>022000</v>
          </cell>
          <cell r="G75">
            <v>215398.53</v>
          </cell>
          <cell r="I75" t="str">
            <v>00021760</v>
          </cell>
          <cell r="J75" t="str">
            <v>00109</v>
          </cell>
          <cell r="K75">
            <v>215398.53</v>
          </cell>
          <cell r="L75">
            <v>20</v>
          </cell>
          <cell r="M75" t="str">
            <v>0301</v>
          </cell>
        </row>
        <row r="76">
          <cell r="A76" t="str">
            <v>605</v>
          </cell>
          <cell r="B76">
            <v>58</v>
          </cell>
          <cell r="C76" t="str">
            <v>6</v>
          </cell>
          <cell r="D76">
            <v>5</v>
          </cell>
          <cell r="E76" t="str">
            <v>НАСОС ЭЦВ-8-40-90</v>
          </cell>
          <cell r="F76" t="str">
            <v>012000</v>
          </cell>
          <cell r="G76">
            <v>33324</v>
          </cell>
          <cell r="I76" t="str">
            <v>00025195</v>
          </cell>
          <cell r="J76" t="str">
            <v>00102</v>
          </cell>
          <cell r="K76">
            <v>33324</v>
          </cell>
          <cell r="L76">
            <v>20</v>
          </cell>
          <cell r="M76" t="str">
            <v>0002</v>
          </cell>
        </row>
        <row r="77">
          <cell r="A77" t="str">
            <v>605</v>
          </cell>
          <cell r="B77">
            <v>59</v>
          </cell>
          <cell r="C77" t="str">
            <v>6</v>
          </cell>
          <cell r="D77">
            <v>5</v>
          </cell>
          <cell r="E77" t="str">
            <v>НАСОС ЭЦВ-8-40-90</v>
          </cell>
          <cell r="F77" t="str">
            <v>012000</v>
          </cell>
          <cell r="G77">
            <v>33323.5</v>
          </cell>
          <cell r="I77" t="str">
            <v>00025196</v>
          </cell>
          <cell r="J77" t="str">
            <v>00102</v>
          </cell>
          <cell r="K77">
            <v>33323.5</v>
          </cell>
          <cell r="L77">
            <v>20</v>
          </cell>
          <cell r="M77" t="str">
            <v>0002</v>
          </cell>
        </row>
        <row r="78">
          <cell r="A78" t="str">
            <v>605</v>
          </cell>
          <cell r="B78">
            <v>60</v>
          </cell>
          <cell r="C78" t="str">
            <v>6</v>
          </cell>
          <cell r="D78">
            <v>5</v>
          </cell>
          <cell r="E78" t="str">
            <v>НАСОС ЭЦВ-10-63-150</v>
          </cell>
          <cell r="F78" t="str">
            <v>012000</v>
          </cell>
          <cell r="G78">
            <v>42910.13</v>
          </cell>
          <cell r="I78" t="str">
            <v>00025197</v>
          </cell>
          <cell r="J78" t="str">
            <v>00102</v>
          </cell>
          <cell r="K78">
            <v>42910.13</v>
          </cell>
          <cell r="L78">
            <v>20</v>
          </cell>
          <cell r="M78" t="str">
            <v>0002</v>
          </cell>
        </row>
        <row r="79">
          <cell r="A79" t="str">
            <v>605</v>
          </cell>
          <cell r="B79">
            <v>61</v>
          </cell>
          <cell r="C79" t="str">
            <v>6</v>
          </cell>
          <cell r="D79">
            <v>5</v>
          </cell>
          <cell r="E79" t="str">
            <v>НАСОС ЭЦВ 10-65-65</v>
          </cell>
          <cell r="F79" t="str">
            <v>032000</v>
          </cell>
          <cell r="G79">
            <v>38286.1</v>
          </cell>
          <cell r="I79" t="str">
            <v>00025206</v>
          </cell>
          <cell r="J79" t="str">
            <v>00102</v>
          </cell>
          <cell r="K79">
            <v>38286.1</v>
          </cell>
          <cell r="L79">
            <v>20</v>
          </cell>
          <cell r="M79" t="str">
            <v>0002</v>
          </cell>
        </row>
        <row r="80">
          <cell r="A80" t="str">
            <v>605</v>
          </cell>
          <cell r="B80">
            <v>62</v>
          </cell>
          <cell r="C80" t="str">
            <v>6</v>
          </cell>
          <cell r="D80">
            <v>5</v>
          </cell>
          <cell r="E80" t="str">
            <v>НАСОС ЭЦВ 10-65-65</v>
          </cell>
          <cell r="F80" t="str">
            <v>032000</v>
          </cell>
          <cell r="G80">
            <v>38287</v>
          </cell>
          <cell r="I80" t="str">
            <v>00025207</v>
          </cell>
          <cell r="J80" t="str">
            <v>00102</v>
          </cell>
          <cell r="K80">
            <v>38287</v>
          </cell>
          <cell r="L80">
            <v>20</v>
          </cell>
          <cell r="M80" t="str">
            <v>0002</v>
          </cell>
        </row>
        <row r="81">
          <cell r="A81" t="str">
            <v>605</v>
          </cell>
          <cell r="B81">
            <v>63</v>
          </cell>
          <cell r="C81" t="str">
            <v>6</v>
          </cell>
          <cell r="D81">
            <v>5</v>
          </cell>
          <cell r="E81" t="str">
            <v>НАСОС ЭЦВ 10-65-65</v>
          </cell>
          <cell r="F81" t="str">
            <v>032000</v>
          </cell>
          <cell r="G81">
            <v>38287</v>
          </cell>
          <cell r="I81" t="str">
            <v>00025208</v>
          </cell>
          <cell r="J81" t="str">
            <v>00102</v>
          </cell>
          <cell r="K81">
            <v>38287</v>
          </cell>
          <cell r="L81">
            <v>20</v>
          </cell>
          <cell r="M81" t="str">
            <v>0002</v>
          </cell>
        </row>
        <row r="82">
          <cell r="A82" t="str">
            <v>605</v>
          </cell>
          <cell r="B82">
            <v>64</v>
          </cell>
          <cell r="C82" t="str">
            <v>6</v>
          </cell>
          <cell r="D82">
            <v>5</v>
          </cell>
          <cell r="E82" t="str">
            <v>НАСОС ЭЦВ 6-16-110</v>
          </cell>
          <cell r="F82" t="str">
            <v>032000</v>
          </cell>
          <cell r="G82">
            <v>19491</v>
          </cell>
          <cell r="I82" t="str">
            <v>00025209</v>
          </cell>
          <cell r="J82" t="str">
            <v>00102</v>
          </cell>
          <cell r="K82">
            <v>19491</v>
          </cell>
          <cell r="L82">
            <v>20</v>
          </cell>
          <cell r="M82" t="str">
            <v>0002</v>
          </cell>
        </row>
        <row r="83">
          <cell r="A83" t="str">
            <v>605</v>
          </cell>
          <cell r="B83">
            <v>65</v>
          </cell>
          <cell r="C83" t="str">
            <v>6</v>
          </cell>
          <cell r="D83">
            <v>5</v>
          </cell>
          <cell r="E83" t="str">
            <v>НАСОС ЭЦВ 6-16-110</v>
          </cell>
          <cell r="F83" t="str">
            <v>032000</v>
          </cell>
          <cell r="G83">
            <v>19491.5</v>
          </cell>
          <cell r="I83" t="str">
            <v>00025210</v>
          </cell>
          <cell r="J83" t="str">
            <v>00102</v>
          </cell>
          <cell r="K83">
            <v>19491.5</v>
          </cell>
          <cell r="L83">
            <v>20</v>
          </cell>
          <cell r="M83" t="str">
            <v>0002</v>
          </cell>
        </row>
        <row r="84">
          <cell r="A84" t="str">
            <v>605</v>
          </cell>
          <cell r="B84">
            <v>66</v>
          </cell>
          <cell r="C84" t="str">
            <v>6</v>
          </cell>
          <cell r="D84">
            <v>5</v>
          </cell>
          <cell r="E84" t="str">
            <v>НАСОС ЭЦВ 10-65-65</v>
          </cell>
          <cell r="F84" t="str">
            <v>032000</v>
          </cell>
          <cell r="G84">
            <v>38286.699999999997</v>
          </cell>
          <cell r="I84" t="str">
            <v>00025211</v>
          </cell>
          <cell r="J84" t="str">
            <v>00102</v>
          </cell>
          <cell r="K84">
            <v>38286.699999999997</v>
          </cell>
          <cell r="L84">
            <v>20</v>
          </cell>
          <cell r="M84" t="str">
            <v>0002</v>
          </cell>
        </row>
        <row r="85">
          <cell r="A85" t="str">
            <v>605</v>
          </cell>
          <cell r="B85">
            <v>67</v>
          </cell>
          <cell r="C85" t="str">
            <v>6</v>
          </cell>
          <cell r="D85">
            <v>5</v>
          </cell>
          <cell r="E85" t="str">
            <v>НАСОС ЦНС 300*360</v>
          </cell>
          <cell r="F85" t="str">
            <v>032000</v>
          </cell>
          <cell r="G85">
            <v>459682</v>
          </cell>
          <cell r="I85" t="str">
            <v>00025212</v>
          </cell>
          <cell r="J85" t="str">
            <v>00102</v>
          </cell>
          <cell r="K85">
            <v>459682</v>
          </cell>
          <cell r="L85">
            <v>20</v>
          </cell>
          <cell r="M85" t="str">
            <v>0002</v>
          </cell>
        </row>
        <row r="86">
          <cell r="A86" t="str">
            <v>605</v>
          </cell>
          <cell r="B86">
            <v>68</v>
          </cell>
          <cell r="C86" t="str">
            <v>6</v>
          </cell>
          <cell r="D86">
            <v>5</v>
          </cell>
          <cell r="E86" t="str">
            <v>НАСОС ЦНС 300*360</v>
          </cell>
          <cell r="F86" t="str">
            <v>032000</v>
          </cell>
          <cell r="G86">
            <v>459683</v>
          </cell>
          <cell r="I86" t="str">
            <v>00025213</v>
          </cell>
          <cell r="J86" t="str">
            <v>00102</v>
          </cell>
          <cell r="K86">
            <v>459683</v>
          </cell>
          <cell r="L86">
            <v>20</v>
          </cell>
          <cell r="M86" t="str">
            <v>0002</v>
          </cell>
        </row>
        <row r="87">
          <cell r="A87" t="str">
            <v>605</v>
          </cell>
          <cell r="B87">
            <v>69</v>
          </cell>
          <cell r="C87" t="str">
            <v>6</v>
          </cell>
          <cell r="D87">
            <v>5</v>
          </cell>
          <cell r="E87" t="str">
            <v>НАСОС ЭЦВ 8-40-90</v>
          </cell>
          <cell r="F87" t="str">
            <v>032000</v>
          </cell>
          <cell r="G87">
            <v>33323</v>
          </cell>
          <cell r="I87" t="str">
            <v>00025214</v>
          </cell>
          <cell r="J87" t="str">
            <v>00102</v>
          </cell>
          <cell r="K87">
            <v>33323</v>
          </cell>
          <cell r="L87">
            <v>20</v>
          </cell>
          <cell r="M87" t="str">
            <v>0002</v>
          </cell>
        </row>
        <row r="88">
          <cell r="A88" t="str">
            <v>605</v>
          </cell>
          <cell r="B88">
            <v>70</v>
          </cell>
          <cell r="C88" t="str">
            <v>6</v>
          </cell>
          <cell r="D88">
            <v>5</v>
          </cell>
          <cell r="E88" t="str">
            <v>НАСОС ЭЦВ 8-40-90</v>
          </cell>
          <cell r="F88" t="str">
            <v>032000</v>
          </cell>
          <cell r="G88">
            <v>33323</v>
          </cell>
          <cell r="I88" t="str">
            <v>00025215</v>
          </cell>
          <cell r="J88" t="str">
            <v>00102</v>
          </cell>
          <cell r="K88">
            <v>33323</v>
          </cell>
          <cell r="L88">
            <v>20</v>
          </cell>
          <cell r="M88" t="str">
            <v>0002</v>
          </cell>
        </row>
        <row r="89">
          <cell r="A89" t="str">
            <v>605</v>
          </cell>
          <cell r="B89">
            <v>71</v>
          </cell>
          <cell r="C89" t="str">
            <v>6</v>
          </cell>
          <cell r="D89">
            <v>5</v>
          </cell>
          <cell r="E89" t="str">
            <v>НАСОС ЭЦВ 8-40-90</v>
          </cell>
          <cell r="F89" t="str">
            <v>032000</v>
          </cell>
          <cell r="G89">
            <v>33324</v>
          </cell>
          <cell r="I89" t="str">
            <v>00025216</v>
          </cell>
          <cell r="J89" t="str">
            <v>00102</v>
          </cell>
          <cell r="K89">
            <v>33324</v>
          </cell>
          <cell r="L89">
            <v>20</v>
          </cell>
          <cell r="M89" t="str">
            <v>0002</v>
          </cell>
        </row>
        <row r="90">
          <cell r="A90" t="str">
            <v>605</v>
          </cell>
          <cell r="B90">
            <v>72</v>
          </cell>
          <cell r="C90" t="str">
            <v>6</v>
          </cell>
          <cell r="D90">
            <v>5</v>
          </cell>
          <cell r="E90" t="str">
            <v>НАСОС ЭЦВ 8-40-90</v>
          </cell>
          <cell r="F90" t="str">
            <v>032000</v>
          </cell>
          <cell r="G90">
            <v>33324</v>
          </cell>
          <cell r="I90" t="str">
            <v>00025217</v>
          </cell>
          <cell r="J90" t="str">
            <v>00102</v>
          </cell>
          <cell r="K90">
            <v>33324</v>
          </cell>
          <cell r="L90">
            <v>20</v>
          </cell>
          <cell r="M90" t="str">
            <v>0002</v>
          </cell>
        </row>
        <row r="91">
          <cell r="A91" t="str">
            <v>605</v>
          </cell>
          <cell r="B91">
            <v>73</v>
          </cell>
          <cell r="C91" t="str">
            <v>6</v>
          </cell>
          <cell r="D91">
            <v>5</v>
          </cell>
          <cell r="E91" t="str">
            <v>НАСОС ЭЦВ-6-10-80</v>
          </cell>
          <cell r="F91" t="str">
            <v>092000</v>
          </cell>
          <cell r="G91">
            <v>13091.67</v>
          </cell>
          <cell r="I91" t="str">
            <v>00025231</v>
          </cell>
          <cell r="J91" t="str">
            <v>00102</v>
          </cell>
          <cell r="K91">
            <v>13091.67</v>
          </cell>
          <cell r="L91">
            <v>20</v>
          </cell>
          <cell r="M91" t="str">
            <v>0002</v>
          </cell>
        </row>
        <row r="92">
          <cell r="A92" t="str">
            <v>605</v>
          </cell>
          <cell r="B92">
            <v>74</v>
          </cell>
          <cell r="C92" t="str">
            <v>6</v>
          </cell>
          <cell r="D92">
            <v>5</v>
          </cell>
          <cell r="E92" t="str">
            <v>НАСОС ЭЦВ 10-63-65</v>
          </cell>
          <cell r="F92" t="str">
            <v>102000</v>
          </cell>
          <cell r="G92">
            <v>38286</v>
          </cell>
          <cell r="I92" t="str">
            <v>00025238</v>
          </cell>
          <cell r="J92" t="str">
            <v>00102</v>
          </cell>
          <cell r="K92">
            <v>38286</v>
          </cell>
          <cell r="L92">
            <v>20</v>
          </cell>
          <cell r="M92" t="str">
            <v>0002</v>
          </cell>
        </row>
        <row r="93">
          <cell r="A93" t="str">
            <v>605</v>
          </cell>
          <cell r="B93">
            <v>75</v>
          </cell>
          <cell r="C93" t="str">
            <v>6</v>
          </cell>
          <cell r="D93">
            <v>5</v>
          </cell>
          <cell r="E93" t="str">
            <v>НАСОС ЭЦВ  10-63-65</v>
          </cell>
          <cell r="F93" t="str">
            <v>102000</v>
          </cell>
          <cell r="G93">
            <v>38287.4</v>
          </cell>
          <cell r="I93" t="str">
            <v>00025239</v>
          </cell>
          <cell r="J93" t="str">
            <v>00102</v>
          </cell>
          <cell r="K93">
            <v>38287.4</v>
          </cell>
          <cell r="L93">
            <v>20</v>
          </cell>
          <cell r="M93" t="str">
            <v>0002</v>
          </cell>
        </row>
        <row r="94">
          <cell r="A94" t="str">
            <v>605</v>
          </cell>
          <cell r="B94">
            <v>76</v>
          </cell>
          <cell r="C94" t="str">
            <v>6</v>
          </cell>
          <cell r="D94">
            <v>5</v>
          </cell>
          <cell r="E94" t="str">
            <v>НАСОС ЭЦВ 10-120-60</v>
          </cell>
          <cell r="F94" t="str">
            <v>102000</v>
          </cell>
          <cell r="G94">
            <v>64583</v>
          </cell>
          <cell r="I94" t="str">
            <v>00025240</v>
          </cell>
          <cell r="J94" t="str">
            <v>00102</v>
          </cell>
          <cell r="K94">
            <v>64583</v>
          </cell>
          <cell r="L94">
            <v>20</v>
          </cell>
          <cell r="M94" t="str">
            <v>0002</v>
          </cell>
        </row>
        <row r="95">
          <cell r="A95" t="str">
            <v>605</v>
          </cell>
          <cell r="B95">
            <v>77</v>
          </cell>
          <cell r="C95" t="str">
            <v>6</v>
          </cell>
          <cell r="D95">
            <v>5</v>
          </cell>
          <cell r="E95" t="str">
            <v>НАСОС ЭЦВ 10-120-60</v>
          </cell>
          <cell r="F95" t="str">
            <v>102000</v>
          </cell>
          <cell r="G95">
            <v>64584</v>
          </cell>
          <cell r="I95" t="str">
            <v>00025241</v>
          </cell>
          <cell r="J95" t="str">
            <v>00102</v>
          </cell>
          <cell r="K95">
            <v>64584</v>
          </cell>
          <cell r="L95">
            <v>20</v>
          </cell>
          <cell r="M95" t="str">
            <v>0002</v>
          </cell>
        </row>
        <row r="96">
          <cell r="A96" t="str">
            <v>605</v>
          </cell>
          <cell r="B96">
            <v>78</v>
          </cell>
          <cell r="C96" t="str">
            <v>6</v>
          </cell>
          <cell r="D96">
            <v>5</v>
          </cell>
          <cell r="E96" t="str">
            <v>НАСОС ЭЦВ 10-120-160</v>
          </cell>
          <cell r="F96" t="str">
            <v>102000</v>
          </cell>
          <cell r="G96">
            <v>64584</v>
          </cell>
          <cell r="I96" t="str">
            <v>00025242</v>
          </cell>
          <cell r="J96" t="str">
            <v>00102</v>
          </cell>
          <cell r="K96">
            <v>64584</v>
          </cell>
          <cell r="L96">
            <v>20</v>
          </cell>
          <cell r="M96" t="str">
            <v>0002</v>
          </cell>
        </row>
        <row r="97">
          <cell r="A97" t="str">
            <v>605</v>
          </cell>
          <cell r="B97">
            <v>79</v>
          </cell>
          <cell r="C97" t="str">
            <v>6</v>
          </cell>
          <cell r="D97">
            <v>5</v>
          </cell>
          <cell r="E97" t="str">
            <v>НАСОС ЭЦВ 10-120-60</v>
          </cell>
          <cell r="F97" t="str">
            <v>102000</v>
          </cell>
          <cell r="G97">
            <v>64584</v>
          </cell>
          <cell r="I97" t="str">
            <v>00025243</v>
          </cell>
          <cell r="J97" t="str">
            <v>00102</v>
          </cell>
          <cell r="K97">
            <v>64584</v>
          </cell>
          <cell r="L97">
            <v>20</v>
          </cell>
          <cell r="M97" t="str">
            <v>0002</v>
          </cell>
        </row>
        <row r="98">
          <cell r="A98" t="str">
            <v>605</v>
          </cell>
          <cell r="B98">
            <v>80</v>
          </cell>
          <cell r="C98" t="str">
            <v>6</v>
          </cell>
          <cell r="D98">
            <v>5</v>
          </cell>
          <cell r="E98" t="str">
            <v>НАСОС ЭЦВ 10-120-60</v>
          </cell>
          <cell r="F98" t="str">
            <v>102000</v>
          </cell>
          <cell r="G98">
            <v>64583</v>
          </cell>
          <cell r="I98" t="str">
            <v>00025244</v>
          </cell>
          <cell r="J98" t="str">
            <v>00102</v>
          </cell>
          <cell r="K98">
            <v>64583</v>
          </cell>
          <cell r="L98">
            <v>20</v>
          </cell>
          <cell r="M98" t="str">
            <v>0002</v>
          </cell>
        </row>
        <row r="99">
          <cell r="A99" t="str">
            <v>605</v>
          </cell>
          <cell r="B99">
            <v>81</v>
          </cell>
          <cell r="C99" t="str">
            <v>6</v>
          </cell>
          <cell r="D99">
            <v>5</v>
          </cell>
          <cell r="E99" t="str">
            <v>НАСОС ЭЦВ 10-120-60</v>
          </cell>
          <cell r="F99" t="str">
            <v>102000</v>
          </cell>
          <cell r="G99">
            <v>64583</v>
          </cell>
          <cell r="I99" t="str">
            <v>00025245</v>
          </cell>
          <cell r="J99" t="str">
            <v>00102</v>
          </cell>
          <cell r="K99">
            <v>64583</v>
          </cell>
          <cell r="L99">
            <v>20</v>
          </cell>
          <cell r="M99" t="str">
            <v>0002</v>
          </cell>
        </row>
        <row r="100">
          <cell r="A100" t="str">
            <v>605</v>
          </cell>
          <cell r="B100">
            <v>82</v>
          </cell>
          <cell r="C100" t="str">
            <v>6</v>
          </cell>
          <cell r="D100">
            <v>5</v>
          </cell>
          <cell r="E100" t="str">
            <v>НАСОС ЭЦВ 10-120-60</v>
          </cell>
          <cell r="F100" t="str">
            <v>102000</v>
          </cell>
          <cell r="G100">
            <v>64583</v>
          </cell>
          <cell r="I100" t="str">
            <v>00025246</v>
          </cell>
          <cell r="J100" t="str">
            <v>00102</v>
          </cell>
          <cell r="K100">
            <v>64583</v>
          </cell>
          <cell r="L100">
            <v>20</v>
          </cell>
          <cell r="M100" t="str">
            <v>0002</v>
          </cell>
        </row>
        <row r="101">
          <cell r="A101" t="str">
            <v>605</v>
          </cell>
          <cell r="B101">
            <v>83</v>
          </cell>
          <cell r="C101" t="str">
            <v>6</v>
          </cell>
          <cell r="D101">
            <v>5</v>
          </cell>
          <cell r="E101" t="str">
            <v>НАСОС ЭЦВ 10-120-60</v>
          </cell>
          <cell r="F101" t="str">
            <v>102000</v>
          </cell>
          <cell r="G101">
            <v>64583</v>
          </cell>
          <cell r="I101" t="str">
            <v>00025247</v>
          </cell>
          <cell r="J101" t="str">
            <v>00102</v>
          </cell>
          <cell r="K101">
            <v>64583</v>
          </cell>
          <cell r="L101">
            <v>20</v>
          </cell>
          <cell r="M101" t="str">
            <v>0002</v>
          </cell>
        </row>
        <row r="102">
          <cell r="A102" t="str">
            <v>605</v>
          </cell>
          <cell r="B102">
            <v>84</v>
          </cell>
          <cell r="C102" t="str">
            <v>6</v>
          </cell>
          <cell r="D102">
            <v>5</v>
          </cell>
          <cell r="E102" t="str">
            <v>НАСОС ЭЦВ 10-120-60</v>
          </cell>
          <cell r="F102" t="str">
            <v>102000</v>
          </cell>
          <cell r="G102">
            <v>64583</v>
          </cell>
          <cell r="I102" t="str">
            <v>00025248</v>
          </cell>
          <cell r="J102" t="str">
            <v>00102</v>
          </cell>
          <cell r="K102">
            <v>64583</v>
          </cell>
          <cell r="L102">
            <v>20</v>
          </cell>
          <cell r="M102" t="str">
            <v>0002</v>
          </cell>
        </row>
        <row r="103">
          <cell r="A103" t="str">
            <v>605</v>
          </cell>
          <cell r="B103">
            <v>85</v>
          </cell>
          <cell r="C103" t="str">
            <v>6</v>
          </cell>
          <cell r="D103">
            <v>5</v>
          </cell>
          <cell r="E103" t="str">
            <v>НАСОС ЭЦВ 8-40-90</v>
          </cell>
          <cell r="F103" t="str">
            <v>102000</v>
          </cell>
          <cell r="G103">
            <v>33112</v>
          </cell>
          <cell r="I103" t="str">
            <v>00025249</v>
          </cell>
          <cell r="J103" t="str">
            <v>00102</v>
          </cell>
          <cell r="K103">
            <v>33112</v>
          </cell>
          <cell r="L103">
            <v>20</v>
          </cell>
          <cell r="M103" t="str">
            <v>0002</v>
          </cell>
        </row>
        <row r="104">
          <cell r="A104" t="str">
            <v>605</v>
          </cell>
          <cell r="B104">
            <v>86</v>
          </cell>
          <cell r="C104" t="str">
            <v>6</v>
          </cell>
          <cell r="D104">
            <v>5</v>
          </cell>
          <cell r="E104" t="str">
            <v>НАСОС ЭЦВ 8-40-90</v>
          </cell>
          <cell r="F104" t="str">
            <v>102000</v>
          </cell>
          <cell r="G104">
            <v>33113</v>
          </cell>
          <cell r="I104" t="str">
            <v>00025250</v>
          </cell>
          <cell r="J104" t="str">
            <v>00102</v>
          </cell>
          <cell r="K104">
            <v>33113</v>
          </cell>
          <cell r="L104">
            <v>20</v>
          </cell>
          <cell r="M104" t="str">
            <v>0002</v>
          </cell>
        </row>
        <row r="105">
          <cell r="A105" t="str">
            <v>605</v>
          </cell>
          <cell r="B105">
            <v>87</v>
          </cell>
          <cell r="C105" t="str">
            <v>6</v>
          </cell>
          <cell r="D105">
            <v>5</v>
          </cell>
          <cell r="E105" t="str">
            <v>НАСОС ЭЦВ 6-10-80</v>
          </cell>
          <cell r="F105" t="str">
            <v>112000</v>
          </cell>
          <cell r="G105">
            <v>13091.34</v>
          </cell>
          <cell r="I105" t="str">
            <v>00025259</v>
          </cell>
          <cell r="J105" t="str">
            <v>00102</v>
          </cell>
          <cell r="K105">
            <v>13091.34</v>
          </cell>
          <cell r="L105">
            <v>20</v>
          </cell>
          <cell r="M105" t="str">
            <v>0002</v>
          </cell>
        </row>
        <row r="106">
          <cell r="A106" t="str">
            <v>605</v>
          </cell>
          <cell r="B106">
            <v>88</v>
          </cell>
          <cell r="C106" t="str">
            <v>6</v>
          </cell>
          <cell r="D106">
            <v>5</v>
          </cell>
          <cell r="E106" t="str">
            <v>НАСОС ЭЦВ-6-10-80</v>
          </cell>
          <cell r="F106" t="str">
            <v>112000</v>
          </cell>
          <cell r="G106">
            <v>13092</v>
          </cell>
          <cell r="I106" t="str">
            <v>00025260</v>
          </cell>
          <cell r="J106" t="str">
            <v>00102</v>
          </cell>
          <cell r="K106">
            <v>13092</v>
          </cell>
          <cell r="L106">
            <v>20</v>
          </cell>
          <cell r="M106" t="str">
            <v>0002</v>
          </cell>
        </row>
        <row r="107">
          <cell r="A107" t="str">
            <v>605</v>
          </cell>
          <cell r="B107">
            <v>89</v>
          </cell>
          <cell r="C107" t="str">
            <v>6</v>
          </cell>
          <cell r="D107">
            <v>5</v>
          </cell>
          <cell r="E107" t="str">
            <v>НАСОС ГНОМ 25-20</v>
          </cell>
          <cell r="F107" t="str">
            <v>042000</v>
          </cell>
          <cell r="G107">
            <v>18888</v>
          </cell>
          <cell r="I107" t="str">
            <v>00080453</v>
          </cell>
          <cell r="J107" t="str">
            <v>00102</v>
          </cell>
          <cell r="K107">
            <v>18888</v>
          </cell>
          <cell r="L107">
            <v>20</v>
          </cell>
          <cell r="M107" t="str">
            <v>2400</v>
          </cell>
        </row>
        <row r="108">
          <cell r="A108" t="str">
            <v>605</v>
          </cell>
          <cell r="B108">
            <v>90</v>
          </cell>
          <cell r="C108" t="str">
            <v>6</v>
          </cell>
          <cell r="D108">
            <v>5</v>
          </cell>
          <cell r="E108" t="str">
            <v>НАСОС ЭЦВ  10-63-65</v>
          </cell>
          <cell r="F108" t="str">
            <v>052000</v>
          </cell>
          <cell r="G108">
            <v>38287</v>
          </cell>
          <cell r="I108" t="str">
            <v>00080457</v>
          </cell>
          <cell r="J108" t="str">
            <v>00102</v>
          </cell>
          <cell r="K108">
            <v>38287</v>
          </cell>
          <cell r="L108">
            <v>20</v>
          </cell>
          <cell r="M108" t="str">
            <v>2400</v>
          </cell>
        </row>
        <row r="109">
          <cell r="A109" t="str">
            <v>605</v>
          </cell>
          <cell r="B109">
            <v>91</v>
          </cell>
          <cell r="C109" t="str">
            <v>6</v>
          </cell>
          <cell r="D109">
            <v>5</v>
          </cell>
          <cell r="E109" t="str">
            <v>НАСОС ЭЦВ 6-16-110</v>
          </cell>
          <cell r="F109" t="str">
            <v>062000</v>
          </cell>
          <cell r="G109">
            <v>19491.25</v>
          </cell>
          <cell r="I109" t="str">
            <v>01401608</v>
          </cell>
          <cell r="J109" t="str">
            <v>00109</v>
          </cell>
          <cell r="K109">
            <v>19491.25</v>
          </cell>
          <cell r="L109">
            <v>20</v>
          </cell>
          <cell r="M109" t="str">
            <v>0034</v>
          </cell>
        </row>
        <row r="110">
          <cell r="A110" t="str">
            <v>605</v>
          </cell>
          <cell r="B110">
            <v>92</v>
          </cell>
          <cell r="C110" t="str">
            <v>6</v>
          </cell>
          <cell r="D110">
            <v>5</v>
          </cell>
          <cell r="E110" t="str">
            <v>НАСОС ЭЦВ 6-16-110</v>
          </cell>
          <cell r="F110" t="str">
            <v>062000</v>
          </cell>
          <cell r="G110">
            <v>19491.25</v>
          </cell>
          <cell r="I110" t="str">
            <v>01401609</v>
          </cell>
          <cell r="J110" t="str">
            <v>00109</v>
          </cell>
          <cell r="K110">
            <v>19491.25</v>
          </cell>
          <cell r="L110">
            <v>20</v>
          </cell>
          <cell r="M110" t="str">
            <v>0034</v>
          </cell>
        </row>
        <row r="111">
          <cell r="A111" t="str">
            <v>605</v>
          </cell>
          <cell r="B111">
            <v>93</v>
          </cell>
          <cell r="C111" t="str">
            <v>6</v>
          </cell>
          <cell r="D111">
            <v>5</v>
          </cell>
          <cell r="E111" t="str">
            <v>Насос погружной 6717/7В  из ГЕРМАНИИ</v>
          </cell>
          <cell r="F111" t="str">
            <v>062000</v>
          </cell>
          <cell r="G111">
            <v>223859.4</v>
          </cell>
          <cell r="I111" t="str">
            <v>17880</v>
          </cell>
          <cell r="J111" t="str">
            <v>00102</v>
          </cell>
          <cell r="K111">
            <v>223859.4</v>
          </cell>
          <cell r="L111">
            <v>20</v>
          </cell>
          <cell r="M111" t="str">
            <v>3000</v>
          </cell>
        </row>
        <row r="112">
          <cell r="A112" t="str">
            <v>605</v>
          </cell>
          <cell r="B112">
            <v>94</v>
          </cell>
          <cell r="C112" t="str">
            <v>6</v>
          </cell>
          <cell r="D112">
            <v>5</v>
          </cell>
          <cell r="E112" t="str">
            <v>Насос погружной 6714/7В   из ГЕРМАНИИ</v>
          </cell>
          <cell r="F112" t="str">
            <v>082000</v>
          </cell>
          <cell r="G112">
            <v>223859</v>
          </cell>
          <cell r="I112" t="str">
            <v>17881</v>
          </cell>
          <cell r="J112" t="str">
            <v>00102</v>
          </cell>
          <cell r="K112">
            <v>223859</v>
          </cell>
          <cell r="L112">
            <v>20</v>
          </cell>
          <cell r="M112" t="str">
            <v>3000</v>
          </cell>
        </row>
        <row r="113">
          <cell r="A113" t="str">
            <v>605</v>
          </cell>
          <cell r="B113">
            <v>95</v>
          </cell>
          <cell r="C113" t="str">
            <v>6</v>
          </cell>
          <cell r="D113">
            <v>5</v>
          </cell>
          <cell r="E113" t="str">
            <v>НАСОС "ГНОМ" 40-25</v>
          </cell>
          <cell r="F113" t="str">
            <v>092000</v>
          </cell>
          <cell r="G113">
            <v>22203.279999999999</v>
          </cell>
          <cell r="I113" t="str">
            <v>00000165</v>
          </cell>
          <cell r="J113" t="str">
            <v>00102</v>
          </cell>
          <cell r="K113">
            <v>22203.279999999999</v>
          </cell>
          <cell r="L113">
            <v>20</v>
          </cell>
          <cell r="M113" t="str">
            <v>0011</v>
          </cell>
        </row>
        <row r="114">
          <cell r="A114" t="str">
            <v>605</v>
          </cell>
          <cell r="B114">
            <v>96</v>
          </cell>
          <cell r="C114" t="str">
            <v>6</v>
          </cell>
          <cell r="D114">
            <v>5</v>
          </cell>
          <cell r="E114" t="str">
            <v>НАСОС "АНДИЖАНЕЦ"</v>
          </cell>
          <cell r="F114" t="str">
            <v>042000</v>
          </cell>
          <cell r="G114">
            <v>158333.32999999999</v>
          </cell>
          <cell r="I114" t="str">
            <v>00012741</v>
          </cell>
          <cell r="J114" t="str">
            <v>00102</v>
          </cell>
          <cell r="K114">
            <v>158333.32999999999</v>
          </cell>
          <cell r="L114">
            <v>20</v>
          </cell>
          <cell r="M114" t="str">
            <v>0301</v>
          </cell>
        </row>
        <row r="115">
          <cell r="A115" t="str">
            <v>605</v>
          </cell>
          <cell r="B115">
            <v>97</v>
          </cell>
          <cell r="C115" t="str">
            <v>6</v>
          </cell>
          <cell r="D115">
            <v>5</v>
          </cell>
          <cell r="E115" t="str">
            <v>НАСОС ПРВП 63/22.5</v>
          </cell>
          <cell r="F115" t="str">
            <v>012000</v>
          </cell>
          <cell r="G115">
            <v>84671.7</v>
          </cell>
          <cell r="I115" t="str">
            <v>00021755</v>
          </cell>
          <cell r="J115" t="str">
            <v>00109</v>
          </cell>
          <cell r="K115">
            <v>84671.7</v>
          </cell>
          <cell r="L115">
            <v>20</v>
          </cell>
          <cell r="M115" t="str">
            <v>0301</v>
          </cell>
        </row>
        <row r="116">
          <cell r="A116" t="str">
            <v>605</v>
          </cell>
          <cell r="B116">
            <v>98</v>
          </cell>
          <cell r="C116" t="str">
            <v>6</v>
          </cell>
          <cell r="D116">
            <v>5</v>
          </cell>
          <cell r="E116" t="str">
            <v>НАСОС ПРВП 63/22.5</v>
          </cell>
          <cell r="F116" t="str">
            <v>012000</v>
          </cell>
          <cell r="G116">
            <v>84671.7</v>
          </cell>
          <cell r="I116" t="str">
            <v>00021756</v>
          </cell>
          <cell r="J116" t="str">
            <v>00109</v>
          </cell>
          <cell r="K116">
            <v>84671.7</v>
          </cell>
          <cell r="L116">
            <v>20</v>
          </cell>
          <cell r="M116" t="str">
            <v>0301</v>
          </cell>
        </row>
        <row r="117">
          <cell r="A117" t="str">
            <v>605</v>
          </cell>
          <cell r="B117">
            <v>99</v>
          </cell>
          <cell r="C117" t="str">
            <v>6</v>
          </cell>
          <cell r="D117">
            <v>5</v>
          </cell>
          <cell r="E117" t="str">
            <v>НАСОС ПРВП 63/22.5</v>
          </cell>
          <cell r="F117" t="str">
            <v>012000</v>
          </cell>
          <cell r="G117">
            <v>84671.7</v>
          </cell>
          <cell r="I117" t="str">
            <v>00021757</v>
          </cell>
          <cell r="J117" t="str">
            <v>00109</v>
          </cell>
          <cell r="K117">
            <v>84671.7</v>
          </cell>
          <cell r="L117">
            <v>20</v>
          </cell>
          <cell r="M117" t="str">
            <v>0301</v>
          </cell>
        </row>
        <row r="118">
          <cell r="A118" t="str">
            <v>605</v>
          </cell>
          <cell r="B118">
            <v>100</v>
          </cell>
          <cell r="C118" t="str">
            <v>6</v>
          </cell>
          <cell r="D118">
            <v>5</v>
          </cell>
          <cell r="E118" t="str">
            <v>НАСОС ПРВП 63/22.5</v>
          </cell>
          <cell r="F118" t="str">
            <v>012000</v>
          </cell>
          <cell r="G118">
            <v>84671.7</v>
          </cell>
          <cell r="I118" t="str">
            <v>00021758</v>
          </cell>
          <cell r="J118" t="str">
            <v>00109</v>
          </cell>
          <cell r="K118">
            <v>84671.7</v>
          </cell>
          <cell r="L118">
            <v>20</v>
          </cell>
          <cell r="M118" t="str">
            <v>0301</v>
          </cell>
        </row>
        <row r="119">
          <cell r="A119" t="str">
            <v>605</v>
          </cell>
          <cell r="B119">
            <v>101</v>
          </cell>
          <cell r="C119" t="str">
            <v>6</v>
          </cell>
          <cell r="D119">
            <v>5</v>
          </cell>
          <cell r="E119" t="str">
            <v>НАСОС ПРВП 63/22.5 2ШТ</v>
          </cell>
          <cell r="F119" t="str">
            <v>012000</v>
          </cell>
          <cell r="G119">
            <v>169343.4</v>
          </cell>
          <cell r="I119" t="str">
            <v>00021759</v>
          </cell>
          <cell r="J119" t="str">
            <v>00109</v>
          </cell>
          <cell r="K119">
            <v>169343.4</v>
          </cell>
          <cell r="L119">
            <v>20</v>
          </cell>
          <cell r="M119" t="str">
            <v>0301</v>
          </cell>
        </row>
        <row r="120">
          <cell r="A120" t="str">
            <v>605</v>
          </cell>
          <cell r="B120">
            <v>102</v>
          </cell>
          <cell r="C120" t="str">
            <v>6</v>
          </cell>
          <cell r="D120">
            <v>5</v>
          </cell>
          <cell r="E120" t="str">
            <v>НАСОС "АНДИЖАНЕЦ"</v>
          </cell>
          <cell r="F120" t="str">
            <v>042000</v>
          </cell>
          <cell r="G120">
            <v>158333.32999999999</v>
          </cell>
          <cell r="I120" t="str">
            <v>00025221</v>
          </cell>
          <cell r="J120" t="str">
            <v>00102</v>
          </cell>
          <cell r="K120">
            <v>158333.32999999999</v>
          </cell>
          <cell r="L120">
            <v>20</v>
          </cell>
          <cell r="M120" t="str">
            <v>0002</v>
          </cell>
        </row>
        <row r="121">
          <cell r="A121" t="str">
            <v>605</v>
          </cell>
          <cell r="B121">
            <v>103</v>
          </cell>
          <cell r="C121" t="str">
            <v>6</v>
          </cell>
          <cell r="D121">
            <v>5</v>
          </cell>
          <cell r="E121" t="str">
            <v>НАСОС 1Д 160/20 С ДВИГ</v>
          </cell>
          <cell r="F121" t="str">
            <v>102000</v>
          </cell>
          <cell r="G121">
            <v>37500</v>
          </cell>
          <cell r="I121" t="str">
            <v>00025251</v>
          </cell>
          <cell r="J121" t="str">
            <v>00102</v>
          </cell>
          <cell r="K121">
            <v>37500</v>
          </cell>
          <cell r="L121">
            <v>20</v>
          </cell>
          <cell r="M121" t="str">
            <v>0002</v>
          </cell>
        </row>
        <row r="122">
          <cell r="A122" t="str">
            <v>605</v>
          </cell>
          <cell r="B122">
            <v>104</v>
          </cell>
          <cell r="C122" t="str">
            <v>6</v>
          </cell>
          <cell r="D122">
            <v>5</v>
          </cell>
          <cell r="E122" t="str">
            <v>НАСОС 1Д 160/20 С ДВИГ</v>
          </cell>
          <cell r="F122" t="str">
            <v>102000</v>
          </cell>
          <cell r="G122">
            <v>37500</v>
          </cell>
          <cell r="I122" t="str">
            <v>00025252</v>
          </cell>
          <cell r="J122" t="str">
            <v>00102</v>
          </cell>
          <cell r="K122">
            <v>37500</v>
          </cell>
          <cell r="L122">
            <v>20</v>
          </cell>
          <cell r="M122" t="str">
            <v>0002</v>
          </cell>
        </row>
        <row r="123">
          <cell r="A123" t="str">
            <v>605</v>
          </cell>
          <cell r="B123">
            <v>105</v>
          </cell>
          <cell r="C123" t="str">
            <v>6</v>
          </cell>
          <cell r="D123">
            <v>5</v>
          </cell>
          <cell r="E123" t="str">
            <v>НАСОС ПРВП 63/22.5 3ШТ</v>
          </cell>
          <cell r="F123" t="str">
            <v>072000</v>
          </cell>
          <cell r="G123">
            <v>306138.69</v>
          </cell>
          <cell r="I123" t="str">
            <v>00030440</v>
          </cell>
          <cell r="J123" t="str">
            <v>00102</v>
          </cell>
          <cell r="K123">
            <v>306138.69</v>
          </cell>
          <cell r="L123">
            <v>20</v>
          </cell>
          <cell r="M123" t="str">
            <v>0301</v>
          </cell>
        </row>
        <row r="124">
          <cell r="A124" t="str">
            <v>605</v>
          </cell>
          <cell r="B124">
            <v>106</v>
          </cell>
          <cell r="C124" t="str">
            <v>6</v>
          </cell>
          <cell r="D124">
            <v>5</v>
          </cell>
          <cell r="E124" t="str">
            <v>НАСОС ПРВП 63/22.5 2ШТ</v>
          </cell>
          <cell r="F124" t="str">
            <v>072000</v>
          </cell>
          <cell r="G124">
            <v>204092.46</v>
          </cell>
          <cell r="I124" t="str">
            <v>00030441</v>
          </cell>
          <cell r="J124" t="str">
            <v>00102</v>
          </cell>
          <cell r="K124">
            <v>204092.46</v>
          </cell>
          <cell r="L124">
            <v>20</v>
          </cell>
          <cell r="M124" t="str">
            <v>0301</v>
          </cell>
        </row>
        <row r="125">
          <cell r="A125" t="str">
            <v>605</v>
          </cell>
          <cell r="B125">
            <v>107</v>
          </cell>
          <cell r="C125" t="str">
            <v>6</v>
          </cell>
          <cell r="D125">
            <v>5</v>
          </cell>
          <cell r="E125" t="str">
            <v>НАСОС ПРВП 63/22.5 5ШТ</v>
          </cell>
          <cell r="F125" t="str">
            <v>072000</v>
          </cell>
          <cell r="G125">
            <v>510231.2</v>
          </cell>
          <cell r="I125" t="str">
            <v>00030442</v>
          </cell>
          <cell r="J125" t="str">
            <v>00102</v>
          </cell>
          <cell r="K125">
            <v>510231.2</v>
          </cell>
          <cell r="L125">
            <v>20</v>
          </cell>
          <cell r="M125" t="str">
            <v>0301</v>
          </cell>
        </row>
        <row r="126">
          <cell r="A126" t="str">
            <v>605</v>
          </cell>
          <cell r="B126">
            <v>108</v>
          </cell>
          <cell r="C126" t="str">
            <v>6</v>
          </cell>
          <cell r="D126">
            <v>5</v>
          </cell>
          <cell r="E126" t="str">
            <v>НАСОС ПРВП 63/22.5 8ШТ</v>
          </cell>
          <cell r="F126" t="str">
            <v>072000</v>
          </cell>
          <cell r="G126">
            <v>816369.84</v>
          </cell>
          <cell r="I126" t="str">
            <v>00030443</v>
          </cell>
          <cell r="J126" t="str">
            <v>00102</v>
          </cell>
          <cell r="K126">
            <v>816369.84</v>
          </cell>
          <cell r="L126">
            <v>20</v>
          </cell>
          <cell r="M126" t="str">
            <v>0301</v>
          </cell>
        </row>
        <row r="127">
          <cell r="A127" t="str">
            <v>605</v>
          </cell>
          <cell r="B127">
            <v>109</v>
          </cell>
          <cell r="C127" t="str">
            <v>6</v>
          </cell>
          <cell r="D127">
            <v>5</v>
          </cell>
          <cell r="E127" t="str">
            <v>НАСОС 1Д 1250/63</v>
          </cell>
          <cell r="F127" t="str">
            <v>072000</v>
          </cell>
          <cell r="G127">
            <v>97500</v>
          </cell>
          <cell r="I127" t="str">
            <v>00030445</v>
          </cell>
          <cell r="J127" t="str">
            <v>00102</v>
          </cell>
          <cell r="K127">
            <v>97500</v>
          </cell>
          <cell r="L127">
            <v>20</v>
          </cell>
          <cell r="M127" t="str">
            <v>0301</v>
          </cell>
        </row>
        <row r="128">
          <cell r="A128" t="str">
            <v>605</v>
          </cell>
          <cell r="B128">
            <v>110</v>
          </cell>
          <cell r="C128" t="str">
            <v>6</v>
          </cell>
          <cell r="D128">
            <v>5</v>
          </cell>
          <cell r="E128" t="str">
            <v>НАСОС 1Д 630/90</v>
          </cell>
          <cell r="F128" t="str">
            <v>072000</v>
          </cell>
          <cell r="G128">
            <v>83333.33</v>
          </cell>
          <cell r="I128" t="str">
            <v>00030446</v>
          </cell>
          <cell r="J128" t="str">
            <v>00102</v>
          </cell>
          <cell r="K128">
            <v>83333.33</v>
          </cell>
          <cell r="L128">
            <v>20</v>
          </cell>
          <cell r="M128" t="str">
            <v>0301</v>
          </cell>
        </row>
        <row r="129">
          <cell r="A129" t="str">
            <v>605</v>
          </cell>
          <cell r="B129">
            <v>111</v>
          </cell>
          <cell r="C129" t="str">
            <v>6</v>
          </cell>
          <cell r="D129">
            <v>5</v>
          </cell>
          <cell r="E129" t="str">
            <v>НАСОС ПРВП 63/22.5</v>
          </cell>
          <cell r="F129" t="str">
            <v>072000</v>
          </cell>
          <cell r="G129">
            <v>102048.24</v>
          </cell>
          <cell r="I129" t="str">
            <v>00030447</v>
          </cell>
          <cell r="J129" t="str">
            <v>00102</v>
          </cell>
          <cell r="K129">
            <v>102048.24</v>
          </cell>
          <cell r="L129">
            <v>20</v>
          </cell>
          <cell r="M129" t="str">
            <v>0301</v>
          </cell>
        </row>
        <row r="130">
          <cell r="A130" t="str">
            <v>605</v>
          </cell>
          <cell r="B130">
            <v>112</v>
          </cell>
          <cell r="C130" t="str">
            <v>6</v>
          </cell>
          <cell r="D130">
            <v>5</v>
          </cell>
          <cell r="E130" t="str">
            <v>НАСОС 1Д 1250/125 С ДВИГ.630КВТ</v>
          </cell>
          <cell r="F130" t="str">
            <v>102000</v>
          </cell>
          <cell r="G130">
            <v>875000</v>
          </cell>
          <cell r="I130" t="str">
            <v>00047452</v>
          </cell>
          <cell r="J130" t="str">
            <v>00109</v>
          </cell>
          <cell r="K130">
            <v>875000</v>
          </cell>
          <cell r="L130">
            <v>20</v>
          </cell>
          <cell r="M130" t="str">
            <v>0301</v>
          </cell>
        </row>
        <row r="131">
          <cell r="A131" t="str">
            <v>605</v>
          </cell>
          <cell r="B131">
            <v>113</v>
          </cell>
          <cell r="C131" t="str">
            <v>6</v>
          </cell>
          <cell r="D131">
            <v>5</v>
          </cell>
          <cell r="E131" t="str">
            <v>НАСОС ПРВП 63/22.5</v>
          </cell>
          <cell r="F131" t="str">
            <v>072000</v>
          </cell>
          <cell r="G131">
            <v>102048.24</v>
          </cell>
          <cell r="I131" t="str">
            <v>00057605</v>
          </cell>
          <cell r="J131" t="str">
            <v>00102</v>
          </cell>
          <cell r="K131">
            <v>102048.24</v>
          </cell>
          <cell r="L131">
            <v>20</v>
          </cell>
          <cell r="M131" t="str">
            <v>0301</v>
          </cell>
        </row>
        <row r="132">
          <cell r="A132" t="str">
            <v>605</v>
          </cell>
          <cell r="B132">
            <v>114</v>
          </cell>
          <cell r="C132" t="str">
            <v>6</v>
          </cell>
          <cell r="D132">
            <v>5</v>
          </cell>
          <cell r="E132" t="str">
            <v>НАСОС ВВН2 300 С ДВИГ.</v>
          </cell>
          <cell r="F132" t="str">
            <v>112000</v>
          </cell>
          <cell r="G132">
            <v>11293125</v>
          </cell>
          <cell r="I132" t="str">
            <v>00026441</v>
          </cell>
          <cell r="J132" t="str">
            <v>00102</v>
          </cell>
          <cell r="K132">
            <v>11293125</v>
          </cell>
          <cell r="L132">
            <v>20</v>
          </cell>
          <cell r="M132" t="str">
            <v>0301</v>
          </cell>
        </row>
        <row r="133">
          <cell r="A133" t="str">
            <v>605</v>
          </cell>
          <cell r="B133">
            <v>115</v>
          </cell>
          <cell r="C133" t="str">
            <v>6</v>
          </cell>
          <cell r="D133">
            <v>5</v>
          </cell>
          <cell r="E133" t="str">
            <v>НАСОС ВВН2 300 С ДВИГ.</v>
          </cell>
          <cell r="F133" t="str">
            <v>112000</v>
          </cell>
          <cell r="G133">
            <v>114791.67</v>
          </cell>
          <cell r="I133" t="str">
            <v>00026441</v>
          </cell>
          <cell r="J133" t="str">
            <v>00102</v>
          </cell>
          <cell r="K133">
            <v>114791.67</v>
          </cell>
          <cell r="L133">
            <v>20</v>
          </cell>
          <cell r="M133" t="str">
            <v>0301</v>
          </cell>
        </row>
        <row r="134">
          <cell r="A134" t="str">
            <v>605</v>
          </cell>
          <cell r="B134">
            <v>116</v>
          </cell>
          <cell r="C134" t="str">
            <v>6</v>
          </cell>
          <cell r="D134">
            <v>5</v>
          </cell>
          <cell r="E134" t="str">
            <v>НАСОС ЭЦВ  10-120-60</v>
          </cell>
          <cell r="F134" t="str">
            <v>082000</v>
          </cell>
          <cell r="G134">
            <v>64583</v>
          </cell>
          <cell r="I134" t="str">
            <v>00080478</v>
          </cell>
          <cell r="J134" t="str">
            <v>00102</v>
          </cell>
          <cell r="K134">
            <v>64583</v>
          </cell>
          <cell r="L134">
            <v>20</v>
          </cell>
          <cell r="M134" t="str">
            <v>2400</v>
          </cell>
        </row>
        <row r="135">
          <cell r="D135" t="str">
            <v>5 Всего</v>
          </cell>
          <cell r="G135">
            <v>80629974.580000013</v>
          </cell>
        </row>
        <row r="136">
          <cell r="A136" t="str">
            <v>606</v>
          </cell>
          <cell r="B136">
            <v>117</v>
          </cell>
          <cell r="C136" t="str">
            <v>6</v>
          </cell>
          <cell r="D136">
            <v>6</v>
          </cell>
          <cell r="E136" t="str">
            <v>ЛЕБЕДКА 55 Л/С 2СМ  Б/У</v>
          </cell>
          <cell r="F136" t="str">
            <v>022000</v>
          </cell>
          <cell r="G136">
            <v>158917</v>
          </cell>
          <cell r="I136" t="str">
            <v>00080445</v>
          </cell>
          <cell r="J136" t="str">
            <v>00102</v>
          </cell>
          <cell r="K136">
            <v>158917</v>
          </cell>
          <cell r="L136">
            <v>15</v>
          </cell>
          <cell r="M136" t="str">
            <v>2400</v>
          </cell>
        </row>
        <row r="137">
          <cell r="A137" t="str">
            <v>606</v>
          </cell>
          <cell r="B137">
            <v>118</v>
          </cell>
          <cell r="C137" t="str">
            <v>6</v>
          </cell>
          <cell r="D137">
            <v>6</v>
          </cell>
          <cell r="E137" t="str">
            <v>ЛЕБЕДКА 55 Л/С 2СМ  Б/У</v>
          </cell>
          <cell r="F137" t="str">
            <v>022000</v>
          </cell>
          <cell r="G137">
            <v>158917</v>
          </cell>
          <cell r="I137" t="str">
            <v>00080446</v>
          </cell>
          <cell r="J137" t="str">
            <v>00102</v>
          </cell>
          <cell r="K137">
            <v>158917</v>
          </cell>
          <cell r="L137">
            <v>15</v>
          </cell>
          <cell r="M137" t="str">
            <v>2400</v>
          </cell>
        </row>
        <row r="138">
          <cell r="A138" t="str">
            <v>606</v>
          </cell>
          <cell r="B138">
            <v>119</v>
          </cell>
          <cell r="C138" t="str">
            <v>6</v>
          </cell>
          <cell r="D138">
            <v>6</v>
          </cell>
          <cell r="E138" t="str">
            <v>ЛЕБЕДКА 55 Л/С 2СМ  Б/У</v>
          </cell>
          <cell r="F138" t="str">
            <v>022000</v>
          </cell>
          <cell r="G138">
            <v>158917</v>
          </cell>
          <cell r="I138" t="str">
            <v>00080447</v>
          </cell>
          <cell r="J138" t="str">
            <v>00102</v>
          </cell>
          <cell r="K138">
            <v>158917</v>
          </cell>
          <cell r="L138">
            <v>15</v>
          </cell>
          <cell r="M138" t="str">
            <v>2400</v>
          </cell>
        </row>
        <row r="139">
          <cell r="A139" t="str">
            <v>606</v>
          </cell>
          <cell r="B139">
            <v>120</v>
          </cell>
          <cell r="C139" t="str">
            <v>6</v>
          </cell>
          <cell r="D139">
            <v>6</v>
          </cell>
          <cell r="E139" t="str">
            <v>ЛЕБЕДКА 55 Л/С 2СМ  Б/У</v>
          </cell>
          <cell r="F139" t="str">
            <v>022000</v>
          </cell>
          <cell r="G139">
            <v>158917</v>
          </cell>
          <cell r="I139" t="str">
            <v>00080448</v>
          </cell>
          <cell r="J139" t="str">
            <v>00102</v>
          </cell>
          <cell r="K139">
            <v>158917</v>
          </cell>
          <cell r="L139">
            <v>15</v>
          </cell>
          <cell r="M139" t="str">
            <v>2400</v>
          </cell>
        </row>
        <row r="140">
          <cell r="A140" t="str">
            <v>606</v>
          </cell>
          <cell r="B140">
            <v>121</v>
          </cell>
          <cell r="C140" t="str">
            <v>6</v>
          </cell>
          <cell r="D140">
            <v>6</v>
          </cell>
          <cell r="E140" t="str">
            <v>ЛЕБЕДКА 55 Л/С 2СМ  Б/У</v>
          </cell>
          <cell r="F140" t="str">
            <v>022000</v>
          </cell>
          <cell r="G140">
            <v>158917</v>
          </cell>
          <cell r="I140" t="str">
            <v>00080449</v>
          </cell>
          <cell r="J140" t="str">
            <v>00102</v>
          </cell>
          <cell r="K140">
            <v>158917</v>
          </cell>
          <cell r="L140">
            <v>15</v>
          </cell>
          <cell r="M140" t="str">
            <v>2400</v>
          </cell>
        </row>
        <row r="141">
          <cell r="A141" t="str">
            <v>606</v>
          </cell>
          <cell r="B141">
            <v>122</v>
          </cell>
          <cell r="C141" t="str">
            <v>6</v>
          </cell>
          <cell r="D141">
            <v>6</v>
          </cell>
          <cell r="E141" t="str">
            <v>ЭЛЕКТРОПОГРУЗЧИК N6972</v>
          </cell>
          <cell r="F141" t="str">
            <v>012000</v>
          </cell>
          <cell r="G141">
            <v>14000</v>
          </cell>
          <cell r="I141" t="str">
            <v>00000135</v>
          </cell>
          <cell r="J141" t="str">
            <v>00102</v>
          </cell>
          <cell r="K141">
            <v>14000</v>
          </cell>
          <cell r="L141">
            <v>15</v>
          </cell>
          <cell r="M141" t="str">
            <v>0011</v>
          </cell>
        </row>
        <row r="142">
          <cell r="A142" t="str">
            <v>606</v>
          </cell>
          <cell r="B142">
            <v>123</v>
          </cell>
          <cell r="C142" t="str">
            <v>6</v>
          </cell>
          <cell r="D142">
            <v>6</v>
          </cell>
          <cell r="E142" t="str">
            <v>ЭЛЕКТРОПОГРУЗЧИК N6973</v>
          </cell>
          <cell r="F142" t="str">
            <v>012000</v>
          </cell>
          <cell r="G142">
            <v>14000</v>
          </cell>
          <cell r="I142" t="str">
            <v>00000136</v>
          </cell>
          <cell r="J142" t="str">
            <v>00102</v>
          </cell>
          <cell r="K142">
            <v>14000</v>
          </cell>
          <cell r="L142">
            <v>15</v>
          </cell>
          <cell r="M142" t="str">
            <v>0011</v>
          </cell>
        </row>
        <row r="143">
          <cell r="A143" t="str">
            <v>606</v>
          </cell>
          <cell r="B143">
            <v>124</v>
          </cell>
          <cell r="C143" t="str">
            <v>6</v>
          </cell>
          <cell r="D143">
            <v>6</v>
          </cell>
          <cell r="E143" t="str">
            <v>ЭЛЕКТРОПОГРУЗЧИК ЕВ71733С</v>
          </cell>
          <cell r="F143" t="str">
            <v>012000</v>
          </cell>
          <cell r="G143">
            <v>1246889</v>
          </cell>
          <cell r="I143" t="str">
            <v>00000210</v>
          </cell>
          <cell r="J143" t="str">
            <v>00109</v>
          </cell>
          <cell r="K143">
            <v>1246889</v>
          </cell>
          <cell r="L143">
            <v>15</v>
          </cell>
          <cell r="M143" t="str">
            <v>0015</v>
          </cell>
        </row>
        <row r="144">
          <cell r="A144" t="str">
            <v>606</v>
          </cell>
          <cell r="B144">
            <v>125</v>
          </cell>
          <cell r="C144" t="str">
            <v>6</v>
          </cell>
          <cell r="D144">
            <v>6</v>
          </cell>
          <cell r="E144" t="str">
            <v>ЭЛЕКТРОПОГРУЗЧИК ЕВ 717-33С</v>
          </cell>
          <cell r="F144" t="str">
            <v>022000</v>
          </cell>
          <cell r="G144">
            <v>1244426</v>
          </cell>
          <cell r="I144" t="str">
            <v>00000211</v>
          </cell>
          <cell r="J144" t="str">
            <v>00109</v>
          </cell>
          <cell r="K144">
            <v>1244426</v>
          </cell>
          <cell r="L144">
            <v>15</v>
          </cell>
          <cell r="M144" t="str">
            <v>0015</v>
          </cell>
        </row>
        <row r="145">
          <cell r="A145" t="str">
            <v>606</v>
          </cell>
          <cell r="B145">
            <v>126</v>
          </cell>
          <cell r="C145" t="str">
            <v>6</v>
          </cell>
          <cell r="D145">
            <v>6</v>
          </cell>
          <cell r="E145" t="str">
            <v>АВТОПОГРУЗЧИК</v>
          </cell>
          <cell r="F145" t="str">
            <v>012000</v>
          </cell>
          <cell r="G145">
            <v>19000</v>
          </cell>
          <cell r="I145" t="str">
            <v>00000134</v>
          </cell>
          <cell r="J145" t="str">
            <v>00102</v>
          </cell>
          <cell r="K145">
            <v>19000</v>
          </cell>
          <cell r="L145">
            <v>15</v>
          </cell>
          <cell r="M145" t="str">
            <v>0011</v>
          </cell>
        </row>
        <row r="146">
          <cell r="A146" t="str">
            <v>606</v>
          </cell>
          <cell r="B146">
            <v>127</v>
          </cell>
          <cell r="C146" t="str">
            <v>6</v>
          </cell>
          <cell r="D146">
            <v>6</v>
          </cell>
          <cell r="E146" t="str">
            <v>ПРОТИВОВЕС ПО-98-000-СБ</v>
          </cell>
          <cell r="F146" t="str">
            <v>072000</v>
          </cell>
          <cell r="G146">
            <v>167090</v>
          </cell>
          <cell r="I146" t="str">
            <v>00080464</v>
          </cell>
          <cell r="J146" t="str">
            <v>00102</v>
          </cell>
          <cell r="K146">
            <v>167090</v>
          </cell>
          <cell r="L146">
            <v>15</v>
          </cell>
          <cell r="M146" t="str">
            <v>2400</v>
          </cell>
        </row>
        <row r="147">
          <cell r="A147" t="str">
            <v>606</v>
          </cell>
          <cell r="B147">
            <v>128</v>
          </cell>
          <cell r="C147" t="str">
            <v>6</v>
          </cell>
          <cell r="D147">
            <v>6</v>
          </cell>
          <cell r="E147" t="str">
            <v>ПРОТИВОВЕС ПО-98-000-СБ</v>
          </cell>
          <cell r="F147" t="str">
            <v>072000</v>
          </cell>
          <cell r="G147">
            <v>167090</v>
          </cell>
          <cell r="I147" t="str">
            <v>00080465</v>
          </cell>
          <cell r="J147" t="str">
            <v>00102</v>
          </cell>
          <cell r="K147">
            <v>167090</v>
          </cell>
          <cell r="L147">
            <v>15</v>
          </cell>
          <cell r="M147" t="str">
            <v>2400</v>
          </cell>
        </row>
        <row r="148">
          <cell r="A148" t="str">
            <v>606</v>
          </cell>
          <cell r="B148">
            <v>129</v>
          </cell>
          <cell r="C148" t="str">
            <v>6</v>
          </cell>
          <cell r="D148">
            <v>6</v>
          </cell>
          <cell r="E148" t="str">
            <v>ТРУБОУКЛАДЧИК ТГ-321Т</v>
          </cell>
          <cell r="F148" t="str">
            <v>012000</v>
          </cell>
          <cell r="G148">
            <v>13997812.5</v>
          </cell>
          <cell r="I148" t="str">
            <v>00021754</v>
          </cell>
          <cell r="J148" t="str">
            <v>00109</v>
          </cell>
          <cell r="K148">
            <v>13997812.5</v>
          </cell>
          <cell r="L148">
            <v>15</v>
          </cell>
          <cell r="M148" t="str">
            <v>0301</v>
          </cell>
        </row>
        <row r="149">
          <cell r="A149" t="str">
            <v>606</v>
          </cell>
          <cell r="B149">
            <v>130</v>
          </cell>
          <cell r="C149" t="str">
            <v>6</v>
          </cell>
          <cell r="D149">
            <v>6</v>
          </cell>
          <cell r="E149" t="str">
            <v>ПУТЕРЕМОНТНАЯ МАШИНА ПРМ N47</v>
          </cell>
          <cell r="F149" t="str">
            <v>122000</v>
          </cell>
          <cell r="G149">
            <v>2447790.02</v>
          </cell>
          <cell r="I149" t="str">
            <v>00025263</v>
          </cell>
          <cell r="J149" t="str">
            <v>00102</v>
          </cell>
          <cell r="K149">
            <v>2447790.02</v>
          </cell>
          <cell r="L149">
            <v>15</v>
          </cell>
          <cell r="M149" t="str">
            <v>0002</v>
          </cell>
        </row>
        <row r="150">
          <cell r="A150" t="str">
            <v>606</v>
          </cell>
          <cell r="B150">
            <v>131</v>
          </cell>
          <cell r="C150" t="str">
            <v>6</v>
          </cell>
          <cell r="D150">
            <v>6</v>
          </cell>
          <cell r="E150" t="str">
            <v>ЛЕБЕДКА  СКРЕПЕРНАЯ  55л/с</v>
          </cell>
          <cell r="F150" t="str">
            <v>122000</v>
          </cell>
          <cell r="G150">
            <v>615158</v>
          </cell>
          <cell r="I150" t="str">
            <v>00041725</v>
          </cell>
          <cell r="J150" t="str">
            <v>00102</v>
          </cell>
          <cell r="K150">
            <v>615158</v>
          </cell>
          <cell r="L150">
            <v>15</v>
          </cell>
          <cell r="M150" t="str">
            <v>2400</v>
          </cell>
        </row>
        <row r="151">
          <cell r="A151" t="str">
            <v>606</v>
          </cell>
          <cell r="B151">
            <v>132</v>
          </cell>
          <cell r="C151" t="str">
            <v>6</v>
          </cell>
          <cell r="D151">
            <v>6</v>
          </cell>
          <cell r="E151" t="str">
            <v>ЛЕБЕДКА  СКРЕПЕРНАЯ  55л/с</v>
          </cell>
          <cell r="F151" t="str">
            <v>122000</v>
          </cell>
          <cell r="G151">
            <v>615158</v>
          </cell>
          <cell r="I151" t="str">
            <v>00077004</v>
          </cell>
          <cell r="J151" t="str">
            <v>00102</v>
          </cell>
          <cell r="K151">
            <v>615158</v>
          </cell>
          <cell r="L151">
            <v>15</v>
          </cell>
          <cell r="M151" t="str">
            <v>2400</v>
          </cell>
        </row>
        <row r="152">
          <cell r="A152" t="str">
            <v>606</v>
          </cell>
          <cell r="B152">
            <v>133</v>
          </cell>
          <cell r="C152" t="str">
            <v>6</v>
          </cell>
          <cell r="D152">
            <v>6</v>
          </cell>
          <cell r="E152" t="str">
            <v>ЛЕБЕДКА  СКРЕПЕРНАЯ  55л/с</v>
          </cell>
          <cell r="F152" t="str">
            <v>122000</v>
          </cell>
          <cell r="G152">
            <v>615158</v>
          </cell>
          <cell r="I152" t="str">
            <v>00077007</v>
          </cell>
          <cell r="J152" t="str">
            <v>00102</v>
          </cell>
          <cell r="K152">
            <v>615158</v>
          </cell>
          <cell r="L152">
            <v>15</v>
          </cell>
          <cell r="M152" t="str">
            <v>2400</v>
          </cell>
        </row>
        <row r="153">
          <cell r="A153" t="str">
            <v>606</v>
          </cell>
          <cell r="B153">
            <v>134</v>
          </cell>
          <cell r="C153" t="str">
            <v>6</v>
          </cell>
          <cell r="D153">
            <v>6</v>
          </cell>
          <cell r="E153" t="str">
            <v>ЛЕБЕДКА  17л/с</v>
          </cell>
          <cell r="F153" t="str">
            <v>122000</v>
          </cell>
          <cell r="G153">
            <v>379046</v>
          </cell>
          <cell r="I153" t="str">
            <v>00077008</v>
          </cell>
          <cell r="J153" t="str">
            <v>00102</v>
          </cell>
          <cell r="K153">
            <v>379046</v>
          </cell>
          <cell r="L153">
            <v>15</v>
          </cell>
          <cell r="M153" t="str">
            <v>2400</v>
          </cell>
        </row>
        <row r="154">
          <cell r="A154" t="str">
            <v>606</v>
          </cell>
          <cell r="B154">
            <v>135</v>
          </cell>
          <cell r="C154" t="str">
            <v>6</v>
          </cell>
          <cell r="D154">
            <v>6</v>
          </cell>
          <cell r="E154" t="str">
            <v>ЛЕБЕДКА СКРЕПЕРНАЯ  55л/с</v>
          </cell>
          <cell r="F154" t="str">
            <v>122000</v>
          </cell>
          <cell r="G154">
            <v>615158</v>
          </cell>
          <cell r="I154" t="str">
            <v>00077010</v>
          </cell>
          <cell r="J154" t="str">
            <v>00102</v>
          </cell>
          <cell r="K154">
            <v>615158</v>
          </cell>
          <cell r="L154">
            <v>15</v>
          </cell>
          <cell r="M154" t="str">
            <v>2400</v>
          </cell>
        </row>
        <row r="155">
          <cell r="A155" t="str">
            <v>606</v>
          </cell>
          <cell r="B155">
            <v>136</v>
          </cell>
          <cell r="C155" t="str">
            <v>6</v>
          </cell>
          <cell r="D155">
            <v>6</v>
          </cell>
          <cell r="E155" t="str">
            <v>ЛЕБЕДКА  СКРЕПЕРНАЯ  55л/с</v>
          </cell>
          <cell r="F155" t="str">
            <v>122000</v>
          </cell>
          <cell r="G155">
            <v>615158</v>
          </cell>
          <cell r="I155" t="str">
            <v>00077011</v>
          </cell>
          <cell r="J155" t="str">
            <v>00102</v>
          </cell>
          <cell r="K155">
            <v>615158</v>
          </cell>
          <cell r="L155">
            <v>15</v>
          </cell>
          <cell r="M155" t="str">
            <v>2400</v>
          </cell>
        </row>
        <row r="156">
          <cell r="A156" t="str">
            <v>606</v>
          </cell>
          <cell r="B156">
            <v>137</v>
          </cell>
          <cell r="C156" t="str">
            <v>6</v>
          </cell>
          <cell r="D156">
            <v>6</v>
          </cell>
          <cell r="E156" t="str">
            <v>ЛЕБЕДКА  СКРЕПЕРНАЯ  55л/с</v>
          </cell>
          <cell r="F156" t="str">
            <v>122000</v>
          </cell>
          <cell r="G156">
            <v>615163</v>
          </cell>
          <cell r="I156" t="str">
            <v>00077012</v>
          </cell>
          <cell r="J156" t="str">
            <v>00102</v>
          </cell>
          <cell r="K156">
            <v>615163</v>
          </cell>
          <cell r="L156">
            <v>15</v>
          </cell>
          <cell r="M156" t="str">
            <v>2400</v>
          </cell>
        </row>
        <row r="157">
          <cell r="A157" t="str">
            <v>606</v>
          </cell>
          <cell r="B157">
            <v>138</v>
          </cell>
          <cell r="C157" t="str">
            <v>6</v>
          </cell>
          <cell r="D157">
            <v>6</v>
          </cell>
          <cell r="E157" t="str">
            <v>ЛЕБЕДКА  СКРЕПЕРНАЯ  55л/с</v>
          </cell>
          <cell r="F157" t="str">
            <v>122000</v>
          </cell>
          <cell r="G157">
            <v>615158</v>
          </cell>
          <cell r="I157" t="str">
            <v>00077108</v>
          </cell>
          <cell r="J157" t="str">
            <v>00102</v>
          </cell>
          <cell r="K157">
            <v>615158</v>
          </cell>
          <cell r="L157">
            <v>15</v>
          </cell>
          <cell r="M157" t="str">
            <v>2400</v>
          </cell>
        </row>
        <row r="158">
          <cell r="A158" t="str">
            <v>606</v>
          </cell>
          <cell r="B158">
            <v>139</v>
          </cell>
          <cell r="C158" t="str">
            <v>6</v>
          </cell>
          <cell r="D158">
            <v>6</v>
          </cell>
          <cell r="E158" t="str">
            <v>ЛЕБЕДКА  30л/с  2сма</v>
          </cell>
          <cell r="F158" t="str">
            <v>122000</v>
          </cell>
          <cell r="G158">
            <v>478020</v>
          </cell>
          <cell r="I158" t="str">
            <v>00077203</v>
          </cell>
          <cell r="J158" t="str">
            <v>00102</v>
          </cell>
          <cell r="K158">
            <v>478020</v>
          </cell>
          <cell r="L158">
            <v>15</v>
          </cell>
          <cell r="M158" t="str">
            <v>2400</v>
          </cell>
        </row>
        <row r="159">
          <cell r="A159" t="str">
            <v>606</v>
          </cell>
          <cell r="B159">
            <v>140</v>
          </cell>
          <cell r="C159" t="str">
            <v>6</v>
          </cell>
          <cell r="D159">
            <v>6</v>
          </cell>
          <cell r="E159" t="str">
            <v>ЛЕБЕДКА  30л/с  2 сма</v>
          </cell>
          <cell r="F159" t="str">
            <v>122000</v>
          </cell>
          <cell r="G159">
            <v>478018</v>
          </cell>
          <cell r="I159" t="str">
            <v>00077204</v>
          </cell>
          <cell r="J159" t="str">
            <v>00102</v>
          </cell>
          <cell r="K159">
            <v>478018</v>
          </cell>
          <cell r="L159">
            <v>15</v>
          </cell>
          <cell r="M159" t="str">
            <v>2400</v>
          </cell>
        </row>
        <row r="160">
          <cell r="A160" t="str">
            <v>606</v>
          </cell>
          <cell r="B160">
            <v>141</v>
          </cell>
          <cell r="C160" t="str">
            <v>6</v>
          </cell>
          <cell r="D160">
            <v>6</v>
          </cell>
          <cell r="E160" t="str">
            <v>ЛЕБЕДКА  30л/с  2сма</v>
          </cell>
          <cell r="F160" t="str">
            <v>122000</v>
          </cell>
          <cell r="G160">
            <v>478018</v>
          </cell>
          <cell r="I160" t="str">
            <v>00077205</v>
          </cell>
          <cell r="J160" t="str">
            <v>00102</v>
          </cell>
          <cell r="K160">
            <v>478018</v>
          </cell>
          <cell r="L160">
            <v>15</v>
          </cell>
          <cell r="M160" t="str">
            <v>2400</v>
          </cell>
        </row>
        <row r="161">
          <cell r="A161" t="str">
            <v>606</v>
          </cell>
          <cell r="B161">
            <v>142</v>
          </cell>
          <cell r="C161" t="str">
            <v>6</v>
          </cell>
          <cell r="D161">
            <v>6</v>
          </cell>
          <cell r="E161" t="str">
            <v>ЛЕБЕДКА  СКРЕПЕРНАЯ  55л/с</v>
          </cell>
          <cell r="F161" t="str">
            <v>122000</v>
          </cell>
          <cell r="G161">
            <v>615158</v>
          </cell>
          <cell r="I161" t="str">
            <v>00077208</v>
          </cell>
          <cell r="J161" t="str">
            <v>00102</v>
          </cell>
          <cell r="K161">
            <v>615158</v>
          </cell>
          <cell r="L161">
            <v>15</v>
          </cell>
          <cell r="M161" t="str">
            <v>2400</v>
          </cell>
        </row>
        <row r="162">
          <cell r="A162" t="str">
            <v>606</v>
          </cell>
          <cell r="B162">
            <v>143</v>
          </cell>
          <cell r="C162" t="str">
            <v>6</v>
          </cell>
          <cell r="D162">
            <v>6</v>
          </cell>
          <cell r="E162" t="str">
            <v>ЛЕБЕДКА  СКРЕПЕРНАЯ  55л/с</v>
          </cell>
          <cell r="F162" t="str">
            <v>122000</v>
          </cell>
          <cell r="G162">
            <v>615158</v>
          </cell>
          <cell r="I162" t="str">
            <v>00077209</v>
          </cell>
          <cell r="J162" t="str">
            <v>00102</v>
          </cell>
          <cell r="K162">
            <v>615158</v>
          </cell>
          <cell r="L162">
            <v>15</v>
          </cell>
          <cell r="M162" t="str">
            <v>2400</v>
          </cell>
        </row>
        <row r="163">
          <cell r="A163" t="str">
            <v>606</v>
          </cell>
          <cell r="B163">
            <v>144</v>
          </cell>
          <cell r="C163" t="str">
            <v>6</v>
          </cell>
          <cell r="D163">
            <v>6</v>
          </cell>
          <cell r="E163" t="str">
            <v>ЛЕБЕДКА  17л/с  2сма</v>
          </cell>
          <cell r="F163" t="str">
            <v>122000</v>
          </cell>
          <cell r="G163">
            <v>379046</v>
          </cell>
          <cell r="I163" t="str">
            <v>00077215</v>
          </cell>
          <cell r="J163" t="str">
            <v>00102</v>
          </cell>
          <cell r="K163">
            <v>379046</v>
          </cell>
          <cell r="L163">
            <v>15</v>
          </cell>
          <cell r="M163" t="str">
            <v>2400</v>
          </cell>
        </row>
        <row r="164">
          <cell r="A164" t="str">
            <v>606</v>
          </cell>
          <cell r="B164">
            <v>145</v>
          </cell>
          <cell r="C164" t="str">
            <v>6</v>
          </cell>
          <cell r="D164">
            <v>6</v>
          </cell>
          <cell r="E164" t="str">
            <v>ЛЕБЕДКА  30л/с  2сма</v>
          </cell>
          <cell r="F164" t="str">
            <v>122000</v>
          </cell>
          <cell r="G164">
            <v>478018</v>
          </cell>
          <cell r="I164" t="str">
            <v>00077216</v>
          </cell>
          <cell r="J164" t="str">
            <v>00102</v>
          </cell>
          <cell r="K164">
            <v>478018</v>
          </cell>
          <cell r="L164">
            <v>15</v>
          </cell>
          <cell r="M164" t="str">
            <v>2400</v>
          </cell>
        </row>
        <row r="165">
          <cell r="A165" t="str">
            <v>606</v>
          </cell>
          <cell r="B165">
            <v>146</v>
          </cell>
          <cell r="C165" t="str">
            <v>6</v>
          </cell>
          <cell r="D165">
            <v>6</v>
          </cell>
          <cell r="E165" t="str">
            <v>ЛЕБЕДКА  СКРЕПЕРНАЯ  55л/с</v>
          </cell>
          <cell r="F165" t="str">
            <v>122000</v>
          </cell>
          <cell r="G165">
            <v>615158</v>
          </cell>
          <cell r="I165" t="str">
            <v>00077230</v>
          </cell>
          <cell r="J165" t="str">
            <v>00102</v>
          </cell>
          <cell r="K165">
            <v>615158</v>
          </cell>
          <cell r="L165">
            <v>15</v>
          </cell>
          <cell r="M165" t="str">
            <v>2400</v>
          </cell>
        </row>
        <row r="166">
          <cell r="A166" t="str">
            <v>606</v>
          </cell>
          <cell r="B166">
            <v>147</v>
          </cell>
          <cell r="C166" t="str">
            <v>6</v>
          </cell>
          <cell r="D166">
            <v>6</v>
          </cell>
          <cell r="E166" t="str">
            <v>ЛЕБЕДКА  СКРЕПЕРНАЯ  55л/с</v>
          </cell>
          <cell r="F166" t="str">
            <v>122000</v>
          </cell>
          <cell r="G166">
            <v>615158</v>
          </cell>
          <cell r="I166" t="str">
            <v>00077231</v>
          </cell>
          <cell r="J166" t="str">
            <v>00102</v>
          </cell>
          <cell r="K166">
            <v>615158</v>
          </cell>
          <cell r="L166">
            <v>15</v>
          </cell>
          <cell r="M166" t="str">
            <v>2400</v>
          </cell>
        </row>
        <row r="167">
          <cell r="A167" t="str">
            <v>606</v>
          </cell>
          <cell r="B167">
            <v>148</v>
          </cell>
          <cell r="C167" t="str">
            <v>6</v>
          </cell>
          <cell r="D167">
            <v>6</v>
          </cell>
          <cell r="E167" t="str">
            <v>ЛЕБЕДКА  СКРЕПЕРНАЯ  55л/с</v>
          </cell>
          <cell r="F167" t="str">
            <v>122000</v>
          </cell>
          <cell r="G167">
            <v>615158</v>
          </cell>
          <cell r="I167" t="str">
            <v>00078006</v>
          </cell>
          <cell r="J167" t="str">
            <v>00102</v>
          </cell>
          <cell r="K167">
            <v>615158</v>
          </cell>
          <cell r="L167">
            <v>15</v>
          </cell>
          <cell r="M167" t="str">
            <v>2400</v>
          </cell>
        </row>
        <row r="168">
          <cell r="A168" t="str">
            <v>606</v>
          </cell>
          <cell r="B168">
            <v>149</v>
          </cell>
          <cell r="C168" t="str">
            <v>6</v>
          </cell>
          <cell r="D168">
            <v>6</v>
          </cell>
          <cell r="E168" t="str">
            <v>ЛЕБЕДКА  30л/с  2сма</v>
          </cell>
          <cell r="F168" t="str">
            <v>122000</v>
          </cell>
          <cell r="G168">
            <v>478018</v>
          </cell>
          <cell r="I168" t="str">
            <v>00078106</v>
          </cell>
          <cell r="J168" t="str">
            <v>00102</v>
          </cell>
          <cell r="K168">
            <v>478018</v>
          </cell>
          <cell r="L168">
            <v>15</v>
          </cell>
          <cell r="M168" t="str">
            <v>2400</v>
          </cell>
        </row>
        <row r="169">
          <cell r="A169" t="str">
            <v>606</v>
          </cell>
          <cell r="B169">
            <v>150</v>
          </cell>
          <cell r="C169" t="str">
            <v>6</v>
          </cell>
          <cell r="D169">
            <v>6</v>
          </cell>
          <cell r="E169" t="str">
            <v>ЛЕБЕДКА  30л/с  2сма</v>
          </cell>
          <cell r="F169" t="str">
            <v>122000</v>
          </cell>
          <cell r="G169">
            <v>478018</v>
          </cell>
          <cell r="I169" t="str">
            <v>00078107</v>
          </cell>
          <cell r="J169" t="str">
            <v>00102</v>
          </cell>
          <cell r="K169">
            <v>478018</v>
          </cell>
          <cell r="L169">
            <v>15</v>
          </cell>
          <cell r="M169" t="str">
            <v>2400</v>
          </cell>
        </row>
        <row r="170">
          <cell r="A170" t="str">
            <v>606</v>
          </cell>
          <cell r="B170">
            <v>151</v>
          </cell>
          <cell r="C170" t="str">
            <v>6</v>
          </cell>
          <cell r="D170">
            <v>6</v>
          </cell>
          <cell r="E170" t="str">
            <v>ЛЕБЕДКА  17л/с   2сма</v>
          </cell>
          <cell r="F170" t="str">
            <v>122000</v>
          </cell>
          <cell r="G170">
            <v>379047</v>
          </cell>
          <cell r="I170" t="str">
            <v>00078108</v>
          </cell>
          <cell r="J170" t="str">
            <v>00102</v>
          </cell>
          <cell r="K170">
            <v>379047</v>
          </cell>
          <cell r="L170">
            <v>15</v>
          </cell>
          <cell r="M170" t="str">
            <v>2400</v>
          </cell>
        </row>
        <row r="171">
          <cell r="A171" t="str">
            <v>606</v>
          </cell>
          <cell r="B171">
            <v>152</v>
          </cell>
          <cell r="C171" t="str">
            <v>6</v>
          </cell>
          <cell r="D171">
            <v>6</v>
          </cell>
          <cell r="E171" t="str">
            <v>ЛЕБЕДКА  ЛС-30</v>
          </cell>
          <cell r="F171" t="str">
            <v>092000</v>
          </cell>
          <cell r="G171">
            <v>321075</v>
          </cell>
          <cell r="I171" t="str">
            <v>00080483</v>
          </cell>
          <cell r="J171" t="str">
            <v>00102</v>
          </cell>
          <cell r="K171">
            <v>321075</v>
          </cell>
          <cell r="L171">
            <v>15</v>
          </cell>
          <cell r="M171" t="str">
            <v>2400</v>
          </cell>
        </row>
        <row r="172">
          <cell r="A172" t="str">
            <v>606</v>
          </cell>
          <cell r="B172">
            <v>153</v>
          </cell>
          <cell r="C172" t="str">
            <v>6</v>
          </cell>
          <cell r="D172">
            <v>6</v>
          </cell>
          <cell r="E172" t="str">
            <v>ЛЕБЕДКА  Л/С-30</v>
          </cell>
          <cell r="F172" t="str">
            <v>092000</v>
          </cell>
          <cell r="G172">
            <v>321075</v>
          </cell>
          <cell r="I172" t="str">
            <v>00080484</v>
          </cell>
          <cell r="J172" t="str">
            <v>00102</v>
          </cell>
          <cell r="K172">
            <v>321075</v>
          </cell>
          <cell r="L172">
            <v>15</v>
          </cell>
          <cell r="M172" t="str">
            <v>2400</v>
          </cell>
        </row>
        <row r="173">
          <cell r="A173" t="str">
            <v>606</v>
          </cell>
          <cell r="B173">
            <v>154</v>
          </cell>
          <cell r="C173" t="str">
            <v>6</v>
          </cell>
          <cell r="D173">
            <v>6</v>
          </cell>
          <cell r="E173" t="str">
            <v>ЛЕБЕДКА  Л/С-30</v>
          </cell>
          <cell r="F173" t="str">
            <v>092000</v>
          </cell>
          <cell r="G173">
            <v>321075</v>
          </cell>
          <cell r="I173" t="str">
            <v>00080485</v>
          </cell>
          <cell r="J173" t="str">
            <v>00102</v>
          </cell>
          <cell r="K173">
            <v>321075</v>
          </cell>
          <cell r="L173">
            <v>15</v>
          </cell>
          <cell r="M173" t="str">
            <v>2400</v>
          </cell>
        </row>
        <row r="174">
          <cell r="A174" t="str">
            <v>606</v>
          </cell>
          <cell r="B174">
            <v>155</v>
          </cell>
          <cell r="C174" t="str">
            <v>6</v>
          </cell>
          <cell r="D174">
            <v>6</v>
          </cell>
          <cell r="E174" t="str">
            <v>ЛЕБЕДКА  Л/С-30</v>
          </cell>
          <cell r="F174" t="str">
            <v>092000</v>
          </cell>
          <cell r="G174">
            <v>356750</v>
          </cell>
          <cell r="I174" t="str">
            <v>00080486</v>
          </cell>
          <cell r="J174" t="str">
            <v>00102</v>
          </cell>
          <cell r="K174">
            <v>356750</v>
          </cell>
          <cell r="L174">
            <v>15</v>
          </cell>
          <cell r="M174" t="str">
            <v>2400</v>
          </cell>
        </row>
        <row r="175">
          <cell r="A175" t="str">
            <v>606</v>
          </cell>
          <cell r="B175">
            <v>156</v>
          </cell>
          <cell r="C175" t="str">
            <v>6</v>
          </cell>
          <cell r="D175">
            <v>6</v>
          </cell>
          <cell r="E175" t="str">
            <v>ПАРАШУТ ПТКА-12.5</v>
          </cell>
          <cell r="F175" t="str">
            <v>092000</v>
          </cell>
          <cell r="G175">
            <v>991144</v>
          </cell>
          <cell r="I175" t="str">
            <v>00080470</v>
          </cell>
          <cell r="J175" t="str">
            <v>00102</v>
          </cell>
          <cell r="K175">
            <v>991144</v>
          </cell>
          <cell r="L175">
            <v>15</v>
          </cell>
          <cell r="M175" t="str">
            <v>2400</v>
          </cell>
        </row>
        <row r="176">
          <cell r="A176" t="str">
            <v>606</v>
          </cell>
          <cell r="B176">
            <v>157</v>
          </cell>
          <cell r="C176" t="str">
            <v>6</v>
          </cell>
          <cell r="D176">
            <v>6</v>
          </cell>
          <cell r="E176" t="str">
            <v>ПАРАШУТ  ПТКА-12.5</v>
          </cell>
          <cell r="F176" t="str">
            <v>092000</v>
          </cell>
          <cell r="G176">
            <v>991144</v>
          </cell>
          <cell r="I176" t="str">
            <v>00080471</v>
          </cell>
          <cell r="J176" t="str">
            <v>00102</v>
          </cell>
          <cell r="K176">
            <v>991144</v>
          </cell>
          <cell r="L176">
            <v>15</v>
          </cell>
          <cell r="M176" t="str">
            <v>2400</v>
          </cell>
        </row>
        <row r="177">
          <cell r="A177" t="str">
            <v>606</v>
          </cell>
          <cell r="B177">
            <v>158</v>
          </cell>
          <cell r="C177" t="str">
            <v>6</v>
          </cell>
          <cell r="D177">
            <v>6</v>
          </cell>
          <cell r="E177" t="str">
            <v>УСТРОЙСТВО  ПОДВЕСНОЕ  УП-12.5</v>
          </cell>
          <cell r="F177" t="str">
            <v>092000</v>
          </cell>
          <cell r="G177">
            <v>366377</v>
          </cell>
          <cell r="I177" t="str">
            <v>00080469</v>
          </cell>
          <cell r="J177" t="str">
            <v>00102</v>
          </cell>
          <cell r="K177">
            <v>366377</v>
          </cell>
          <cell r="L177">
            <v>15</v>
          </cell>
          <cell r="M177" t="str">
            <v>2400</v>
          </cell>
        </row>
        <row r="178">
          <cell r="A178" t="str">
            <v>606</v>
          </cell>
          <cell r="B178">
            <v>159</v>
          </cell>
          <cell r="C178" t="str">
            <v>6</v>
          </cell>
          <cell r="D178">
            <v>6</v>
          </cell>
          <cell r="E178" t="str">
            <v>ЭКСКАВАТОР ЭО-2621В</v>
          </cell>
          <cell r="F178" t="str">
            <v>022000</v>
          </cell>
          <cell r="G178">
            <v>1393800</v>
          </cell>
          <cell r="I178" t="str">
            <v>00000353</v>
          </cell>
          <cell r="J178" t="str">
            <v>00102</v>
          </cell>
          <cell r="K178">
            <v>1393800</v>
          </cell>
          <cell r="L178">
            <v>15</v>
          </cell>
          <cell r="M178" t="str">
            <v>0008</v>
          </cell>
        </row>
        <row r="179">
          <cell r="A179" t="str">
            <v>606</v>
          </cell>
          <cell r="B179">
            <v>160</v>
          </cell>
          <cell r="C179" t="str">
            <v>6</v>
          </cell>
          <cell r="D179">
            <v>6</v>
          </cell>
          <cell r="E179" t="str">
            <v>ЭКСКАВАТОР ЭО-33211</v>
          </cell>
          <cell r="F179" t="str">
            <v>072000</v>
          </cell>
          <cell r="G179">
            <v>6243125</v>
          </cell>
          <cell r="I179" t="str">
            <v>00030439</v>
          </cell>
          <cell r="J179" t="str">
            <v>00102</v>
          </cell>
          <cell r="K179">
            <v>6243125</v>
          </cell>
          <cell r="L179">
            <v>15</v>
          </cell>
          <cell r="M179" t="str">
            <v>0301</v>
          </cell>
        </row>
        <row r="180">
          <cell r="A180" t="str">
            <v>606</v>
          </cell>
          <cell r="B180">
            <v>161</v>
          </cell>
          <cell r="C180" t="str">
            <v>6</v>
          </cell>
          <cell r="D180">
            <v>6</v>
          </cell>
          <cell r="E180" t="str">
            <v>ЭКСКАВАТОР ЭО-5126</v>
          </cell>
          <cell r="F180" t="str">
            <v>092000</v>
          </cell>
          <cell r="G180">
            <v>5472083</v>
          </cell>
          <cell r="I180" t="str">
            <v>00000347</v>
          </cell>
          <cell r="J180" t="str">
            <v>00102</v>
          </cell>
          <cell r="K180">
            <v>5472083</v>
          </cell>
          <cell r="L180">
            <v>15</v>
          </cell>
          <cell r="M180" t="str">
            <v>0008</v>
          </cell>
        </row>
        <row r="181">
          <cell r="A181" t="str">
            <v>606</v>
          </cell>
          <cell r="B181">
            <v>162</v>
          </cell>
          <cell r="C181" t="str">
            <v>6</v>
          </cell>
          <cell r="D181">
            <v>6</v>
          </cell>
          <cell r="E181" t="str">
            <v>ЭКСКАВАТОР ЭКГ-10</v>
          </cell>
          <cell r="F181" t="str">
            <v>122000</v>
          </cell>
          <cell r="G181">
            <v>110083550.12</v>
          </cell>
          <cell r="I181" t="str">
            <v>17916</v>
          </cell>
          <cell r="J181" t="str">
            <v>00102</v>
          </cell>
          <cell r="K181">
            <v>110083550.12</v>
          </cell>
          <cell r="L181">
            <v>15</v>
          </cell>
          <cell r="M181" t="str">
            <v>3000</v>
          </cell>
        </row>
        <row r="182">
          <cell r="A182" t="str">
            <v>606</v>
          </cell>
          <cell r="B182">
            <v>163</v>
          </cell>
          <cell r="C182" t="str">
            <v>6</v>
          </cell>
          <cell r="D182">
            <v>6</v>
          </cell>
          <cell r="E182" t="str">
            <v>ЭКСКАВАТОР ЭО-3323</v>
          </cell>
          <cell r="F182" t="str">
            <v>052000</v>
          </cell>
          <cell r="G182">
            <v>188664</v>
          </cell>
          <cell r="I182" t="str">
            <v>00100083</v>
          </cell>
          <cell r="J182" t="str">
            <v>00110</v>
          </cell>
          <cell r="K182">
            <v>188664</v>
          </cell>
          <cell r="L182">
            <v>15</v>
          </cell>
          <cell r="M182" t="str">
            <v>0011</v>
          </cell>
        </row>
        <row r="183">
          <cell r="A183" t="str">
            <v>606</v>
          </cell>
          <cell r="B183">
            <v>164</v>
          </cell>
          <cell r="C183" t="str">
            <v>6</v>
          </cell>
          <cell r="D183">
            <v>6</v>
          </cell>
          <cell r="E183" t="str">
            <v>АВТОГРЕЙДЕР ДЗ-98В 9.2</v>
          </cell>
          <cell r="F183" t="str">
            <v>102000</v>
          </cell>
          <cell r="G183">
            <v>3802837.67</v>
          </cell>
          <cell r="I183" t="str">
            <v>00000163</v>
          </cell>
          <cell r="J183" t="str">
            <v>00102</v>
          </cell>
          <cell r="K183">
            <v>3802837.67</v>
          </cell>
          <cell r="L183">
            <v>15</v>
          </cell>
          <cell r="M183" t="str">
            <v>0008</v>
          </cell>
        </row>
        <row r="184">
          <cell r="A184" t="str">
            <v>606</v>
          </cell>
          <cell r="B184">
            <v>165</v>
          </cell>
          <cell r="C184" t="str">
            <v>6</v>
          </cell>
          <cell r="D184">
            <v>6</v>
          </cell>
          <cell r="E184" t="str">
            <v>БУЛЬДОЗЕР "РЫХЛИТЕЛЬ" ТД 40С</v>
          </cell>
          <cell r="F184" t="str">
            <v>092000</v>
          </cell>
          <cell r="G184">
            <v>64367646</v>
          </cell>
          <cell r="I184" t="str">
            <v>00000269</v>
          </cell>
          <cell r="J184" t="str">
            <v>00102</v>
          </cell>
          <cell r="K184">
            <v>64367646</v>
          </cell>
          <cell r="L184">
            <v>15</v>
          </cell>
          <cell r="M184" t="str">
            <v>0008</v>
          </cell>
        </row>
        <row r="185">
          <cell r="A185" t="str">
            <v>606</v>
          </cell>
          <cell r="B185">
            <v>166</v>
          </cell>
          <cell r="C185" t="str">
            <v>6</v>
          </cell>
          <cell r="D185">
            <v>6</v>
          </cell>
          <cell r="E185" t="str">
            <v>МАШИНА ПРМ-5ПМ</v>
          </cell>
          <cell r="F185" t="str">
            <v>122000</v>
          </cell>
          <cell r="G185">
            <v>4726955.8099999996</v>
          </cell>
          <cell r="I185" t="str">
            <v>17929</v>
          </cell>
          <cell r="J185" t="str">
            <v>00114</v>
          </cell>
          <cell r="K185">
            <v>4726955.8099999996</v>
          </cell>
          <cell r="L185">
            <v>15</v>
          </cell>
          <cell r="M185" t="str">
            <v>3000</v>
          </cell>
        </row>
        <row r="186">
          <cell r="D186" t="str">
            <v>6 Всего</v>
          </cell>
          <cell r="G186">
            <v>231447134.11999997</v>
          </cell>
        </row>
        <row r="187">
          <cell r="A187" t="str">
            <v>607</v>
          </cell>
          <cell r="B187">
            <v>167</v>
          </cell>
          <cell r="C187" t="str">
            <v>6</v>
          </cell>
          <cell r="D187">
            <v>7</v>
          </cell>
          <cell r="E187" t="str">
            <v>ГРОХОТ ГИТ 51 АХ 3ШТ</v>
          </cell>
          <cell r="F187" t="str">
            <v>062000</v>
          </cell>
          <cell r="G187">
            <v>1040458.77</v>
          </cell>
          <cell r="I187" t="str">
            <v>00012745</v>
          </cell>
          <cell r="J187" t="str">
            <v>00102</v>
          </cell>
          <cell r="K187">
            <v>1040458.77</v>
          </cell>
          <cell r="L187">
            <v>20</v>
          </cell>
          <cell r="M187" t="str">
            <v>0301</v>
          </cell>
        </row>
        <row r="188">
          <cell r="A188" t="str">
            <v>607</v>
          </cell>
          <cell r="B188">
            <v>168</v>
          </cell>
          <cell r="C188" t="str">
            <v>6</v>
          </cell>
          <cell r="D188">
            <v>7</v>
          </cell>
          <cell r="E188" t="str">
            <v>ДРОБИЛКА КСД-2200ГР ВД</v>
          </cell>
          <cell r="F188" t="str">
            <v>122000</v>
          </cell>
          <cell r="G188">
            <v>14265000</v>
          </cell>
          <cell r="I188" t="str">
            <v>00070361</v>
          </cell>
          <cell r="J188" t="str">
            <v>00102</v>
          </cell>
          <cell r="K188">
            <v>14265000</v>
          </cell>
          <cell r="L188">
            <v>20</v>
          </cell>
          <cell r="M188" t="str">
            <v>0301</v>
          </cell>
        </row>
        <row r="189">
          <cell r="A189" t="str">
            <v>607</v>
          </cell>
          <cell r="B189">
            <v>169</v>
          </cell>
          <cell r="C189" t="str">
            <v>6</v>
          </cell>
          <cell r="D189">
            <v>7</v>
          </cell>
          <cell r="E189" t="str">
            <v>ДРОБИЛКА  СМД 118   в сборе</v>
          </cell>
          <cell r="F189" t="str">
            <v>122000</v>
          </cell>
          <cell r="G189">
            <v>6974703</v>
          </cell>
          <cell r="I189" t="str">
            <v>00077250</v>
          </cell>
          <cell r="J189" t="str">
            <v>00102</v>
          </cell>
          <cell r="K189">
            <v>6974703</v>
          </cell>
          <cell r="L189">
            <v>20</v>
          </cell>
          <cell r="M189" t="str">
            <v>2400</v>
          </cell>
        </row>
        <row r="190">
          <cell r="A190" t="str">
            <v>607</v>
          </cell>
          <cell r="B190">
            <v>170</v>
          </cell>
          <cell r="C190" t="str">
            <v>6</v>
          </cell>
          <cell r="D190">
            <v>7</v>
          </cell>
          <cell r="E190" t="str">
            <v>СЕПАРАТОР ПБМ-120/300ПП</v>
          </cell>
          <cell r="F190" t="str">
            <v>112000</v>
          </cell>
          <cell r="G190">
            <v>3911819.63</v>
          </cell>
          <cell r="I190" t="str">
            <v>00029081</v>
          </cell>
          <cell r="J190" t="str">
            <v>00102</v>
          </cell>
          <cell r="K190">
            <v>3911819.63</v>
          </cell>
          <cell r="L190">
            <v>20</v>
          </cell>
          <cell r="M190" t="str">
            <v>0301</v>
          </cell>
        </row>
        <row r="191">
          <cell r="A191" t="str">
            <v>607</v>
          </cell>
          <cell r="B191">
            <v>171</v>
          </cell>
          <cell r="C191" t="str">
            <v>6</v>
          </cell>
          <cell r="D191">
            <v>7</v>
          </cell>
          <cell r="E191" t="str">
            <v>СЕПАРАТОР МАГНИТНЫЙ</v>
          </cell>
          <cell r="F191" t="str">
            <v>112000</v>
          </cell>
          <cell r="G191">
            <v>3951737</v>
          </cell>
          <cell r="I191" t="str">
            <v>00029880</v>
          </cell>
          <cell r="J191" t="str">
            <v>00102</v>
          </cell>
          <cell r="K191">
            <v>3951737</v>
          </cell>
          <cell r="L191">
            <v>20</v>
          </cell>
          <cell r="M191" t="str">
            <v>0301</v>
          </cell>
        </row>
        <row r="192">
          <cell r="A192" t="str">
            <v>607</v>
          </cell>
          <cell r="B192">
            <v>172</v>
          </cell>
          <cell r="C192" t="str">
            <v>6</v>
          </cell>
          <cell r="D192">
            <v>7</v>
          </cell>
          <cell r="E192" t="str">
            <v>СЕПАРАТОР ПБМ-90/250П</v>
          </cell>
          <cell r="F192" t="str">
            <v>112000</v>
          </cell>
          <cell r="G192">
            <v>2381857.31</v>
          </cell>
          <cell r="I192" t="str">
            <v>00030676</v>
          </cell>
          <cell r="J192" t="str">
            <v>00102</v>
          </cell>
          <cell r="K192">
            <v>2381857.31</v>
          </cell>
          <cell r="L192">
            <v>20</v>
          </cell>
          <cell r="M192" t="str">
            <v>0301</v>
          </cell>
        </row>
        <row r="193">
          <cell r="A193" t="str">
            <v>607</v>
          </cell>
          <cell r="B193">
            <v>173</v>
          </cell>
          <cell r="C193" t="str">
            <v>6</v>
          </cell>
          <cell r="D193">
            <v>7</v>
          </cell>
          <cell r="E193" t="str">
            <v>СЕПАРАТОР ПБМ-90/250ПП</v>
          </cell>
          <cell r="F193" t="str">
            <v>112000</v>
          </cell>
          <cell r="G193">
            <v>2383221.4900000002</v>
          </cell>
          <cell r="I193" t="str">
            <v>00030872</v>
          </cell>
          <cell r="J193" t="str">
            <v>00102</v>
          </cell>
          <cell r="K193">
            <v>2383221.4900000002</v>
          </cell>
          <cell r="L193">
            <v>20</v>
          </cell>
          <cell r="M193" t="str">
            <v>0301</v>
          </cell>
        </row>
        <row r="194">
          <cell r="A194" t="str">
            <v>607</v>
          </cell>
          <cell r="B194">
            <v>174</v>
          </cell>
          <cell r="C194" t="str">
            <v>6</v>
          </cell>
          <cell r="D194">
            <v>7</v>
          </cell>
          <cell r="E194" t="str">
            <v>СЕПАРАТОР МАГНИТНЫЙ</v>
          </cell>
          <cell r="F194" t="str">
            <v>112000</v>
          </cell>
          <cell r="G194">
            <v>3956410.85</v>
          </cell>
          <cell r="I194" t="str">
            <v>00030873</v>
          </cell>
          <cell r="J194" t="str">
            <v>00102</v>
          </cell>
          <cell r="K194">
            <v>3956410.85</v>
          </cell>
          <cell r="L194">
            <v>20</v>
          </cell>
          <cell r="M194" t="str">
            <v>0301</v>
          </cell>
        </row>
        <row r="195">
          <cell r="A195" t="str">
            <v>607</v>
          </cell>
          <cell r="B195">
            <v>175</v>
          </cell>
          <cell r="C195" t="str">
            <v>6</v>
          </cell>
          <cell r="D195">
            <v>7</v>
          </cell>
          <cell r="E195" t="str">
            <v>СЕПАРАТОР ПБМ-90/250ПП</v>
          </cell>
          <cell r="F195" t="str">
            <v>112000</v>
          </cell>
          <cell r="G195">
            <v>2383221.5</v>
          </cell>
          <cell r="I195" t="str">
            <v>00030875</v>
          </cell>
          <cell r="J195" t="str">
            <v>00102</v>
          </cell>
          <cell r="K195">
            <v>2383221.5</v>
          </cell>
          <cell r="L195">
            <v>20</v>
          </cell>
          <cell r="M195" t="str">
            <v>0301</v>
          </cell>
        </row>
        <row r="196">
          <cell r="A196" t="str">
            <v>607</v>
          </cell>
          <cell r="B196">
            <v>176</v>
          </cell>
          <cell r="C196" t="str">
            <v>6</v>
          </cell>
          <cell r="D196">
            <v>7</v>
          </cell>
          <cell r="E196" t="str">
            <v>СЕПАРАТОР ПБМ-120/300П</v>
          </cell>
          <cell r="F196" t="str">
            <v>112000</v>
          </cell>
          <cell r="G196">
            <v>3914682.62</v>
          </cell>
          <cell r="I196" t="str">
            <v>00030881</v>
          </cell>
          <cell r="J196" t="str">
            <v>00102</v>
          </cell>
          <cell r="K196">
            <v>3914682.62</v>
          </cell>
          <cell r="L196">
            <v>20</v>
          </cell>
          <cell r="M196" t="str">
            <v>0301</v>
          </cell>
        </row>
        <row r="197">
          <cell r="A197" t="str">
            <v>607</v>
          </cell>
          <cell r="B197">
            <v>177</v>
          </cell>
          <cell r="C197" t="str">
            <v>6</v>
          </cell>
          <cell r="D197">
            <v>7</v>
          </cell>
          <cell r="E197" t="str">
            <v>СЕПАРАТОР ПБМ-120/300ПП</v>
          </cell>
          <cell r="F197" t="str">
            <v>112000</v>
          </cell>
          <cell r="G197">
            <v>3911819.63</v>
          </cell>
          <cell r="I197" t="str">
            <v>00030900</v>
          </cell>
          <cell r="J197" t="str">
            <v>00102</v>
          </cell>
          <cell r="K197">
            <v>3911819.63</v>
          </cell>
          <cell r="L197">
            <v>20</v>
          </cell>
          <cell r="M197" t="str">
            <v>0301</v>
          </cell>
        </row>
        <row r="198">
          <cell r="A198" t="str">
            <v>607</v>
          </cell>
          <cell r="B198">
            <v>178</v>
          </cell>
          <cell r="C198" t="str">
            <v>6</v>
          </cell>
          <cell r="D198">
            <v>7</v>
          </cell>
          <cell r="E198" t="str">
            <v>СЕПАРАТОР ПБМ-120/300 ПП</v>
          </cell>
          <cell r="F198" t="str">
            <v>102000</v>
          </cell>
          <cell r="G198">
            <v>3911819.62</v>
          </cell>
          <cell r="I198" t="str">
            <v>00047450</v>
          </cell>
          <cell r="J198" t="str">
            <v>00109</v>
          </cell>
          <cell r="K198">
            <v>3911819.62</v>
          </cell>
          <cell r="L198">
            <v>20</v>
          </cell>
          <cell r="M198" t="str">
            <v>0301</v>
          </cell>
        </row>
        <row r="199">
          <cell r="A199" t="str">
            <v>607</v>
          </cell>
          <cell r="B199">
            <v>179</v>
          </cell>
          <cell r="C199" t="str">
            <v>6</v>
          </cell>
          <cell r="D199">
            <v>7</v>
          </cell>
          <cell r="E199" t="str">
            <v>СЕПАРАТОР ПБМ-120/300 ПП</v>
          </cell>
          <cell r="F199" t="str">
            <v>102000</v>
          </cell>
          <cell r="G199">
            <v>3911819.63</v>
          </cell>
          <cell r="I199" t="str">
            <v>00047451</v>
          </cell>
          <cell r="J199" t="str">
            <v>00109</v>
          </cell>
          <cell r="K199">
            <v>3911819.63</v>
          </cell>
          <cell r="L199">
            <v>20</v>
          </cell>
          <cell r="M199" t="str">
            <v>0301</v>
          </cell>
        </row>
        <row r="200">
          <cell r="A200" t="str">
            <v>607</v>
          </cell>
          <cell r="B200">
            <v>180</v>
          </cell>
          <cell r="C200" t="str">
            <v>6</v>
          </cell>
          <cell r="D200">
            <v>7</v>
          </cell>
          <cell r="E200" t="str">
            <v>СЕПАРАТОР ПБМ-90/250ПП</v>
          </cell>
          <cell r="F200" t="str">
            <v>122000</v>
          </cell>
          <cell r="G200">
            <v>2403108.14</v>
          </cell>
          <cell r="I200" t="str">
            <v>00070360</v>
          </cell>
          <cell r="J200" t="str">
            <v>00102</v>
          </cell>
          <cell r="K200">
            <v>2403108.14</v>
          </cell>
          <cell r="L200">
            <v>20</v>
          </cell>
          <cell r="M200" t="str">
            <v>0301</v>
          </cell>
        </row>
        <row r="201">
          <cell r="A201" t="str">
            <v>607</v>
          </cell>
          <cell r="B201">
            <v>181</v>
          </cell>
          <cell r="C201" t="str">
            <v>6</v>
          </cell>
          <cell r="D201">
            <v>7</v>
          </cell>
          <cell r="E201" t="str">
            <v>СЕПАРАТОР ПБМ-90/250П</v>
          </cell>
          <cell r="F201" t="str">
            <v>112000</v>
          </cell>
          <cell r="G201">
            <v>2381857.31</v>
          </cell>
          <cell r="I201" t="str">
            <v>00071204</v>
          </cell>
          <cell r="J201" t="str">
            <v>00102</v>
          </cell>
          <cell r="K201">
            <v>2381857.31</v>
          </cell>
          <cell r="L201">
            <v>20</v>
          </cell>
          <cell r="M201" t="str">
            <v>0301</v>
          </cell>
        </row>
        <row r="202">
          <cell r="A202" t="str">
            <v>607</v>
          </cell>
          <cell r="B202">
            <v>182</v>
          </cell>
          <cell r="C202" t="str">
            <v>6</v>
          </cell>
          <cell r="D202">
            <v>7</v>
          </cell>
          <cell r="E202" t="str">
            <v>СЕПАРАТОР ПБМ-90/250П</v>
          </cell>
          <cell r="F202" t="str">
            <v>112000</v>
          </cell>
          <cell r="G202">
            <v>2383221.4900000002</v>
          </cell>
          <cell r="I202" t="str">
            <v>00074134</v>
          </cell>
          <cell r="J202" t="str">
            <v>00102</v>
          </cell>
          <cell r="K202">
            <v>2383221.4900000002</v>
          </cell>
          <cell r="L202">
            <v>20</v>
          </cell>
          <cell r="M202" t="str">
            <v>0301</v>
          </cell>
        </row>
        <row r="203">
          <cell r="A203" t="str">
            <v>607</v>
          </cell>
          <cell r="B203">
            <v>183</v>
          </cell>
          <cell r="C203" t="str">
            <v>6</v>
          </cell>
          <cell r="D203">
            <v>7</v>
          </cell>
          <cell r="E203" t="str">
            <v>СЕПАРАТОР МАГНИТНЫЙ</v>
          </cell>
          <cell r="F203" t="str">
            <v>112000</v>
          </cell>
          <cell r="G203">
            <v>3956410.85</v>
          </cell>
          <cell r="I203" t="str">
            <v>10028154</v>
          </cell>
          <cell r="J203" t="str">
            <v>00102</v>
          </cell>
          <cell r="K203">
            <v>3956410.85</v>
          </cell>
          <cell r="L203">
            <v>20</v>
          </cell>
          <cell r="M203" t="str">
            <v>0301</v>
          </cell>
        </row>
        <row r="204">
          <cell r="A204" t="str">
            <v>607</v>
          </cell>
          <cell r="B204">
            <v>184</v>
          </cell>
          <cell r="C204" t="str">
            <v>6</v>
          </cell>
          <cell r="D204">
            <v>7</v>
          </cell>
          <cell r="E204" t="str">
            <v>СЕПАРАТОР ПБМ-90/250ПП</v>
          </cell>
          <cell r="F204" t="str">
            <v>112000</v>
          </cell>
          <cell r="G204">
            <v>2383221.5</v>
          </cell>
          <cell r="I204" t="str">
            <v>10028799</v>
          </cell>
          <cell r="J204" t="str">
            <v>00102</v>
          </cell>
          <cell r="K204">
            <v>2383221.5</v>
          </cell>
          <cell r="L204">
            <v>20</v>
          </cell>
          <cell r="M204" t="str">
            <v>0301</v>
          </cell>
        </row>
        <row r="205">
          <cell r="A205" t="str">
            <v>607</v>
          </cell>
          <cell r="B205">
            <v>185</v>
          </cell>
          <cell r="C205" t="str">
            <v>6</v>
          </cell>
          <cell r="D205">
            <v>7</v>
          </cell>
          <cell r="E205" t="str">
            <v>СЕПАРАТОР ПБМ-120/300П</v>
          </cell>
          <cell r="F205" t="str">
            <v>112000</v>
          </cell>
          <cell r="G205">
            <v>3914682.63</v>
          </cell>
          <cell r="I205" t="str">
            <v>10028801</v>
          </cell>
          <cell r="J205" t="str">
            <v>00102</v>
          </cell>
          <cell r="K205">
            <v>3914682.63</v>
          </cell>
          <cell r="L205">
            <v>20</v>
          </cell>
          <cell r="M205" t="str">
            <v>0301</v>
          </cell>
        </row>
        <row r="206">
          <cell r="A206" t="str">
            <v>607</v>
          </cell>
          <cell r="B206">
            <v>186</v>
          </cell>
          <cell r="C206" t="str">
            <v>6</v>
          </cell>
          <cell r="D206">
            <v>7</v>
          </cell>
          <cell r="E206" t="str">
            <v>СЕПАРАТОР ПБМ-90/250П</v>
          </cell>
          <cell r="F206" t="str">
            <v>112000</v>
          </cell>
          <cell r="G206">
            <v>2381857.31</v>
          </cell>
          <cell r="I206" t="str">
            <v>10029834</v>
          </cell>
          <cell r="J206" t="str">
            <v>00102</v>
          </cell>
          <cell r="K206">
            <v>2381857.31</v>
          </cell>
          <cell r="L206">
            <v>20</v>
          </cell>
          <cell r="M206" t="str">
            <v>0301</v>
          </cell>
        </row>
        <row r="207">
          <cell r="A207" t="str">
            <v>607</v>
          </cell>
          <cell r="B207">
            <v>187</v>
          </cell>
          <cell r="C207" t="str">
            <v>6</v>
          </cell>
          <cell r="D207">
            <v>7</v>
          </cell>
          <cell r="E207" t="str">
            <v>СЕПАРАТОР МАГНИТНЫЙ</v>
          </cell>
          <cell r="F207" t="str">
            <v>112000</v>
          </cell>
          <cell r="G207">
            <v>3956410.85</v>
          </cell>
          <cell r="I207" t="str">
            <v>10029859</v>
          </cell>
          <cell r="J207" t="str">
            <v>00102</v>
          </cell>
          <cell r="K207">
            <v>3956410.85</v>
          </cell>
          <cell r="L207">
            <v>20</v>
          </cell>
          <cell r="M207" t="str">
            <v>0301</v>
          </cell>
        </row>
        <row r="208">
          <cell r="A208" t="str">
            <v>607</v>
          </cell>
          <cell r="B208">
            <v>188</v>
          </cell>
          <cell r="C208" t="str">
            <v>6</v>
          </cell>
          <cell r="D208">
            <v>7</v>
          </cell>
          <cell r="E208" t="str">
            <v>СЕПАРАТОР МАГНИТНЫЙ</v>
          </cell>
          <cell r="F208" t="str">
            <v>112000</v>
          </cell>
          <cell r="G208">
            <v>3951737</v>
          </cell>
          <cell r="I208" t="str">
            <v>10029879</v>
          </cell>
          <cell r="J208" t="str">
            <v>00102</v>
          </cell>
          <cell r="K208">
            <v>3951737</v>
          </cell>
          <cell r="L208">
            <v>20</v>
          </cell>
          <cell r="M208" t="str">
            <v>0301</v>
          </cell>
        </row>
        <row r="209">
          <cell r="A209" t="str">
            <v>607</v>
          </cell>
          <cell r="B209">
            <v>189</v>
          </cell>
          <cell r="C209" t="str">
            <v>6</v>
          </cell>
          <cell r="D209">
            <v>7</v>
          </cell>
          <cell r="E209" t="str">
            <v>СЕПАРАТОР МАГНИТНЫЙ</v>
          </cell>
          <cell r="F209" t="str">
            <v>112000</v>
          </cell>
          <cell r="G209">
            <v>3951739</v>
          </cell>
          <cell r="I209" t="str">
            <v>10029923</v>
          </cell>
          <cell r="J209" t="str">
            <v>00102</v>
          </cell>
          <cell r="K209">
            <v>3951739</v>
          </cell>
          <cell r="L209">
            <v>20</v>
          </cell>
          <cell r="M209" t="str">
            <v>0301</v>
          </cell>
        </row>
        <row r="210">
          <cell r="A210" t="str">
            <v>607</v>
          </cell>
          <cell r="B210">
            <v>190</v>
          </cell>
          <cell r="C210" t="str">
            <v>6</v>
          </cell>
          <cell r="D210">
            <v>7</v>
          </cell>
          <cell r="E210" t="str">
            <v>СЕПАРАТОР МАГНИТНЫЙ</v>
          </cell>
          <cell r="F210" t="str">
            <v>112000</v>
          </cell>
          <cell r="G210">
            <v>3956410.85</v>
          </cell>
          <cell r="I210" t="str">
            <v>10029970</v>
          </cell>
          <cell r="J210" t="str">
            <v>00102</v>
          </cell>
          <cell r="K210">
            <v>3956410.85</v>
          </cell>
          <cell r="L210">
            <v>20</v>
          </cell>
          <cell r="M210" t="str">
            <v>0301</v>
          </cell>
        </row>
        <row r="211">
          <cell r="A211" t="str">
            <v>607</v>
          </cell>
          <cell r="B211">
            <v>191</v>
          </cell>
          <cell r="C211" t="str">
            <v>6</v>
          </cell>
          <cell r="D211">
            <v>7</v>
          </cell>
          <cell r="E211" t="str">
            <v>СЕПАРАТОР ПБМ-120/300ПП</v>
          </cell>
          <cell r="F211" t="str">
            <v>112000</v>
          </cell>
          <cell r="G211">
            <v>3914683.63</v>
          </cell>
          <cell r="I211" t="str">
            <v>10030102</v>
          </cell>
          <cell r="J211" t="str">
            <v>00102</v>
          </cell>
          <cell r="K211">
            <v>3914683.63</v>
          </cell>
          <cell r="L211">
            <v>20</v>
          </cell>
          <cell r="M211" t="str">
            <v>0301</v>
          </cell>
        </row>
        <row r="212">
          <cell r="A212" t="str">
            <v>607</v>
          </cell>
          <cell r="B212">
            <v>192</v>
          </cell>
          <cell r="C212" t="str">
            <v>6</v>
          </cell>
          <cell r="D212">
            <v>7</v>
          </cell>
          <cell r="E212" t="str">
            <v>СЕПАРАТОР МАГНИТНЫЙ</v>
          </cell>
          <cell r="F212" t="str">
            <v>112000</v>
          </cell>
          <cell r="G212">
            <v>3956410.85</v>
          </cell>
          <cell r="I212" t="str">
            <v>10030105</v>
          </cell>
          <cell r="J212" t="str">
            <v>00102</v>
          </cell>
          <cell r="K212">
            <v>3956410.85</v>
          </cell>
          <cell r="L212">
            <v>20</v>
          </cell>
          <cell r="M212" t="str">
            <v>0301</v>
          </cell>
        </row>
        <row r="213">
          <cell r="A213" t="str">
            <v>607</v>
          </cell>
          <cell r="B213">
            <v>193</v>
          </cell>
          <cell r="C213" t="str">
            <v>6</v>
          </cell>
          <cell r="D213">
            <v>7</v>
          </cell>
          <cell r="E213" t="str">
            <v>ПЛАСТИНЧАТЫЙ ПИТАТЕЛЬ</v>
          </cell>
          <cell r="F213" t="str">
            <v>112000</v>
          </cell>
          <cell r="G213">
            <v>1783125</v>
          </cell>
          <cell r="I213" t="str">
            <v>00078007</v>
          </cell>
          <cell r="J213" t="str">
            <v>00102</v>
          </cell>
          <cell r="K213">
            <v>1783125</v>
          </cell>
          <cell r="L213">
            <v>20</v>
          </cell>
          <cell r="M213" t="str">
            <v>2400</v>
          </cell>
        </row>
        <row r="214">
          <cell r="D214" t="str">
            <v>7 Всего</v>
          </cell>
          <cell r="G214">
            <v>102173447.45999998</v>
          </cell>
        </row>
        <row r="215">
          <cell r="A215" t="str">
            <v>609</v>
          </cell>
          <cell r="B215">
            <v>194</v>
          </cell>
          <cell r="C215" t="str">
            <v>6</v>
          </cell>
          <cell r="D215">
            <v>9</v>
          </cell>
          <cell r="E215" t="str">
            <v>ТРАНСФОРМАТОР ТДМ-503</v>
          </cell>
          <cell r="F215" t="str">
            <v>072000</v>
          </cell>
          <cell r="G215">
            <v>34579</v>
          </cell>
          <cell r="I215" t="str">
            <v>00080466</v>
          </cell>
          <cell r="J215" t="str">
            <v>00102</v>
          </cell>
          <cell r="K215">
            <v>34579</v>
          </cell>
          <cell r="L215">
            <v>10</v>
          </cell>
          <cell r="M215" t="str">
            <v>2400</v>
          </cell>
        </row>
        <row r="216">
          <cell r="A216" t="str">
            <v>609</v>
          </cell>
          <cell r="B216">
            <v>195</v>
          </cell>
          <cell r="C216" t="str">
            <v>6</v>
          </cell>
          <cell r="D216">
            <v>9</v>
          </cell>
          <cell r="E216" t="str">
            <v>ТРАНСФОРМАТОР ТДМ-503</v>
          </cell>
          <cell r="F216" t="str">
            <v>072000</v>
          </cell>
          <cell r="G216">
            <v>34579</v>
          </cell>
          <cell r="I216" t="str">
            <v>00080467</v>
          </cell>
          <cell r="J216" t="str">
            <v>00102</v>
          </cell>
          <cell r="K216">
            <v>34579</v>
          </cell>
          <cell r="L216">
            <v>10</v>
          </cell>
          <cell r="M216" t="str">
            <v>2400</v>
          </cell>
        </row>
        <row r="217">
          <cell r="D217" t="str">
            <v>9 Всего</v>
          </cell>
          <cell r="G217">
            <v>69158</v>
          </cell>
        </row>
        <row r="218">
          <cell r="A218" t="str">
            <v>701</v>
          </cell>
          <cell r="B218">
            <v>196</v>
          </cell>
          <cell r="C218" t="str">
            <v>7</v>
          </cell>
          <cell r="D218">
            <v>1</v>
          </cell>
          <cell r="E218" t="str">
            <v>ТЕПЛОВОЗ ТЭМ-2У</v>
          </cell>
          <cell r="F218" t="str">
            <v>072000</v>
          </cell>
          <cell r="G218">
            <v>11666667</v>
          </cell>
          <cell r="I218" t="str">
            <v>00039845</v>
          </cell>
          <cell r="J218" t="str">
            <v>00102</v>
          </cell>
          <cell r="K218">
            <v>11666667</v>
          </cell>
          <cell r="L218">
            <v>15</v>
          </cell>
          <cell r="M218" t="str">
            <v>0006</v>
          </cell>
        </row>
        <row r="219">
          <cell r="A219" t="str">
            <v>701</v>
          </cell>
          <cell r="B219">
            <v>197</v>
          </cell>
          <cell r="C219" t="str">
            <v>7</v>
          </cell>
          <cell r="D219">
            <v>1</v>
          </cell>
          <cell r="E219" t="str">
            <v>ВАГОН  ВГ-4</v>
          </cell>
          <cell r="F219" t="str">
            <v>102000</v>
          </cell>
          <cell r="G219">
            <v>266000</v>
          </cell>
          <cell r="I219" t="str">
            <v>00040001</v>
          </cell>
          <cell r="J219" t="str">
            <v>00102</v>
          </cell>
          <cell r="K219">
            <v>266000</v>
          </cell>
          <cell r="L219">
            <v>15</v>
          </cell>
          <cell r="M219" t="str">
            <v>2400</v>
          </cell>
        </row>
        <row r="220">
          <cell r="A220" t="str">
            <v>701</v>
          </cell>
          <cell r="B220">
            <v>198</v>
          </cell>
          <cell r="C220" t="str">
            <v>7</v>
          </cell>
          <cell r="D220">
            <v>1</v>
          </cell>
          <cell r="E220" t="str">
            <v>ВАГОН  ВГ-4</v>
          </cell>
          <cell r="F220" t="str">
            <v>102000</v>
          </cell>
          <cell r="G220">
            <v>266000</v>
          </cell>
          <cell r="I220" t="str">
            <v>00040002</v>
          </cell>
          <cell r="J220" t="str">
            <v>00102</v>
          </cell>
          <cell r="K220">
            <v>266000</v>
          </cell>
          <cell r="L220">
            <v>15</v>
          </cell>
          <cell r="M220" t="str">
            <v>2400</v>
          </cell>
        </row>
        <row r="221">
          <cell r="A221" t="str">
            <v>701</v>
          </cell>
          <cell r="B221">
            <v>199</v>
          </cell>
          <cell r="C221" t="str">
            <v>7</v>
          </cell>
          <cell r="D221">
            <v>1</v>
          </cell>
          <cell r="E221" t="str">
            <v>ВАГОН  ВГ-4</v>
          </cell>
          <cell r="F221" t="str">
            <v>102000</v>
          </cell>
          <cell r="G221">
            <v>266000</v>
          </cell>
          <cell r="I221" t="str">
            <v>00040003</v>
          </cell>
          <cell r="J221" t="str">
            <v>00102</v>
          </cell>
          <cell r="K221">
            <v>266000</v>
          </cell>
          <cell r="L221">
            <v>15</v>
          </cell>
          <cell r="M221" t="str">
            <v>2400</v>
          </cell>
        </row>
        <row r="222">
          <cell r="A222" t="str">
            <v>701</v>
          </cell>
          <cell r="B222">
            <v>200</v>
          </cell>
          <cell r="C222" t="str">
            <v>7</v>
          </cell>
          <cell r="D222">
            <v>1</v>
          </cell>
          <cell r="E222" t="str">
            <v>ВАГОН  ВГ-4</v>
          </cell>
          <cell r="F222" t="str">
            <v>102000</v>
          </cell>
          <cell r="G222">
            <v>266000</v>
          </cell>
          <cell r="I222" t="str">
            <v>00040004</v>
          </cell>
          <cell r="J222" t="str">
            <v>00102</v>
          </cell>
          <cell r="K222">
            <v>266000</v>
          </cell>
          <cell r="L222">
            <v>15</v>
          </cell>
          <cell r="M222" t="str">
            <v>2400</v>
          </cell>
        </row>
        <row r="223">
          <cell r="A223" t="str">
            <v>701</v>
          </cell>
          <cell r="B223">
            <v>201</v>
          </cell>
          <cell r="C223" t="str">
            <v>7</v>
          </cell>
          <cell r="D223">
            <v>1</v>
          </cell>
          <cell r="E223" t="str">
            <v>ВАГОН  ВГ-4</v>
          </cell>
          <cell r="F223" t="str">
            <v>102000</v>
          </cell>
          <cell r="G223">
            <v>266000</v>
          </cell>
          <cell r="I223" t="str">
            <v>00040005</v>
          </cell>
          <cell r="J223" t="str">
            <v>00102</v>
          </cell>
          <cell r="K223">
            <v>266000</v>
          </cell>
          <cell r="L223">
            <v>15</v>
          </cell>
          <cell r="M223" t="str">
            <v>2400</v>
          </cell>
        </row>
        <row r="224">
          <cell r="A224" t="str">
            <v>701</v>
          </cell>
          <cell r="B224">
            <v>202</v>
          </cell>
          <cell r="C224" t="str">
            <v>7</v>
          </cell>
          <cell r="D224">
            <v>1</v>
          </cell>
          <cell r="E224" t="str">
            <v>ВАГОН  ВГ-4</v>
          </cell>
          <cell r="F224" t="str">
            <v>102000</v>
          </cell>
          <cell r="G224">
            <v>266000</v>
          </cell>
          <cell r="I224" t="str">
            <v>00040006</v>
          </cell>
          <cell r="J224" t="str">
            <v>00102</v>
          </cell>
          <cell r="K224">
            <v>266000</v>
          </cell>
          <cell r="L224">
            <v>15</v>
          </cell>
          <cell r="M224" t="str">
            <v>2400</v>
          </cell>
        </row>
        <row r="225">
          <cell r="A225" t="str">
            <v>701</v>
          </cell>
          <cell r="B225">
            <v>203</v>
          </cell>
          <cell r="C225" t="str">
            <v>7</v>
          </cell>
          <cell r="D225">
            <v>1</v>
          </cell>
          <cell r="E225" t="str">
            <v>ВАГОН  ВГ-4</v>
          </cell>
          <cell r="F225" t="str">
            <v>102000</v>
          </cell>
          <cell r="G225">
            <v>266000</v>
          </cell>
          <cell r="I225" t="str">
            <v>00040007</v>
          </cell>
          <cell r="J225" t="str">
            <v>00102</v>
          </cell>
          <cell r="K225">
            <v>266000</v>
          </cell>
          <cell r="L225">
            <v>15</v>
          </cell>
          <cell r="M225" t="str">
            <v>2400</v>
          </cell>
        </row>
        <row r="226">
          <cell r="A226" t="str">
            <v>701</v>
          </cell>
          <cell r="B226">
            <v>204</v>
          </cell>
          <cell r="C226" t="str">
            <v>7</v>
          </cell>
          <cell r="D226">
            <v>1</v>
          </cell>
          <cell r="E226" t="str">
            <v>ВАГОН  ВГ-4</v>
          </cell>
          <cell r="F226" t="str">
            <v>102000</v>
          </cell>
          <cell r="G226">
            <v>266000</v>
          </cell>
          <cell r="I226" t="str">
            <v>00040008</v>
          </cell>
          <cell r="J226" t="str">
            <v>00102</v>
          </cell>
          <cell r="K226">
            <v>266000</v>
          </cell>
          <cell r="L226">
            <v>15</v>
          </cell>
          <cell r="M226" t="str">
            <v>2400</v>
          </cell>
        </row>
        <row r="227">
          <cell r="A227" t="str">
            <v>701</v>
          </cell>
          <cell r="B227">
            <v>205</v>
          </cell>
          <cell r="C227" t="str">
            <v>7</v>
          </cell>
          <cell r="D227">
            <v>1</v>
          </cell>
          <cell r="E227" t="str">
            <v>ВАГОН  ВГ-4</v>
          </cell>
          <cell r="F227" t="str">
            <v>102000</v>
          </cell>
          <cell r="G227">
            <v>266000</v>
          </cell>
          <cell r="I227" t="str">
            <v>00040009</v>
          </cell>
          <cell r="J227" t="str">
            <v>00102</v>
          </cell>
          <cell r="K227">
            <v>266000</v>
          </cell>
          <cell r="L227">
            <v>15</v>
          </cell>
          <cell r="M227" t="str">
            <v>2400</v>
          </cell>
        </row>
        <row r="228">
          <cell r="A228" t="str">
            <v>701</v>
          </cell>
          <cell r="B228">
            <v>206</v>
          </cell>
          <cell r="C228" t="str">
            <v>7</v>
          </cell>
          <cell r="D228">
            <v>1</v>
          </cell>
          <cell r="E228" t="str">
            <v>ВАГОН  ВГ-4</v>
          </cell>
          <cell r="F228" t="str">
            <v>102000</v>
          </cell>
          <cell r="G228">
            <v>266000</v>
          </cell>
          <cell r="I228" t="str">
            <v>00040010</v>
          </cell>
          <cell r="J228" t="str">
            <v>00102</v>
          </cell>
          <cell r="K228">
            <v>266000</v>
          </cell>
          <cell r="L228">
            <v>15</v>
          </cell>
          <cell r="M228" t="str">
            <v>2400</v>
          </cell>
        </row>
        <row r="229">
          <cell r="A229" t="str">
            <v>701</v>
          </cell>
          <cell r="B229">
            <v>207</v>
          </cell>
          <cell r="C229" t="str">
            <v>7</v>
          </cell>
          <cell r="D229">
            <v>1</v>
          </cell>
          <cell r="E229" t="str">
            <v>ВАГОН  ВГ-4</v>
          </cell>
          <cell r="F229" t="str">
            <v>112000</v>
          </cell>
          <cell r="G229">
            <v>177333</v>
          </cell>
          <cell r="I229" t="str">
            <v>00040011</v>
          </cell>
          <cell r="J229" t="str">
            <v>00102</v>
          </cell>
          <cell r="K229">
            <v>177333</v>
          </cell>
          <cell r="L229">
            <v>15</v>
          </cell>
          <cell r="M229" t="str">
            <v>2400</v>
          </cell>
        </row>
        <row r="230">
          <cell r="A230" t="str">
            <v>701</v>
          </cell>
          <cell r="B230">
            <v>208</v>
          </cell>
          <cell r="C230" t="str">
            <v>7</v>
          </cell>
          <cell r="D230">
            <v>1</v>
          </cell>
          <cell r="E230" t="str">
            <v>ВАГОН  ВГ-4</v>
          </cell>
          <cell r="F230" t="str">
            <v>112000</v>
          </cell>
          <cell r="G230">
            <v>177333</v>
          </cell>
          <cell r="I230" t="str">
            <v>00040012</v>
          </cell>
          <cell r="J230" t="str">
            <v>00102</v>
          </cell>
          <cell r="K230">
            <v>177333</v>
          </cell>
          <cell r="L230">
            <v>15</v>
          </cell>
          <cell r="M230" t="str">
            <v>2400</v>
          </cell>
        </row>
        <row r="231">
          <cell r="A231" t="str">
            <v>701</v>
          </cell>
          <cell r="B231">
            <v>209</v>
          </cell>
          <cell r="C231" t="str">
            <v>7</v>
          </cell>
          <cell r="D231">
            <v>1</v>
          </cell>
          <cell r="E231" t="str">
            <v>ВАГОН  ВГ-4</v>
          </cell>
          <cell r="F231" t="str">
            <v>112000</v>
          </cell>
          <cell r="G231">
            <v>177333</v>
          </cell>
          <cell r="I231" t="str">
            <v>00040013</v>
          </cell>
          <cell r="J231" t="str">
            <v>00102</v>
          </cell>
          <cell r="K231">
            <v>177333</v>
          </cell>
          <cell r="L231">
            <v>15</v>
          </cell>
          <cell r="M231" t="str">
            <v>2400</v>
          </cell>
        </row>
        <row r="232">
          <cell r="A232" t="str">
            <v>701</v>
          </cell>
          <cell r="B232">
            <v>210</v>
          </cell>
          <cell r="C232" t="str">
            <v>7</v>
          </cell>
          <cell r="D232">
            <v>1</v>
          </cell>
          <cell r="E232" t="str">
            <v>ВАГОН  ВГ-4</v>
          </cell>
          <cell r="F232" t="str">
            <v>112000</v>
          </cell>
          <cell r="G232">
            <v>177333</v>
          </cell>
          <cell r="I232" t="str">
            <v>00040014</v>
          </cell>
          <cell r="J232" t="str">
            <v>00102</v>
          </cell>
          <cell r="K232">
            <v>177333</v>
          </cell>
          <cell r="L232">
            <v>15</v>
          </cell>
          <cell r="M232" t="str">
            <v>2400</v>
          </cell>
        </row>
        <row r="233">
          <cell r="A233" t="str">
            <v>701</v>
          </cell>
          <cell r="B233">
            <v>211</v>
          </cell>
          <cell r="C233" t="str">
            <v>7</v>
          </cell>
          <cell r="D233">
            <v>1</v>
          </cell>
          <cell r="E233" t="str">
            <v>ВАГОН  ВГ-4</v>
          </cell>
          <cell r="F233" t="str">
            <v>112000</v>
          </cell>
          <cell r="G233">
            <v>177333</v>
          </cell>
          <cell r="I233" t="str">
            <v>00040015</v>
          </cell>
          <cell r="J233" t="str">
            <v>00102</v>
          </cell>
          <cell r="K233">
            <v>177333</v>
          </cell>
          <cell r="L233">
            <v>15</v>
          </cell>
          <cell r="M233" t="str">
            <v>2400</v>
          </cell>
        </row>
        <row r="234">
          <cell r="A234" t="str">
            <v>701</v>
          </cell>
          <cell r="B234">
            <v>212</v>
          </cell>
          <cell r="C234" t="str">
            <v>7</v>
          </cell>
          <cell r="D234">
            <v>1</v>
          </cell>
          <cell r="E234" t="str">
            <v>ВАГОН  ВГ-4</v>
          </cell>
          <cell r="F234" t="str">
            <v>112000</v>
          </cell>
          <cell r="G234">
            <v>177333</v>
          </cell>
          <cell r="I234" t="str">
            <v>00040016</v>
          </cell>
          <cell r="J234" t="str">
            <v>00102</v>
          </cell>
          <cell r="K234">
            <v>177333</v>
          </cell>
          <cell r="L234">
            <v>15</v>
          </cell>
          <cell r="M234" t="str">
            <v>2400</v>
          </cell>
        </row>
        <row r="235">
          <cell r="A235" t="str">
            <v>701</v>
          </cell>
          <cell r="B235">
            <v>213</v>
          </cell>
          <cell r="C235" t="str">
            <v>7</v>
          </cell>
          <cell r="D235">
            <v>1</v>
          </cell>
          <cell r="E235" t="str">
            <v>ВАГОН  ВГ-4</v>
          </cell>
          <cell r="F235" t="str">
            <v>112000</v>
          </cell>
          <cell r="G235">
            <v>177333</v>
          </cell>
          <cell r="I235" t="str">
            <v>00040017</v>
          </cell>
          <cell r="J235" t="str">
            <v>00102</v>
          </cell>
          <cell r="K235">
            <v>177333</v>
          </cell>
          <cell r="L235">
            <v>15</v>
          </cell>
          <cell r="M235" t="str">
            <v>2400</v>
          </cell>
        </row>
        <row r="236">
          <cell r="A236" t="str">
            <v>701</v>
          </cell>
          <cell r="B236">
            <v>214</v>
          </cell>
          <cell r="C236" t="str">
            <v>7</v>
          </cell>
          <cell r="D236">
            <v>1</v>
          </cell>
          <cell r="E236" t="str">
            <v>ВАГОН  ВГ-4</v>
          </cell>
          <cell r="F236" t="str">
            <v>112000</v>
          </cell>
          <cell r="G236">
            <v>177333</v>
          </cell>
          <cell r="I236" t="str">
            <v>00040018</v>
          </cell>
          <cell r="J236" t="str">
            <v>00102</v>
          </cell>
          <cell r="K236">
            <v>177333</v>
          </cell>
          <cell r="L236">
            <v>15</v>
          </cell>
          <cell r="M236" t="str">
            <v>2400</v>
          </cell>
        </row>
        <row r="237">
          <cell r="A237" t="str">
            <v>701</v>
          </cell>
          <cell r="B237">
            <v>215</v>
          </cell>
          <cell r="C237" t="str">
            <v>7</v>
          </cell>
          <cell r="D237">
            <v>1</v>
          </cell>
          <cell r="E237" t="str">
            <v>ВАГОН  ВГ-4</v>
          </cell>
          <cell r="F237" t="str">
            <v>112000</v>
          </cell>
          <cell r="G237">
            <v>177333</v>
          </cell>
          <cell r="I237" t="str">
            <v>00040019</v>
          </cell>
          <cell r="J237" t="str">
            <v>00102</v>
          </cell>
          <cell r="K237">
            <v>177333</v>
          </cell>
          <cell r="L237">
            <v>15</v>
          </cell>
          <cell r="M237" t="str">
            <v>2400</v>
          </cell>
        </row>
        <row r="238">
          <cell r="A238" t="str">
            <v>701</v>
          </cell>
          <cell r="B238">
            <v>216</v>
          </cell>
          <cell r="C238" t="str">
            <v>7</v>
          </cell>
          <cell r="D238">
            <v>1</v>
          </cell>
          <cell r="E238" t="str">
            <v>ВАГОН  ВГ-4</v>
          </cell>
          <cell r="F238" t="str">
            <v>112000</v>
          </cell>
          <cell r="G238">
            <v>177336</v>
          </cell>
          <cell r="I238" t="str">
            <v>00040020</v>
          </cell>
          <cell r="J238" t="str">
            <v>00102</v>
          </cell>
          <cell r="K238">
            <v>177336</v>
          </cell>
          <cell r="L238">
            <v>15</v>
          </cell>
          <cell r="M238" t="str">
            <v>2400</v>
          </cell>
        </row>
        <row r="239">
          <cell r="A239" t="str">
            <v>701</v>
          </cell>
          <cell r="B239">
            <v>217</v>
          </cell>
          <cell r="C239" t="str">
            <v>7</v>
          </cell>
          <cell r="D239">
            <v>1</v>
          </cell>
          <cell r="E239" t="str">
            <v>ВАГОН  ВГ-4</v>
          </cell>
          <cell r="F239" t="str">
            <v>122000</v>
          </cell>
          <cell r="G239">
            <v>221667</v>
          </cell>
          <cell r="I239" t="str">
            <v>00041011</v>
          </cell>
          <cell r="J239" t="str">
            <v>00102</v>
          </cell>
          <cell r="K239">
            <v>221667</v>
          </cell>
          <cell r="L239">
            <v>15</v>
          </cell>
          <cell r="M239" t="str">
            <v>2400</v>
          </cell>
        </row>
        <row r="240">
          <cell r="A240" t="str">
            <v>701</v>
          </cell>
          <cell r="B240">
            <v>218</v>
          </cell>
          <cell r="C240" t="str">
            <v>7</v>
          </cell>
          <cell r="D240">
            <v>1</v>
          </cell>
          <cell r="E240" t="str">
            <v>ВАГОН  ВГ-4</v>
          </cell>
          <cell r="F240" t="str">
            <v>122000</v>
          </cell>
          <cell r="G240">
            <v>221667</v>
          </cell>
          <cell r="I240" t="str">
            <v>00041012</v>
          </cell>
          <cell r="J240" t="str">
            <v>00102</v>
          </cell>
          <cell r="K240">
            <v>221667</v>
          </cell>
          <cell r="L240">
            <v>15</v>
          </cell>
          <cell r="M240" t="str">
            <v>2400</v>
          </cell>
        </row>
        <row r="241">
          <cell r="A241" t="str">
            <v>701</v>
          </cell>
          <cell r="B241">
            <v>219</v>
          </cell>
          <cell r="C241" t="str">
            <v>7</v>
          </cell>
          <cell r="D241">
            <v>1</v>
          </cell>
          <cell r="E241" t="str">
            <v>ВАГОН  ВГ-4</v>
          </cell>
          <cell r="F241" t="str">
            <v>122000</v>
          </cell>
          <cell r="G241">
            <v>221667</v>
          </cell>
          <cell r="I241" t="str">
            <v>00041013</v>
          </cell>
          <cell r="J241" t="str">
            <v>00102</v>
          </cell>
          <cell r="K241">
            <v>221667</v>
          </cell>
          <cell r="L241">
            <v>15</v>
          </cell>
          <cell r="M241" t="str">
            <v>2400</v>
          </cell>
        </row>
        <row r="242">
          <cell r="A242" t="str">
            <v>701</v>
          </cell>
          <cell r="B242">
            <v>220</v>
          </cell>
          <cell r="C242" t="str">
            <v>7</v>
          </cell>
          <cell r="D242">
            <v>1</v>
          </cell>
          <cell r="E242" t="str">
            <v>ВАГОН  ВГ-4</v>
          </cell>
          <cell r="F242" t="str">
            <v>122000</v>
          </cell>
          <cell r="G242">
            <v>221667</v>
          </cell>
          <cell r="I242" t="str">
            <v>00041014</v>
          </cell>
          <cell r="J242" t="str">
            <v>00102</v>
          </cell>
          <cell r="K242">
            <v>221667</v>
          </cell>
          <cell r="L242">
            <v>15</v>
          </cell>
          <cell r="M242" t="str">
            <v>2400</v>
          </cell>
        </row>
        <row r="243">
          <cell r="A243" t="str">
            <v>701</v>
          </cell>
          <cell r="B243">
            <v>221</v>
          </cell>
          <cell r="C243" t="str">
            <v>7</v>
          </cell>
          <cell r="D243">
            <v>1</v>
          </cell>
          <cell r="E243" t="str">
            <v>ВАГОН  ВГ-4</v>
          </cell>
          <cell r="F243" t="str">
            <v>122000</v>
          </cell>
          <cell r="G243">
            <v>221667</v>
          </cell>
          <cell r="I243" t="str">
            <v>00041050</v>
          </cell>
          <cell r="J243" t="str">
            <v>00102</v>
          </cell>
          <cell r="K243">
            <v>221667</v>
          </cell>
          <cell r="L243">
            <v>15</v>
          </cell>
          <cell r="M243" t="str">
            <v>2400</v>
          </cell>
        </row>
        <row r="244">
          <cell r="A244" t="str">
            <v>701</v>
          </cell>
          <cell r="B244">
            <v>222</v>
          </cell>
          <cell r="C244" t="str">
            <v>7</v>
          </cell>
          <cell r="D244">
            <v>1</v>
          </cell>
          <cell r="E244" t="str">
            <v>ВАГОН  ВГ-4</v>
          </cell>
          <cell r="F244" t="str">
            <v>122000</v>
          </cell>
          <cell r="G244">
            <v>221667</v>
          </cell>
          <cell r="I244" t="str">
            <v>00041052</v>
          </cell>
          <cell r="J244" t="str">
            <v>00102</v>
          </cell>
          <cell r="K244">
            <v>221667</v>
          </cell>
          <cell r="L244">
            <v>15</v>
          </cell>
          <cell r="M244" t="str">
            <v>2400</v>
          </cell>
        </row>
        <row r="245">
          <cell r="A245" t="str">
            <v>701</v>
          </cell>
          <cell r="B245">
            <v>223</v>
          </cell>
          <cell r="C245" t="str">
            <v>7</v>
          </cell>
          <cell r="D245">
            <v>1</v>
          </cell>
          <cell r="E245" t="str">
            <v>ВАГОН  ВГ-4</v>
          </cell>
          <cell r="F245" t="str">
            <v>122000</v>
          </cell>
          <cell r="G245">
            <v>221667</v>
          </cell>
          <cell r="I245" t="str">
            <v>00041501</v>
          </cell>
          <cell r="J245" t="str">
            <v>00102</v>
          </cell>
          <cell r="K245">
            <v>221667</v>
          </cell>
          <cell r="L245">
            <v>15</v>
          </cell>
          <cell r="M245" t="str">
            <v>2400</v>
          </cell>
        </row>
        <row r="246">
          <cell r="A246" t="str">
            <v>701</v>
          </cell>
          <cell r="B246">
            <v>224</v>
          </cell>
          <cell r="C246" t="str">
            <v>7</v>
          </cell>
          <cell r="D246">
            <v>1</v>
          </cell>
          <cell r="E246" t="str">
            <v>ВАГОН  ВГ-4</v>
          </cell>
          <cell r="F246" t="str">
            <v>122000</v>
          </cell>
          <cell r="G246">
            <v>221667</v>
          </cell>
          <cell r="I246" t="str">
            <v>00041503</v>
          </cell>
          <cell r="J246" t="str">
            <v>00102</v>
          </cell>
          <cell r="K246">
            <v>221667</v>
          </cell>
          <cell r="L246">
            <v>15</v>
          </cell>
          <cell r="M246" t="str">
            <v>2400</v>
          </cell>
        </row>
        <row r="247">
          <cell r="A247" t="str">
            <v>701</v>
          </cell>
          <cell r="B247">
            <v>225</v>
          </cell>
          <cell r="C247" t="str">
            <v>7</v>
          </cell>
          <cell r="D247">
            <v>1</v>
          </cell>
          <cell r="E247" t="str">
            <v>ВАГОН  ВГ-4</v>
          </cell>
          <cell r="F247" t="str">
            <v>122000</v>
          </cell>
          <cell r="G247">
            <v>221667</v>
          </cell>
          <cell r="I247" t="str">
            <v>00041504</v>
          </cell>
          <cell r="J247" t="str">
            <v>00102</v>
          </cell>
          <cell r="K247">
            <v>221667</v>
          </cell>
          <cell r="L247">
            <v>15</v>
          </cell>
          <cell r="M247" t="str">
            <v>2400</v>
          </cell>
        </row>
        <row r="248">
          <cell r="A248" t="str">
            <v>701</v>
          </cell>
          <cell r="B248">
            <v>226</v>
          </cell>
          <cell r="C248" t="str">
            <v>7</v>
          </cell>
          <cell r="D248">
            <v>1</v>
          </cell>
          <cell r="E248" t="str">
            <v>ВАГОН  ВГ-4</v>
          </cell>
          <cell r="F248" t="str">
            <v>122000</v>
          </cell>
          <cell r="G248">
            <v>221663</v>
          </cell>
          <cell r="I248" t="str">
            <v>00041505</v>
          </cell>
          <cell r="J248" t="str">
            <v>00102</v>
          </cell>
          <cell r="K248">
            <v>221663</v>
          </cell>
          <cell r="L248">
            <v>15</v>
          </cell>
          <cell r="M248" t="str">
            <v>2400</v>
          </cell>
        </row>
        <row r="249">
          <cell r="A249" t="str">
            <v>701</v>
          </cell>
          <cell r="B249">
            <v>227</v>
          </cell>
          <cell r="C249" t="str">
            <v>7</v>
          </cell>
          <cell r="D249">
            <v>1</v>
          </cell>
          <cell r="E249" t="str">
            <v>ЭЛЕКТРОВОЗ  К-14  М-У</v>
          </cell>
          <cell r="F249" t="str">
            <v>122000</v>
          </cell>
          <cell r="G249">
            <v>4000000</v>
          </cell>
          <cell r="I249" t="str">
            <v>00040920</v>
          </cell>
          <cell r="J249" t="str">
            <v>00102</v>
          </cell>
          <cell r="K249">
            <v>4000000</v>
          </cell>
          <cell r="L249">
            <v>15</v>
          </cell>
          <cell r="M249" t="str">
            <v>2400</v>
          </cell>
        </row>
        <row r="250">
          <cell r="A250" t="str">
            <v>701</v>
          </cell>
          <cell r="B250">
            <v>228</v>
          </cell>
          <cell r="C250" t="str">
            <v>7</v>
          </cell>
          <cell r="D250">
            <v>1</v>
          </cell>
          <cell r="E250" t="str">
            <v>ЭЛЕКТРОВОЗ  К-14  М</v>
          </cell>
          <cell r="F250" t="str">
            <v>122000</v>
          </cell>
          <cell r="G250">
            <v>3916667</v>
          </cell>
          <cell r="I250" t="str">
            <v>00040921</v>
          </cell>
          <cell r="J250" t="str">
            <v>00102</v>
          </cell>
          <cell r="K250">
            <v>3916667</v>
          </cell>
          <cell r="L250">
            <v>15</v>
          </cell>
          <cell r="M250" t="str">
            <v>2400</v>
          </cell>
        </row>
        <row r="251">
          <cell r="A251" t="str">
            <v>701</v>
          </cell>
          <cell r="B251">
            <v>229</v>
          </cell>
          <cell r="C251" t="str">
            <v>7</v>
          </cell>
          <cell r="D251">
            <v>1</v>
          </cell>
          <cell r="E251" t="str">
            <v>ВАГОН  ВГ-4</v>
          </cell>
          <cell r="F251" t="str">
            <v>092000</v>
          </cell>
          <cell r="G251">
            <v>266000</v>
          </cell>
          <cell r="I251" t="str">
            <v>00080472</v>
          </cell>
          <cell r="J251" t="str">
            <v>00102</v>
          </cell>
          <cell r="K251">
            <v>266000</v>
          </cell>
          <cell r="L251">
            <v>15</v>
          </cell>
          <cell r="M251" t="str">
            <v>2400</v>
          </cell>
        </row>
        <row r="252">
          <cell r="A252" t="str">
            <v>701</v>
          </cell>
          <cell r="B252">
            <v>230</v>
          </cell>
          <cell r="C252" t="str">
            <v>7</v>
          </cell>
          <cell r="D252">
            <v>1</v>
          </cell>
          <cell r="E252" t="str">
            <v>ВАГОН  ВГ-4</v>
          </cell>
          <cell r="F252" t="str">
            <v>092000</v>
          </cell>
          <cell r="G252">
            <v>266000</v>
          </cell>
          <cell r="I252" t="str">
            <v>00080473</v>
          </cell>
          <cell r="J252" t="str">
            <v>00102</v>
          </cell>
          <cell r="K252">
            <v>266000</v>
          </cell>
          <cell r="L252">
            <v>15</v>
          </cell>
          <cell r="M252" t="str">
            <v>2400</v>
          </cell>
        </row>
        <row r="253">
          <cell r="A253" t="str">
            <v>701</v>
          </cell>
          <cell r="B253">
            <v>231</v>
          </cell>
          <cell r="C253" t="str">
            <v>7</v>
          </cell>
          <cell r="D253">
            <v>1</v>
          </cell>
          <cell r="E253" t="str">
            <v>ВАГОН  ВГ-4</v>
          </cell>
          <cell r="F253" t="str">
            <v>092000</v>
          </cell>
          <cell r="G253">
            <v>266000</v>
          </cell>
          <cell r="I253" t="str">
            <v>00080474</v>
          </cell>
          <cell r="J253" t="str">
            <v>00102</v>
          </cell>
          <cell r="K253">
            <v>266000</v>
          </cell>
          <cell r="L253">
            <v>15</v>
          </cell>
          <cell r="M253" t="str">
            <v>2400</v>
          </cell>
        </row>
        <row r="254">
          <cell r="A254" t="str">
            <v>701</v>
          </cell>
          <cell r="B254">
            <v>232</v>
          </cell>
          <cell r="C254" t="str">
            <v>7</v>
          </cell>
          <cell r="D254">
            <v>1</v>
          </cell>
          <cell r="E254" t="str">
            <v>ВАГОН  ВГ-4</v>
          </cell>
          <cell r="F254" t="str">
            <v>092000</v>
          </cell>
          <cell r="G254">
            <v>266000</v>
          </cell>
          <cell r="I254" t="str">
            <v>00080475</v>
          </cell>
          <cell r="J254" t="str">
            <v>00102</v>
          </cell>
          <cell r="K254">
            <v>266000</v>
          </cell>
          <cell r="L254">
            <v>15</v>
          </cell>
          <cell r="M254" t="str">
            <v>2400</v>
          </cell>
        </row>
        <row r="255">
          <cell r="A255" t="str">
            <v>701</v>
          </cell>
          <cell r="B255">
            <v>233</v>
          </cell>
          <cell r="C255" t="str">
            <v>7</v>
          </cell>
          <cell r="D255">
            <v>1</v>
          </cell>
          <cell r="E255" t="str">
            <v>ВАГОН ВГ-4</v>
          </cell>
          <cell r="F255" t="str">
            <v>092000</v>
          </cell>
          <cell r="G255">
            <v>266000</v>
          </cell>
          <cell r="I255" t="str">
            <v>00080476</v>
          </cell>
          <cell r="J255" t="str">
            <v>00102</v>
          </cell>
          <cell r="K255">
            <v>266000</v>
          </cell>
          <cell r="L255">
            <v>15</v>
          </cell>
          <cell r="M255" t="str">
            <v>2400</v>
          </cell>
        </row>
        <row r="256">
          <cell r="A256" t="str">
            <v>701</v>
          </cell>
          <cell r="B256">
            <v>234</v>
          </cell>
          <cell r="C256" t="str">
            <v>7</v>
          </cell>
          <cell r="D256">
            <v>1</v>
          </cell>
          <cell r="E256" t="str">
            <v>ВАГОН  ВГ-4</v>
          </cell>
          <cell r="F256" t="str">
            <v>092000</v>
          </cell>
          <cell r="G256">
            <v>266000</v>
          </cell>
          <cell r="I256" t="str">
            <v>00080477</v>
          </cell>
          <cell r="J256" t="str">
            <v>00102</v>
          </cell>
          <cell r="K256">
            <v>266000</v>
          </cell>
          <cell r="L256">
            <v>15</v>
          </cell>
          <cell r="M256" t="str">
            <v>2400</v>
          </cell>
        </row>
        <row r="257">
          <cell r="A257" t="str">
            <v>701</v>
          </cell>
          <cell r="B257">
            <v>235</v>
          </cell>
          <cell r="C257" t="str">
            <v>7</v>
          </cell>
          <cell r="D257">
            <v>1</v>
          </cell>
          <cell r="E257" t="str">
            <v>ДУМПКАР ВС-66 ЗАВ.002</v>
          </cell>
          <cell r="F257" t="str">
            <v>092000</v>
          </cell>
          <cell r="G257">
            <v>773229</v>
          </cell>
          <cell r="I257" t="str">
            <v>00041002</v>
          </cell>
          <cell r="J257" t="str">
            <v>00102</v>
          </cell>
          <cell r="K257">
            <v>773229</v>
          </cell>
          <cell r="L257">
            <v>15</v>
          </cell>
          <cell r="M257" t="str">
            <v>0006</v>
          </cell>
        </row>
        <row r="258">
          <cell r="A258" t="str">
            <v>701</v>
          </cell>
          <cell r="B258">
            <v>236</v>
          </cell>
          <cell r="C258" t="str">
            <v>7</v>
          </cell>
          <cell r="D258">
            <v>1</v>
          </cell>
          <cell r="E258" t="str">
            <v>ДУМПКАР ВС-66 ЗАВ.007</v>
          </cell>
          <cell r="F258" t="str">
            <v>092000</v>
          </cell>
          <cell r="G258">
            <v>773229</v>
          </cell>
          <cell r="I258" t="str">
            <v>00041003</v>
          </cell>
          <cell r="J258" t="str">
            <v>00102</v>
          </cell>
          <cell r="K258">
            <v>773229</v>
          </cell>
          <cell r="L258">
            <v>15</v>
          </cell>
          <cell r="M258" t="str">
            <v>0006</v>
          </cell>
        </row>
        <row r="259">
          <cell r="A259" t="str">
            <v>701</v>
          </cell>
          <cell r="B259">
            <v>237</v>
          </cell>
          <cell r="C259" t="str">
            <v>7</v>
          </cell>
          <cell r="D259">
            <v>1</v>
          </cell>
          <cell r="E259" t="str">
            <v>ДУМПКАР ВС-66 ЗАВ.012</v>
          </cell>
          <cell r="F259" t="str">
            <v>092000</v>
          </cell>
          <cell r="G259">
            <v>773229</v>
          </cell>
          <cell r="I259" t="str">
            <v>00041004</v>
          </cell>
          <cell r="J259" t="str">
            <v>00102</v>
          </cell>
          <cell r="K259">
            <v>773229</v>
          </cell>
          <cell r="L259">
            <v>15</v>
          </cell>
          <cell r="M259" t="str">
            <v>0006</v>
          </cell>
        </row>
        <row r="260">
          <cell r="A260" t="str">
            <v>701</v>
          </cell>
          <cell r="B260">
            <v>238</v>
          </cell>
          <cell r="C260" t="str">
            <v>7</v>
          </cell>
          <cell r="D260">
            <v>1</v>
          </cell>
          <cell r="E260" t="str">
            <v>ДУМПКАР ВС-66 ЗАВ.029</v>
          </cell>
          <cell r="F260" t="str">
            <v>092000</v>
          </cell>
          <cell r="G260">
            <v>773229</v>
          </cell>
          <cell r="I260" t="str">
            <v>00041005</v>
          </cell>
          <cell r="J260" t="str">
            <v>00102</v>
          </cell>
          <cell r="K260">
            <v>773229</v>
          </cell>
          <cell r="L260">
            <v>15</v>
          </cell>
          <cell r="M260" t="str">
            <v>0006</v>
          </cell>
        </row>
        <row r="261">
          <cell r="A261" t="str">
            <v>701</v>
          </cell>
          <cell r="B261">
            <v>239</v>
          </cell>
          <cell r="C261" t="str">
            <v>7</v>
          </cell>
          <cell r="D261">
            <v>1</v>
          </cell>
          <cell r="E261" t="str">
            <v>ДУМПКАР ВС-66 ЗАВ.030</v>
          </cell>
          <cell r="F261" t="str">
            <v>092000</v>
          </cell>
          <cell r="G261">
            <v>773229</v>
          </cell>
          <cell r="I261" t="str">
            <v>00041006</v>
          </cell>
          <cell r="J261" t="str">
            <v>00102</v>
          </cell>
          <cell r="K261">
            <v>773229</v>
          </cell>
          <cell r="L261">
            <v>15</v>
          </cell>
          <cell r="M261" t="str">
            <v>0006</v>
          </cell>
        </row>
        <row r="262">
          <cell r="A262" t="str">
            <v>701</v>
          </cell>
          <cell r="B262">
            <v>240</v>
          </cell>
          <cell r="C262" t="str">
            <v>7</v>
          </cell>
          <cell r="D262">
            <v>1</v>
          </cell>
          <cell r="E262" t="str">
            <v>ДУМПКАР ВС-66 ЗАВ.061</v>
          </cell>
          <cell r="F262" t="str">
            <v>092000</v>
          </cell>
          <cell r="G262">
            <v>773229</v>
          </cell>
          <cell r="I262" t="str">
            <v>00041007</v>
          </cell>
          <cell r="J262" t="str">
            <v>00102</v>
          </cell>
          <cell r="K262">
            <v>773229</v>
          </cell>
          <cell r="L262">
            <v>15</v>
          </cell>
          <cell r="M262" t="str">
            <v>0006</v>
          </cell>
        </row>
        <row r="263">
          <cell r="A263" t="str">
            <v>701</v>
          </cell>
          <cell r="B263">
            <v>241</v>
          </cell>
          <cell r="C263" t="str">
            <v>7</v>
          </cell>
          <cell r="D263">
            <v>1</v>
          </cell>
          <cell r="E263" t="str">
            <v>ДУМПКАР ВС-66 ЗАВ.062</v>
          </cell>
          <cell r="F263" t="str">
            <v>092000</v>
          </cell>
          <cell r="G263">
            <v>773229</v>
          </cell>
          <cell r="I263" t="str">
            <v>00041008</v>
          </cell>
          <cell r="J263" t="str">
            <v>00102</v>
          </cell>
          <cell r="K263">
            <v>773229</v>
          </cell>
          <cell r="L263">
            <v>15</v>
          </cell>
          <cell r="M263" t="str">
            <v>0006</v>
          </cell>
        </row>
        <row r="264">
          <cell r="A264" t="str">
            <v>701</v>
          </cell>
          <cell r="B264">
            <v>242</v>
          </cell>
          <cell r="C264" t="str">
            <v>7</v>
          </cell>
          <cell r="D264">
            <v>1</v>
          </cell>
          <cell r="E264" t="str">
            <v>ДУМПКАР ВС-66 ЗАВ.063</v>
          </cell>
          <cell r="F264" t="str">
            <v>092000</v>
          </cell>
          <cell r="G264">
            <v>773229</v>
          </cell>
          <cell r="I264" t="str">
            <v>00041009</v>
          </cell>
          <cell r="J264" t="str">
            <v>00102</v>
          </cell>
          <cell r="K264">
            <v>773229</v>
          </cell>
          <cell r="L264">
            <v>15</v>
          </cell>
          <cell r="M264" t="str">
            <v>0006</v>
          </cell>
        </row>
        <row r="265">
          <cell r="A265" t="str">
            <v>701</v>
          </cell>
          <cell r="B265">
            <v>243</v>
          </cell>
          <cell r="C265" t="str">
            <v>7</v>
          </cell>
          <cell r="D265">
            <v>1</v>
          </cell>
          <cell r="E265" t="str">
            <v>ДУМПКАР ВС-66 ЗАВ.080</v>
          </cell>
          <cell r="F265" t="str">
            <v>092000</v>
          </cell>
          <cell r="G265">
            <v>773229</v>
          </cell>
          <cell r="I265" t="str">
            <v>00041010</v>
          </cell>
          <cell r="J265" t="str">
            <v>00102</v>
          </cell>
          <cell r="K265">
            <v>773229</v>
          </cell>
          <cell r="L265">
            <v>15</v>
          </cell>
          <cell r="M265" t="str">
            <v>0006</v>
          </cell>
        </row>
        <row r="266">
          <cell r="A266" t="str">
            <v>701</v>
          </cell>
          <cell r="B266">
            <v>244</v>
          </cell>
          <cell r="C266" t="str">
            <v>7</v>
          </cell>
          <cell r="D266">
            <v>1</v>
          </cell>
          <cell r="E266" t="str">
            <v>ДУМПКАР ВС-66 ЗАВ.081</v>
          </cell>
          <cell r="F266" t="str">
            <v>092000</v>
          </cell>
          <cell r="G266">
            <v>773229</v>
          </cell>
          <cell r="I266" t="str">
            <v>00041011</v>
          </cell>
          <cell r="J266" t="str">
            <v>00102</v>
          </cell>
          <cell r="K266">
            <v>773229</v>
          </cell>
          <cell r="L266">
            <v>15</v>
          </cell>
          <cell r="M266" t="str">
            <v>0006</v>
          </cell>
        </row>
        <row r="267">
          <cell r="A267" t="str">
            <v>701</v>
          </cell>
          <cell r="B267">
            <v>245</v>
          </cell>
          <cell r="C267" t="str">
            <v>7</v>
          </cell>
          <cell r="D267">
            <v>1</v>
          </cell>
          <cell r="E267" t="str">
            <v>ДУМПКАР ВС-66 ЗАВ.084</v>
          </cell>
          <cell r="F267" t="str">
            <v>092000</v>
          </cell>
          <cell r="G267">
            <v>773229</v>
          </cell>
          <cell r="I267" t="str">
            <v>00041012</v>
          </cell>
          <cell r="J267" t="str">
            <v>00102</v>
          </cell>
          <cell r="K267">
            <v>773229</v>
          </cell>
          <cell r="L267">
            <v>15</v>
          </cell>
          <cell r="M267" t="str">
            <v>0006</v>
          </cell>
        </row>
        <row r="268">
          <cell r="A268" t="str">
            <v>701</v>
          </cell>
          <cell r="B268">
            <v>246</v>
          </cell>
          <cell r="C268" t="str">
            <v>7</v>
          </cell>
          <cell r="D268">
            <v>1</v>
          </cell>
          <cell r="E268" t="str">
            <v>ДУМПКАР ВС-66 ЗАВ.086</v>
          </cell>
          <cell r="F268" t="str">
            <v>092000</v>
          </cell>
          <cell r="G268">
            <v>773229</v>
          </cell>
          <cell r="I268" t="str">
            <v>00041013</v>
          </cell>
          <cell r="J268" t="str">
            <v>00102</v>
          </cell>
          <cell r="K268">
            <v>773229</v>
          </cell>
          <cell r="L268">
            <v>15</v>
          </cell>
          <cell r="M268" t="str">
            <v>0006</v>
          </cell>
        </row>
        <row r="269">
          <cell r="A269" t="str">
            <v>701</v>
          </cell>
          <cell r="B269">
            <v>247</v>
          </cell>
          <cell r="C269" t="str">
            <v>7</v>
          </cell>
          <cell r="D269">
            <v>1</v>
          </cell>
          <cell r="E269" t="str">
            <v>ДУМПКАР ВС-66 ЗАВ.087</v>
          </cell>
          <cell r="F269" t="str">
            <v>092000</v>
          </cell>
          <cell r="G269">
            <v>773229</v>
          </cell>
          <cell r="I269" t="str">
            <v>00041014</v>
          </cell>
          <cell r="J269" t="str">
            <v>00102</v>
          </cell>
          <cell r="K269">
            <v>773229</v>
          </cell>
          <cell r="L269">
            <v>15</v>
          </cell>
          <cell r="M269" t="str">
            <v>0006</v>
          </cell>
        </row>
        <row r="270">
          <cell r="A270" t="str">
            <v>701</v>
          </cell>
          <cell r="B270">
            <v>248</v>
          </cell>
          <cell r="C270" t="str">
            <v>7</v>
          </cell>
          <cell r="D270">
            <v>1</v>
          </cell>
          <cell r="E270" t="str">
            <v>ДУМПКАР ВС-66 ЗАВ.089</v>
          </cell>
          <cell r="F270" t="str">
            <v>092000</v>
          </cell>
          <cell r="G270">
            <v>773231.52</v>
          </cell>
          <cell r="I270" t="str">
            <v>00041015</v>
          </cell>
          <cell r="J270" t="str">
            <v>00102</v>
          </cell>
          <cell r="K270">
            <v>773231.52</v>
          </cell>
          <cell r="L270">
            <v>15</v>
          </cell>
          <cell r="M270" t="str">
            <v>0006</v>
          </cell>
        </row>
      </sheetData>
      <sheetData sheetId="1"/>
      <sheetData sheetId="2"/>
      <sheetData sheetId="3"/>
      <sheetData sheetId="4"/>
      <sheetData sheetId="5" refreshError="1"/>
      <sheetData sheetId="6" refreshError="1"/>
      <sheetData sheetId="7"/>
      <sheetData sheetId="8"/>
      <sheetData sheetId="9"/>
      <sheetData sheetId="10">
        <row r="7">
          <cell r="B7" t="str">
            <v>УАКН</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3"/>
      <sheetName val="оплата по версии ВЖ"/>
    </sheetNames>
    <definedNames>
      <definedName name="calcCAS" refersTo="#ССЫЛКА!"/>
    </definedNames>
    <sheetDataSet>
      <sheetData sheetId="0"/>
      <sheetData sheetId="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 val="Свод по регионам"/>
      <sheetName val="расш по 146  _2_"/>
      <sheetName val="ПХВ,ДО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ДРБ (29.02)"/>
      <sheetName val="ФДРБ (01.03)"/>
      <sheetName val="прав.долг к ВВП, тг"/>
      <sheetName val="долг.нагрузка (2)"/>
      <sheetName val="Лист3"/>
      <sheetName val="исполнение ГГ (2)"/>
      <sheetName val="сборы от платности"/>
      <sheetName val="Лист1"/>
      <sheetName val="БАКАД"/>
      <sheetName val="Лист1 (2)"/>
      <sheetName val="рстр_янв"/>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 1"/>
      <sheetName val="табл 2 "/>
      <sheetName val="табл 3"/>
      <sheetName val="табл 4"/>
      <sheetName val="табл 5"/>
      <sheetName val="табл 6"/>
      <sheetName val="табл 7"/>
      <sheetName val="табл 8 (дох)"/>
      <sheetName val="табл 8 (расх)"/>
      <sheetName val="табл 9"/>
      <sheetName val="табл 10"/>
      <sheetName val="таб 11"/>
      <sheetName val="табл 12"/>
      <sheetName val="табл 12.1"/>
      <sheetName val="табл 12.2"/>
      <sheetName val="табл 12.3"/>
      <sheetName val="табл 12.4"/>
      <sheetName val="табл 12.5"/>
      <sheetName val="табл 12.6"/>
      <sheetName val="табл 12.7"/>
      <sheetName val="табл 12.8"/>
      <sheetName val="табл 12.9"/>
      <sheetName val="табл 12.10"/>
      <sheetName val="табл 12.11"/>
      <sheetName val="табл 12.12"/>
      <sheetName val="табл 12.13"/>
      <sheetName val="табл 12.14"/>
      <sheetName val="табл 12.15."/>
      <sheetName val="табл 12.16"/>
      <sheetName val="табл 12.17"/>
      <sheetName val="табл 12.18"/>
      <sheetName val="табл 12.19"/>
      <sheetName val="табл 12.20"/>
      <sheetName val="табл 13"/>
      <sheetName val="табл 14"/>
      <sheetName val="табл 15"/>
      <sheetName val="табл 16"/>
      <sheetName val="табл 17 кв"/>
      <sheetName val="табл 18"/>
      <sheetName val="табл 19 кв"/>
      <sheetName val="табл 20 кв"/>
      <sheetName val="табл 21 кв "/>
      <sheetName val="табл 22 кв"/>
      <sheetName val="табл 23"/>
      <sheetName val="табл 24 кв"/>
      <sheetName val="табл 25 кв"/>
      <sheetName val="табл 26 пг "/>
      <sheetName val="табл 27 пг"/>
      <sheetName val="28 табл"/>
      <sheetName val="табл 29 пг"/>
    </sheetNames>
    <sheetDataSet>
      <sheetData sheetId="0" refreshError="1"/>
      <sheetData sheetId="1">
        <row r="8">
          <cell r="C8">
            <v>27132164.967562899</v>
          </cell>
        </row>
        <row r="18">
          <cell r="C18">
            <v>30318236.458797801</v>
          </cell>
        </row>
        <row r="34">
          <cell r="C34">
            <v>198408.5544921</v>
          </cell>
        </row>
        <row r="37">
          <cell r="C37">
            <v>201561.80800379001</v>
          </cell>
        </row>
        <row r="40">
          <cell r="C40">
            <v>-3586041.8537307698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 1"/>
      <sheetName val="табл 2 "/>
      <sheetName val="табл 3"/>
      <sheetName val="табл 4"/>
      <sheetName val="табл 5"/>
      <sheetName val="табл 6"/>
      <sheetName val="табл 7"/>
      <sheetName val="табл 8 (дох)"/>
      <sheetName val="табл 8 (расх)"/>
      <sheetName val="табл 9"/>
      <sheetName val="табл 10"/>
      <sheetName val="таб 11"/>
      <sheetName val="табл 12"/>
      <sheetName val="табл 12.1"/>
      <sheetName val="табл 12.2"/>
      <sheetName val="табл 12.3"/>
      <sheetName val="табл 12.4"/>
      <sheetName val="табл 12.5"/>
      <sheetName val="табл 12.6"/>
      <sheetName val="табл 12.7"/>
      <sheetName val="табл 12.8"/>
      <sheetName val="табл 12.9"/>
      <sheetName val="табл 12.10"/>
      <sheetName val="табл 12.11"/>
      <sheetName val="табл 12.12"/>
      <sheetName val="табл 12.13"/>
      <sheetName val="табл 12.14"/>
      <sheetName val="табл 12.15"/>
      <sheetName val="табл 12.16"/>
      <sheetName val="табл 12.17"/>
      <sheetName val="табл 12.18"/>
      <sheetName val="табл 12.19"/>
      <sheetName val="табл 12.20"/>
      <sheetName val="табл 13"/>
      <sheetName val="табл 14"/>
      <sheetName val="табл 15"/>
      <sheetName val="табл 16"/>
      <sheetName val="табл 17 кв+1мес"/>
      <sheetName val="табл 18"/>
      <sheetName val="табл 19 кв"/>
      <sheetName val="табл 20 кв"/>
      <sheetName val="табл 22 кв"/>
      <sheetName val="табл 21 кв "/>
      <sheetName val="табл 23"/>
      <sheetName val="табл 24 кв+1мес"/>
      <sheetName val="табл 25 кв+1мес"/>
      <sheetName val="табл 26 пг "/>
      <sheetName val="табл 27 пг"/>
      <sheetName val="28 табл"/>
      <sheetName val="табл 29 пг+1мес"/>
    </sheetNames>
    <sheetDataSet>
      <sheetData sheetId="0"/>
      <sheetData sheetId="1">
        <row r="8">
          <cell r="C8">
            <v>29871047.8198312</v>
          </cell>
        </row>
        <row r="18">
          <cell r="C18">
            <v>33442828.7686143</v>
          </cell>
        </row>
      </sheetData>
      <sheetData sheetId="2">
        <row r="34">
          <cell r="E34">
            <v>286230.27141946001</v>
          </cell>
        </row>
        <row r="37">
          <cell r="E37">
            <v>525859.8455233</v>
          </cell>
        </row>
        <row r="40">
          <cell r="E40">
            <v>-4383871.0657258099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 1"/>
      <sheetName val="табл 2 "/>
      <sheetName val="табл 3"/>
      <sheetName val="табл 4"/>
      <sheetName val="табл 5"/>
      <sheetName val="табл 6"/>
      <sheetName val="табл 7"/>
      <sheetName val="табл 8 (дох)"/>
      <sheetName val="табл 8 (расх)"/>
      <sheetName val="табл 9"/>
      <sheetName val="табл 10"/>
      <sheetName val="таб 11"/>
      <sheetName val="табл 12"/>
      <sheetName val="табл 12.1"/>
      <sheetName val="табл 12.2"/>
      <sheetName val="табл 12.3"/>
      <sheetName val="табл 12.4"/>
      <sheetName val="табл 12.5"/>
      <sheetName val="табл 12.6"/>
      <sheetName val="табл 12.7"/>
      <sheetName val="табл 12.8"/>
      <sheetName val="табл 12.9"/>
      <sheetName val="табл 12.10"/>
      <sheetName val="табл 12.11"/>
      <sheetName val="табл 12.12"/>
      <sheetName val="табл 12.13"/>
      <sheetName val="табл 12.14"/>
      <sheetName val="табл 12.15."/>
      <sheetName val="табл 12.16"/>
      <sheetName val="табл 12.17"/>
      <sheetName val="табл 12.18"/>
      <sheetName val="табл 12.19"/>
      <sheetName val="табл 12.20"/>
      <sheetName val="табл 13"/>
      <sheetName val="табл 14"/>
      <sheetName val="табл 15"/>
      <sheetName val="табл 16"/>
      <sheetName val="табл 17 кв"/>
      <sheetName val="табл 18"/>
      <sheetName val="табл 19 кв"/>
      <sheetName val="табл 20 кв"/>
      <sheetName val="табл 21 кв "/>
      <sheetName val="табл 22 кв"/>
      <sheetName val="табл 23"/>
      <sheetName val="табл 24 кв"/>
      <sheetName val="табл 25 кв"/>
      <sheetName val="табл 26 пг "/>
      <sheetName val="табл 27 пг"/>
      <sheetName val="28 табл"/>
      <sheetName val="табл 29 пг"/>
    </sheetNames>
    <sheetDataSet>
      <sheetData sheetId="0" refreshError="1">
        <row r="8">
          <cell r="H8">
            <v>30423</v>
          </cell>
        </row>
        <row r="24">
          <cell r="H24">
            <v>423133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 Id="rId4" Type="http://schemas.openxmlformats.org/officeDocument/2006/relationships/drawing" Target="../drawings/drawing1.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10.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21.bin"/><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24.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39"/>
  <sheetViews>
    <sheetView tabSelected="1" topLeftCell="A4" zoomScaleNormal="100" zoomScaleSheetLayoutView="80" workbookViewId="0">
      <pane xSplit="1" ySplit="4" topLeftCell="B8" activePane="bottomRight" state="frozen"/>
      <selection activeCell="A4" sqref="A4"/>
      <selection pane="topRight" activeCell="B4" sqref="B4"/>
      <selection pane="bottomLeft" activeCell="A8" sqref="A8"/>
      <selection pane="bottomRight" activeCell="M8" sqref="M8"/>
    </sheetView>
  </sheetViews>
  <sheetFormatPr defaultColWidth="9.140625" defaultRowHeight="14.25"/>
  <cols>
    <col min="1" max="1" width="36.42578125" style="1" customWidth="1"/>
    <col min="2" max="5" width="16.28515625" style="2" customWidth="1"/>
    <col min="6" max="6" width="16.140625" style="2" customWidth="1"/>
    <col min="7" max="8" width="15.42578125" style="2" customWidth="1"/>
    <col min="9" max="9" width="16" style="2" customWidth="1"/>
    <col min="10" max="10" width="41.5703125" style="1" customWidth="1"/>
    <col min="11" max="11" width="9.140625" style="1"/>
    <col min="12" max="12" width="10.85546875" style="1" customWidth="1"/>
    <col min="13" max="16384" width="9.140625" style="1"/>
  </cols>
  <sheetData>
    <row r="1" spans="1:12" s="4" customFormat="1" ht="15">
      <c r="A1" s="112" t="s">
        <v>155</v>
      </c>
      <c r="B1" s="116"/>
      <c r="C1" s="116"/>
      <c r="D1" s="116"/>
      <c r="E1" s="116"/>
      <c r="F1" s="116"/>
      <c r="G1" s="247"/>
      <c r="H1" s="247"/>
      <c r="I1" s="247"/>
      <c r="J1" s="117" t="s">
        <v>156</v>
      </c>
      <c r="K1" s="112"/>
      <c r="L1" s="112"/>
    </row>
    <row r="2" spans="1:12">
      <c r="A2" s="110"/>
      <c r="B2" s="110"/>
      <c r="C2" s="110"/>
      <c r="D2" s="110"/>
      <c r="E2" s="110"/>
      <c r="F2" s="162"/>
      <c r="G2" s="249"/>
      <c r="H2" s="370"/>
      <c r="I2" s="244"/>
      <c r="J2" s="111"/>
      <c r="K2" s="110"/>
      <c r="L2" s="110"/>
    </row>
    <row r="3" spans="1:12" ht="15">
      <c r="A3" s="896" t="s">
        <v>354</v>
      </c>
      <c r="B3" s="896"/>
      <c r="C3" s="896"/>
      <c r="D3" s="896"/>
      <c r="E3" s="896"/>
      <c r="F3" s="896"/>
      <c r="G3" s="896"/>
      <c r="H3" s="896"/>
      <c r="I3" s="896"/>
      <c r="J3" s="896"/>
      <c r="K3" s="110"/>
      <c r="L3" s="110"/>
    </row>
    <row r="4" spans="1:12" ht="15">
      <c r="A4" s="896" t="s">
        <v>368</v>
      </c>
      <c r="B4" s="896"/>
      <c r="C4" s="896"/>
      <c r="D4" s="896"/>
      <c r="E4" s="896"/>
      <c r="F4" s="896"/>
      <c r="G4" s="896"/>
      <c r="H4" s="896"/>
      <c r="I4" s="896"/>
      <c r="J4" s="896"/>
      <c r="K4" s="110"/>
      <c r="L4" s="110"/>
    </row>
    <row r="5" spans="1:12">
      <c r="J5" s="111"/>
    </row>
    <row r="6" spans="1:12" ht="88.5" customHeight="1">
      <c r="A6" s="115" t="s">
        <v>369</v>
      </c>
      <c r="B6" s="115" t="s">
        <v>1384</v>
      </c>
      <c r="C6" s="115" t="s">
        <v>1437</v>
      </c>
      <c r="D6" s="115" t="s">
        <v>1693</v>
      </c>
      <c r="E6" s="115" t="s">
        <v>2398</v>
      </c>
      <c r="F6" s="115" t="s">
        <v>2588</v>
      </c>
      <c r="G6" s="115" t="s">
        <v>2589</v>
      </c>
      <c r="H6" s="115" t="s">
        <v>3147</v>
      </c>
      <c r="I6" s="863" t="s">
        <v>3343</v>
      </c>
      <c r="J6" s="115" t="s">
        <v>262</v>
      </c>
      <c r="K6" s="110"/>
      <c r="L6" s="110"/>
    </row>
    <row r="7" spans="1:12" s="15" customFormat="1" ht="15">
      <c r="A7" s="118">
        <v>1</v>
      </c>
      <c r="B7" s="118">
        <v>2</v>
      </c>
      <c r="C7" s="118">
        <v>3</v>
      </c>
      <c r="D7" s="118">
        <v>4</v>
      </c>
      <c r="E7" s="118">
        <v>5</v>
      </c>
      <c r="F7" s="118">
        <v>6</v>
      </c>
      <c r="G7" s="118">
        <v>7</v>
      </c>
      <c r="H7" s="118">
        <v>8</v>
      </c>
      <c r="I7" s="118">
        <v>9</v>
      </c>
      <c r="J7" s="115">
        <v>10</v>
      </c>
      <c r="K7" s="114"/>
      <c r="L7" s="113"/>
    </row>
    <row r="8" spans="1:12" ht="45">
      <c r="A8" s="169" t="s">
        <v>1133</v>
      </c>
      <c r="B8" s="273">
        <v>69532.626499999998</v>
      </c>
      <c r="C8" s="273">
        <v>70649</v>
      </c>
      <c r="D8" s="274">
        <v>83951.587</v>
      </c>
      <c r="E8" s="275">
        <v>65487.796999999999</v>
      </c>
      <c r="F8" s="276">
        <v>120561.09639999999</v>
      </c>
      <c r="G8" s="277">
        <v>84962.620999999999</v>
      </c>
      <c r="H8" s="277">
        <v>99724.898000000001</v>
      </c>
      <c r="I8" s="275">
        <v>70948.692999999999</v>
      </c>
      <c r="J8" s="169" t="s">
        <v>3337</v>
      </c>
      <c r="K8" s="110"/>
      <c r="L8" s="110"/>
    </row>
    <row r="9" spans="1:12" ht="28.5">
      <c r="A9" s="171" t="s">
        <v>304</v>
      </c>
      <c r="B9" s="278">
        <v>104.5</v>
      </c>
      <c r="C9" s="278">
        <v>97.5</v>
      </c>
      <c r="D9" s="278">
        <v>103.3</v>
      </c>
      <c r="E9" s="278">
        <v>103</v>
      </c>
      <c r="F9" s="279">
        <v>105.1</v>
      </c>
      <c r="G9" s="280">
        <v>104.1</v>
      </c>
      <c r="H9" s="280">
        <v>106.3</v>
      </c>
      <c r="I9" s="278">
        <v>104.9</v>
      </c>
      <c r="J9" s="171" t="s">
        <v>168</v>
      </c>
      <c r="K9" s="110"/>
      <c r="L9" s="110"/>
    </row>
    <row r="10" spans="1:12" ht="45">
      <c r="A10" s="172" t="s">
        <v>123</v>
      </c>
      <c r="B10" s="273">
        <v>29380.342000000001</v>
      </c>
      <c r="C10" s="273">
        <v>26743.4</v>
      </c>
      <c r="D10" s="273">
        <v>37047.599999999999</v>
      </c>
      <c r="E10" s="273">
        <v>4157.3999999999996</v>
      </c>
      <c r="F10" s="281">
        <v>46401.716</v>
      </c>
      <c r="G10" s="282">
        <v>50124.86</v>
      </c>
      <c r="H10" s="282">
        <v>61560.646000000001</v>
      </c>
      <c r="I10" s="273">
        <v>39974.800000000003</v>
      </c>
      <c r="J10" s="173" t="s">
        <v>3338</v>
      </c>
      <c r="K10" s="162"/>
      <c r="L10" s="255"/>
    </row>
    <row r="11" spans="1:12" ht="28.5">
      <c r="A11" s="171" t="s">
        <v>1127</v>
      </c>
      <c r="B11" s="283">
        <v>104.1</v>
      </c>
      <c r="C11" s="283">
        <v>99.3</v>
      </c>
      <c r="D11" s="283">
        <v>103.8</v>
      </c>
      <c r="E11" s="278">
        <v>97.2</v>
      </c>
      <c r="F11" s="284">
        <v>104.3</v>
      </c>
      <c r="G11" s="280">
        <v>102.8</v>
      </c>
      <c r="H11" s="280">
        <v>107.5</v>
      </c>
      <c r="I11" s="278">
        <v>103</v>
      </c>
      <c r="J11" s="171" t="s">
        <v>3347</v>
      </c>
      <c r="K11" s="110"/>
      <c r="L11" s="110"/>
    </row>
    <row r="12" spans="1:12" ht="30">
      <c r="A12" s="172" t="s">
        <v>1126</v>
      </c>
      <c r="B12" s="273">
        <v>12758.4791813212</v>
      </c>
      <c r="C12" s="273">
        <v>14521.190822991701</v>
      </c>
      <c r="D12" s="273">
        <v>15847.4311455485</v>
      </c>
      <c r="E12" s="285">
        <v>20248.100503050198</v>
      </c>
      <c r="F12" s="286">
        <v>24917.246139964998</v>
      </c>
      <c r="G12" s="282">
        <f>'[46]табл 2 '!C8/1000</f>
        <v>27132.164967562898</v>
      </c>
      <c r="H12" s="282">
        <f>'[47]табл 2 '!C8/1000</f>
        <v>29871.047819831201</v>
      </c>
      <c r="I12" s="273">
        <f>'табл 3'!F8/1000</f>
        <v>17125.393593955403</v>
      </c>
      <c r="J12" s="170" t="s">
        <v>572</v>
      </c>
      <c r="K12" s="110"/>
      <c r="L12" s="110"/>
    </row>
    <row r="13" spans="1:12">
      <c r="A13" s="171" t="s">
        <v>71</v>
      </c>
      <c r="B13" s="278">
        <v>18.50224080915071</v>
      </c>
      <c r="C13" s="283">
        <v>20.535071255932973</v>
      </c>
      <c r="D13" s="283">
        <f>D12/D8*100</f>
        <v>18.876869052574911</v>
      </c>
      <c r="E13" s="278">
        <f>E12/E8*100</f>
        <v>30.918890893596863</v>
      </c>
      <c r="F13" s="284"/>
      <c r="G13" s="280">
        <f>G12/G8*100</f>
        <v>31.934237254242543</v>
      </c>
      <c r="H13" s="280">
        <f>H12/H8*100</f>
        <v>29.953450360842886</v>
      </c>
      <c r="I13" s="278">
        <f>I12/I8*100</f>
        <v>24.137715396611188</v>
      </c>
      <c r="J13" s="174" t="s">
        <v>72</v>
      </c>
      <c r="K13" s="110"/>
      <c r="L13" s="110"/>
    </row>
    <row r="14" spans="1:12" ht="30">
      <c r="A14" s="172" t="s">
        <v>1128</v>
      </c>
      <c r="B14" s="273">
        <v>13535.5813367589</v>
      </c>
      <c r="C14" s="273">
        <v>16725.0967178885</v>
      </c>
      <c r="D14" s="273">
        <v>17951.8884159763</v>
      </c>
      <c r="E14" s="285">
        <v>21532.543314361501</v>
      </c>
      <c r="F14" s="286">
        <v>26760.0002949759</v>
      </c>
      <c r="G14" s="282">
        <f>'[46]табл 2 '!C18/1000</f>
        <v>30318.236458797801</v>
      </c>
      <c r="H14" s="282">
        <f>'[47]табл 2 '!C18/1000</f>
        <v>33442.828768614301</v>
      </c>
      <c r="I14" s="273">
        <f>'табл 3'!F19/1000</f>
        <v>19548.614245345998</v>
      </c>
      <c r="J14" s="173" t="s">
        <v>377</v>
      </c>
      <c r="K14" s="110"/>
      <c r="L14" s="142"/>
    </row>
    <row r="15" spans="1:12">
      <c r="A15" s="171" t="s">
        <v>71</v>
      </c>
      <c r="B15" s="278">
        <v>19.629187916943025</v>
      </c>
      <c r="C15" s="283">
        <v>23.651714039899396</v>
      </c>
      <c r="D15" s="283">
        <f>D14/D8*100</f>
        <v>21.383620080911992</v>
      </c>
      <c r="E15" s="278">
        <f>E14/E8*100</f>
        <v>32.880237694301279</v>
      </c>
      <c r="F15" s="284">
        <v>35.421742827793281</v>
      </c>
      <c r="G15" s="280">
        <f>G14/G8*100</f>
        <v>35.684205715355468</v>
      </c>
      <c r="H15" s="280">
        <f>H14/H8*100</f>
        <v>33.53508445665625</v>
      </c>
      <c r="I15" s="278">
        <f>I14/I8*100</f>
        <v>27.553170352759</v>
      </c>
      <c r="J15" s="174" t="s">
        <v>72</v>
      </c>
      <c r="K15" s="110"/>
      <c r="L15" s="110"/>
    </row>
    <row r="16" spans="1:12" ht="30">
      <c r="A16" s="172" t="s">
        <v>212</v>
      </c>
      <c r="B16" s="273">
        <v>262.88083721708</v>
      </c>
      <c r="C16" s="273">
        <v>261.98101280973998</v>
      </c>
      <c r="D16" s="273">
        <v>267.33754014599998</v>
      </c>
      <c r="E16" s="285">
        <v>592.68034410270002</v>
      </c>
      <c r="F16" s="286">
        <v>466.44174364585001</v>
      </c>
      <c r="G16" s="282">
        <f>'[46]табл 2 '!C34/1000</f>
        <v>198.4085544921</v>
      </c>
      <c r="H16" s="282">
        <f>'[47]табл 3'!E34/1000</f>
        <v>286.23027141946</v>
      </c>
      <c r="I16" s="273">
        <f>'табл 3'!F34/1000</f>
        <v>277.62840990084004</v>
      </c>
      <c r="J16" s="173" t="s">
        <v>1125</v>
      </c>
      <c r="K16" s="110"/>
      <c r="L16" s="110"/>
    </row>
    <row r="17" spans="1:12">
      <c r="A17" s="171" t="s">
        <v>71</v>
      </c>
      <c r="B17" s="278">
        <v>0.38122761225510615</v>
      </c>
      <c r="C17" s="283">
        <v>0.37047917290857124</v>
      </c>
      <c r="D17" s="283">
        <f>D16/D8*100</f>
        <v>0.31844250918806333</v>
      </c>
      <c r="E17" s="278">
        <f>E16/E8*100</f>
        <v>0.90502409800515959</v>
      </c>
      <c r="F17" s="284">
        <v>0.61742075132460894</v>
      </c>
      <c r="G17" s="280">
        <f>G16/G8*100</f>
        <v>0.23352452190958184</v>
      </c>
      <c r="H17" s="280">
        <f>H16/H8*100</f>
        <v>0.2870198688189784</v>
      </c>
      <c r="I17" s="278">
        <f>I16/I8*100</f>
        <v>0.39130870233344539</v>
      </c>
      <c r="J17" s="174" t="s">
        <v>72</v>
      </c>
    </row>
    <row r="18" spans="1:12" ht="45">
      <c r="A18" s="172" t="s">
        <v>44</v>
      </c>
      <c r="B18" s="273">
        <v>245.32372572150001</v>
      </c>
      <c r="C18" s="273">
        <v>340.26326216006998</v>
      </c>
      <c r="D18" s="273">
        <v>163.01136251599999</v>
      </c>
      <c r="E18" s="285">
        <v>292.00158021805998</v>
      </c>
      <c r="F18" s="286">
        <v>501.90469625404</v>
      </c>
      <c r="G18" s="282">
        <f>'[46]табл 2 '!C37/1000</f>
        <v>201.56180800379002</v>
      </c>
      <c r="H18" s="282">
        <f>'[47]табл 3'!E37/1000</f>
        <v>525.85984552330001</v>
      </c>
      <c r="I18" s="273">
        <f>'табл 3'!F37/1000</f>
        <v>427.41793661986003</v>
      </c>
      <c r="J18" s="175" t="s">
        <v>133</v>
      </c>
    </row>
    <row r="19" spans="1:12">
      <c r="A19" s="171" t="s">
        <v>71</v>
      </c>
      <c r="B19" s="278">
        <v>0.35576643461883167</v>
      </c>
      <c r="C19" s="283">
        <v>0.48118163444075501</v>
      </c>
      <c r="D19" s="283">
        <f>D18/D8*100</f>
        <v>0.19417305656890083</v>
      </c>
      <c r="E19" s="278">
        <f>E18/E8*100</f>
        <v>0.44588701039685302</v>
      </c>
      <c r="F19" s="284">
        <v>0.66436243941709261</v>
      </c>
      <c r="G19" s="280">
        <f>G18/G8*100</f>
        <v>0.23723586399693347</v>
      </c>
      <c r="H19" s="280">
        <f>H18/H8*100</f>
        <v>0.52731048721985152</v>
      </c>
      <c r="I19" s="278">
        <f>I18/I8*100</f>
        <v>0.6024324318699712</v>
      </c>
      <c r="J19" s="174" t="s">
        <v>72</v>
      </c>
    </row>
    <row r="20" spans="1:12" ht="30">
      <c r="A20" s="172" t="s">
        <v>119</v>
      </c>
      <c r="B20" s="273">
        <v>-1285.3067183763001</v>
      </c>
      <c r="C20" s="273">
        <v>-2806.1501698669999</v>
      </c>
      <c r="D20" s="273">
        <v>-2534.8061730890004</v>
      </c>
      <c r="E20" s="273">
        <v>-2169.1247356321201</v>
      </c>
      <c r="F20" s="287">
        <v>-2811.1005949107998</v>
      </c>
      <c r="G20" s="282">
        <f>'[46]табл 2 '!C40/1000</f>
        <v>-3586.0418537307696</v>
      </c>
      <c r="H20" s="282">
        <f>'[47]табл 3'!E40/1000</f>
        <v>-4383.8710657258098</v>
      </c>
      <c r="I20" s="273">
        <f>'табл 3'!F40/1000</f>
        <v>-3128.2669979112502</v>
      </c>
      <c r="J20" s="175" t="s">
        <v>517</v>
      </c>
    </row>
    <row r="21" spans="1:12">
      <c r="A21" s="171" t="s">
        <v>71</v>
      </c>
      <c r="B21" s="278">
        <v>-1.8639411546662821</v>
      </c>
      <c r="C21" s="283">
        <v>-3.9683035913163001</v>
      </c>
      <c r="D21" s="283">
        <f>D20/D8*100</f>
        <v>-3.0193665940930936</v>
      </c>
      <c r="E21" s="278">
        <f>E20/E8*100</f>
        <v>-3.312257909106517</v>
      </c>
      <c r="F21" s="284">
        <v>-3.7210045305822268</v>
      </c>
      <c r="G21" s="280">
        <f>G20/G8*100</f>
        <v>-4.2207288470194078</v>
      </c>
      <c r="H21" s="280">
        <f>H20/H8*100</f>
        <v>-4.3959644518521444</v>
      </c>
      <c r="I21" s="278">
        <f>I20/I8*100</f>
        <v>-4.4091960903511644</v>
      </c>
      <c r="J21" s="171" t="s">
        <v>72</v>
      </c>
    </row>
    <row r="22" spans="1:12" s="2" customFormat="1" ht="45">
      <c r="A22" s="173" t="s">
        <v>3238</v>
      </c>
      <c r="B22" s="274">
        <v>105.3</v>
      </c>
      <c r="C22" s="274">
        <v>106.8</v>
      </c>
      <c r="D22" s="274">
        <v>108</v>
      </c>
      <c r="E22" s="273">
        <v>115</v>
      </c>
      <c r="F22" s="281"/>
      <c r="G22" s="273">
        <v>108.6</v>
      </c>
      <c r="H22" s="273">
        <v>103.9</v>
      </c>
      <c r="I22" s="273">
        <v>110.2</v>
      </c>
      <c r="J22" s="173" t="s">
        <v>3339</v>
      </c>
    </row>
    <row r="23" spans="1:12" s="2" customFormat="1" ht="45">
      <c r="A23" s="173" t="s">
        <v>1129</v>
      </c>
      <c r="B23" s="288">
        <v>186815</v>
      </c>
      <c r="C23" s="288">
        <v>220848</v>
      </c>
      <c r="D23" s="288">
        <v>268051</v>
      </c>
      <c r="E23" s="289">
        <v>303055</v>
      </c>
      <c r="F23" s="290">
        <v>350542</v>
      </c>
      <c r="G23" s="289">
        <v>390328</v>
      </c>
      <c r="H23" s="289">
        <v>429368</v>
      </c>
      <c r="I23" s="289">
        <v>461486</v>
      </c>
      <c r="J23" s="173" t="s">
        <v>3237</v>
      </c>
    </row>
    <row r="24" spans="1:12" s="2" customFormat="1" ht="28.5">
      <c r="A24" s="174" t="s">
        <v>1130</v>
      </c>
      <c r="B24" s="291">
        <v>114.8</v>
      </c>
      <c r="C24" s="291">
        <v>104.4</v>
      </c>
      <c r="D24" s="278">
        <v>115.3</v>
      </c>
      <c r="E24" s="278">
        <v>112.2</v>
      </c>
      <c r="F24" s="284">
        <v>116.9</v>
      </c>
      <c r="G24" s="278">
        <v>111.3</v>
      </c>
      <c r="H24" s="278">
        <v>110</v>
      </c>
      <c r="I24" s="278">
        <f>I23/'[48]табл 1'!$H$24*100</f>
        <v>109.06405314641023</v>
      </c>
      <c r="J24" s="174" t="s">
        <v>168</v>
      </c>
    </row>
    <row r="25" spans="1:12" ht="30">
      <c r="A25" s="172" t="s">
        <v>363</v>
      </c>
      <c r="B25" s="292">
        <v>58065.599999999999</v>
      </c>
      <c r="C25" s="292" t="s">
        <v>1457</v>
      </c>
      <c r="D25" s="292">
        <v>54549.5</v>
      </c>
      <c r="E25" s="292" t="s">
        <v>1735</v>
      </c>
      <c r="F25" s="293">
        <v>71274.7</v>
      </c>
      <c r="G25" s="294">
        <v>73884.5</v>
      </c>
      <c r="H25" s="294">
        <v>71135.7</v>
      </c>
      <c r="I25" s="292">
        <v>40331.699999999997</v>
      </c>
      <c r="J25" s="337" t="s">
        <v>3340</v>
      </c>
      <c r="L25" s="140"/>
    </row>
    <row r="26" spans="1:12" ht="30">
      <c r="A26" s="172" t="s">
        <v>121</v>
      </c>
      <c r="B26" s="292">
        <v>39709.300000000003</v>
      </c>
      <c r="C26" s="292" t="s">
        <v>1458</v>
      </c>
      <c r="D26" s="292">
        <v>36825.9</v>
      </c>
      <c r="E26" s="292" t="s">
        <v>1735</v>
      </c>
      <c r="F26" s="293">
        <v>54643.5</v>
      </c>
      <c r="G26" s="294">
        <v>53590.3</v>
      </c>
      <c r="H26" s="294">
        <v>57666.9</v>
      </c>
      <c r="I26" s="292">
        <v>31460.1</v>
      </c>
      <c r="J26" s="337" t="s">
        <v>3341</v>
      </c>
      <c r="K26" s="140"/>
    </row>
    <row r="27" spans="1:12" ht="30">
      <c r="A27" s="172" t="s">
        <v>1131</v>
      </c>
      <c r="B27" s="292">
        <v>18356.299999999996</v>
      </c>
      <c r="C27" s="292">
        <v>8969</v>
      </c>
      <c r="D27" s="292">
        <v>17723.599999999999</v>
      </c>
      <c r="E27" s="292" t="s">
        <v>1735</v>
      </c>
      <c r="F27" s="293">
        <v>16631.199999999997</v>
      </c>
      <c r="G27" s="294">
        <f>G25-G26</f>
        <v>20294.199999999997</v>
      </c>
      <c r="H27" s="294">
        <f>H25-H26</f>
        <v>13468.799999999996</v>
      </c>
      <c r="I27" s="292">
        <f>I25-I26</f>
        <v>8871.5999999999985</v>
      </c>
      <c r="J27" s="173" t="s">
        <v>1132</v>
      </c>
    </row>
    <row r="28" spans="1:12" ht="45">
      <c r="A28" s="172" t="s">
        <v>7</v>
      </c>
      <c r="B28" s="295"/>
      <c r="C28" s="295"/>
      <c r="D28" s="292"/>
      <c r="E28" s="292"/>
      <c r="F28" s="293"/>
      <c r="G28" s="296"/>
      <c r="H28" s="280"/>
      <c r="I28" s="297"/>
      <c r="J28" s="172" t="s">
        <v>191</v>
      </c>
    </row>
    <row r="29" spans="1:12">
      <c r="A29" s="171" t="s">
        <v>415</v>
      </c>
      <c r="B29" s="283">
        <v>381.18</v>
      </c>
      <c r="C29" s="283">
        <v>420.71</v>
      </c>
      <c r="D29" s="283">
        <v>433.83</v>
      </c>
      <c r="E29" s="278">
        <v>459.92</v>
      </c>
      <c r="F29" s="284">
        <v>448.17</v>
      </c>
      <c r="G29" s="280">
        <v>525.11</v>
      </c>
      <c r="H29" s="438">
        <v>521.59</v>
      </c>
      <c r="I29" s="355">
        <v>474.63</v>
      </c>
      <c r="J29" s="171" t="s">
        <v>112</v>
      </c>
    </row>
    <row r="30" spans="1:12">
      <c r="A30" s="176" t="s">
        <v>113</v>
      </c>
      <c r="B30" s="298">
        <v>382.75</v>
      </c>
      <c r="C30" s="298">
        <v>412.95</v>
      </c>
      <c r="D30" s="298">
        <v>433.66</v>
      </c>
      <c r="E30" s="299">
        <v>460.48</v>
      </c>
      <c r="F30" s="300">
        <v>451.28</v>
      </c>
      <c r="G30" s="301">
        <v>469.44</v>
      </c>
      <c r="H30" s="439">
        <v>502.57</v>
      </c>
      <c r="I30" s="356">
        <v>472.13</v>
      </c>
      <c r="J30" s="347" t="s">
        <v>3342</v>
      </c>
    </row>
    <row r="31" spans="1:12">
      <c r="A31" s="177"/>
      <c r="B31" s="178"/>
      <c r="C31" s="178"/>
      <c r="D31" s="178"/>
      <c r="E31" s="178"/>
      <c r="F31" s="178"/>
      <c r="G31" s="178"/>
      <c r="H31" s="178"/>
      <c r="I31" s="178"/>
      <c r="J31" s="177"/>
    </row>
    <row r="32" spans="1:12" s="99" customFormat="1">
      <c r="A32" s="270" t="s">
        <v>440</v>
      </c>
      <c r="B32" s="268"/>
      <c r="C32" s="268"/>
      <c r="D32" s="270"/>
      <c r="E32" s="270"/>
      <c r="F32" s="270"/>
      <c r="G32" s="270"/>
      <c r="H32" s="178"/>
      <c r="I32" s="268"/>
      <c r="J32" s="270"/>
    </row>
    <row r="33" spans="1:10" s="99" customFormat="1">
      <c r="A33" s="270" t="s">
        <v>43</v>
      </c>
      <c r="B33" s="268"/>
      <c r="C33" s="268"/>
      <c r="D33" s="270"/>
      <c r="E33" s="270"/>
      <c r="F33" s="270"/>
      <c r="G33" s="270"/>
      <c r="H33" s="178"/>
      <c r="I33" s="268"/>
      <c r="J33" s="270"/>
    </row>
    <row r="34" spans="1:10" s="72" customFormat="1" ht="27.75" customHeight="1">
      <c r="A34" s="897" t="s">
        <v>1470</v>
      </c>
      <c r="B34" s="897"/>
      <c r="C34" s="897"/>
      <c r="D34" s="897"/>
      <c r="E34" s="897"/>
      <c r="F34" s="897"/>
      <c r="G34" s="897"/>
      <c r="H34" s="897"/>
      <c r="I34" s="897"/>
      <c r="J34" s="897"/>
    </row>
    <row r="35" spans="1:10" s="99" customFormat="1" ht="12.75">
      <c r="A35" s="270" t="s">
        <v>434</v>
      </c>
      <c r="B35" s="268"/>
      <c r="C35" s="268"/>
      <c r="D35" s="270"/>
      <c r="E35" s="270"/>
      <c r="F35" s="270"/>
      <c r="G35" s="270"/>
      <c r="H35" s="353"/>
      <c r="I35" s="268"/>
      <c r="J35" s="270"/>
    </row>
    <row r="36" spans="1:10" s="99" customFormat="1" ht="12.75">
      <c r="A36" s="271" t="s">
        <v>378</v>
      </c>
      <c r="B36" s="268"/>
      <c r="C36" s="268"/>
      <c r="D36" s="270"/>
      <c r="E36" s="270"/>
      <c r="F36" s="270"/>
      <c r="G36" s="270"/>
      <c r="H36" s="353"/>
      <c r="I36" s="268"/>
      <c r="J36" s="270"/>
    </row>
    <row r="37" spans="1:10" ht="24.75" customHeight="1">
      <c r="A37" s="895" t="s">
        <v>2610</v>
      </c>
      <c r="B37" s="895"/>
      <c r="C37" s="895"/>
      <c r="D37" s="895"/>
      <c r="E37" s="895"/>
      <c r="F37" s="895"/>
      <c r="G37" s="895"/>
      <c r="H37" s="895"/>
      <c r="I37" s="895"/>
      <c r="J37" s="895"/>
    </row>
    <row r="38" spans="1:10" ht="25.5" customHeight="1">
      <c r="A38" s="895" t="s">
        <v>2611</v>
      </c>
      <c r="B38" s="895"/>
      <c r="C38" s="895"/>
      <c r="D38" s="895"/>
      <c r="E38" s="895"/>
      <c r="F38" s="895"/>
      <c r="G38" s="895"/>
      <c r="H38" s="895"/>
      <c r="I38" s="895"/>
      <c r="J38" s="895"/>
    </row>
    <row r="39" spans="1:10" ht="27.75" customHeight="1">
      <c r="A39" s="895" t="s">
        <v>2612</v>
      </c>
      <c r="B39" s="895"/>
      <c r="C39" s="895"/>
      <c r="D39" s="895"/>
      <c r="E39" s="895"/>
      <c r="F39" s="895"/>
      <c r="G39" s="895"/>
      <c r="H39" s="895"/>
      <c r="I39" s="895"/>
      <c r="J39" s="895"/>
    </row>
  </sheetData>
  <customSheetViews>
    <customSheetView guid="{CEB12AB2-2B7C-47EA-8993-91B31C172525}" scale="85" showPageBreaks="1" fitToPage="1" printArea="1" view="pageBreakPreview" topLeftCell="A7">
      <selection activeCell="K14" sqref="K14"/>
      <pageMargins left="0.43" right="0.35" top="0.57999999999999996" bottom="0.41" header="0.49" footer="0.5"/>
      <pageSetup paperSize="9" scale="61" fitToHeight="0" orientation="portrait" r:id="rId1"/>
      <headerFooter alignWithMargins="0"/>
    </customSheetView>
    <customSheetView guid="{69687417-BF2D-41EA-9F0C-3ABCA36AC0DF}" scale="85" showPageBreaks="1" fitToPage="1" printArea="1" view="pageBreakPreview">
      <selection activeCell="G10" sqref="G10"/>
      <pageMargins left="0.43" right="0.35" top="0.57999999999999996" bottom="0.41" header="0.49" footer="0.5"/>
      <pageSetup paperSize="9" scale="61" fitToHeight="0" orientation="portrait" r:id="rId2"/>
      <headerFooter alignWithMargins="0"/>
    </customSheetView>
  </customSheetViews>
  <mergeCells count="6">
    <mergeCell ref="A39:J39"/>
    <mergeCell ref="A3:J3"/>
    <mergeCell ref="A4:J4"/>
    <mergeCell ref="A38:J38"/>
    <mergeCell ref="A37:J37"/>
    <mergeCell ref="A34:J34"/>
  </mergeCells>
  <pageMargins left="0.43307086614173229" right="0.35433070866141736" top="0.59055118110236227" bottom="0.39370078740157483" header="0.47244094488188981" footer="0.51181102362204722"/>
  <pageSetup paperSize="256" scale="67" fitToHeight="0"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42"/>
  <sheetViews>
    <sheetView view="pageBreakPreview" zoomScale="85" zoomScaleNormal="110" zoomScaleSheetLayoutView="85" workbookViewId="0">
      <pane xSplit="1" ySplit="7" topLeftCell="B8" activePane="bottomRight" state="frozen"/>
      <selection pane="topRight" activeCell="B1" sqref="B1"/>
      <selection pane="bottomLeft" activeCell="A8" sqref="A8"/>
      <selection pane="bottomRight" activeCell="C6" sqref="C6"/>
    </sheetView>
  </sheetViews>
  <sheetFormatPr defaultColWidth="9.140625" defaultRowHeight="12.75"/>
  <cols>
    <col min="1" max="1" width="62.140625" style="242" customWidth="1"/>
    <col min="2" max="9" width="15.28515625" style="242" customWidth="1"/>
    <col min="10" max="10" width="62.140625" style="242" customWidth="1"/>
    <col min="11" max="16384" width="9.140625" style="232"/>
  </cols>
  <sheetData>
    <row r="1" spans="1:10" ht="19.149999999999999" customHeight="1">
      <c r="A1" s="903" t="s">
        <v>1026</v>
      </c>
      <c r="B1" s="903"/>
      <c r="C1" s="903"/>
      <c r="D1" s="903"/>
      <c r="E1" s="311"/>
      <c r="F1" s="898" t="s">
        <v>2404</v>
      </c>
      <c r="G1" s="898"/>
      <c r="H1" s="898"/>
      <c r="I1" s="898"/>
      <c r="J1" s="898"/>
    </row>
    <row r="2" spans="1:10" ht="19.149999999999999" customHeight="1">
      <c r="A2" s="904" t="s">
        <v>1027</v>
      </c>
      <c r="B2" s="904"/>
      <c r="C2" s="904"/>
      <c r="D2" s="904"/>
      <c r="E2" s="311"/>
      <c r="F2" s="899" t="s">
        <v>439</v>
      </c>
      <c r="G2" s="899"/>
      <c r="H2" s="899"/>
      <c r="I2" s="899"/>
      <c r="J2" s="899"/>
    </row>
    <row r="3" spans="1:10" ht="19.149999999999999" customHeight="1">
      <c r="A3" s="904" t="s">
        <v>1028</v>
      </c>
      <c r="B3" s="904"/>
      <c r="C3" s="904"/>
      <c r="D3" s="904"/>
      <c r="E3" s="311"/>
      <c r="F3" s="899" t="s">
        <v>53</v>
      </c>
      <c r="G3" s="899"/>
      <c r="H3" s="899"/>
      <c r="I3" s="899"/>
      <c r="J3" s="899"/>
    </row>
    <row r="4" spans="1:10" ht="6.95" customHeight="1">
      <c r="A4" s="900"/>
      <c r="B4" s="900"/>
      <c r="C4" s="900"/>
      <c r="D4" s="900"/>
      <c r="E4" s="311"/>
      <c r="F4" s="900"/>
      <c r="G4" s="900"/>
      <c r="H4" s="900"/>
      <c r="I4" s="900"/>
      <c r="J4" s="900"/>
    </row>
    <row r="5" spans="1:10" ht="21.4" customHeight="1">
      <c r="A5" s="901" t="s">
        <v>369</v>
      </c>
      <c r="B5" s="901" t="s">
        <v>1029</v>
      </c>
      <c r="C5" s="901"/>
      <c r="D5" s="901"/>
      <c r="E5" s="901"/>
      <c r="F5" s="901" t="s">
        <v>1030</v>
      </c>
      <c r="G5" s="901"/>
      <c r="H5" s="901"/>
      <c r="I5" s="901"/>
      <c r="J5" s="902" t="s">
        <v>37</v>
      </c>
    </row>
    <row r="6" spans="1:10" ht="108" customHeight="1">
      <c r="A6" s="901"/>
      <c r="B6" s="648" t="s">
        <v>3055</v>
      </c>
      <c r="C6" s="648" t="s">
        <v>3309</v>
      </c>
      <c r="D6" s="648" t="s">
        <v>1396</v>
      </c>
      <c r="E6" s="799" t="s">
        <v>3310</v>
      </c>
      <c r="F6" s="648" t="s">
        <v>3055</v>
      </c>
      <c r="G6" s="648" t="s">
        <v>3309</v>
      </c>
      <c r="H6" s="648" t="s">
        <v>1403</v>
      </c>
      <c r="I6" s="799" t="s">
        <v>3310</v>
      </c>
      <c r="J6" s="902"/>
    </row>
    <row r="7" spans="1:10" ht="16.5" customHeight="1">
      <c r="A7" s="647" t="s">
        <v>491</v>
      </c>
      <c r="B7" s="800" t="s">
        <v>183</v>
      </c>
      <c r="C7" s="647" t="s">
        <v>264</v>
      </c>
      <c r="D7" s="647" t="s">
        <v>443</v>
      </c>
      <c r="E7" s="647" t="s">
        <v>637</v>
      </c>
      <c r="F7" s="647" t="s">
        <v>470</v>
      </c>
      <c r="G7" s="647" t="s">
        <v>638</v>
      </c>
      <c r="H7" s="647" t="s">
        <v>694</v>
      </c>
      <c r="I7" s="647" t="s">
        <v>398</v>
      </c>
      <c r="J7" s="647" t="s">
        <v>1000</v>
      </c>
    </row>
    <row r="8" spans="1:10" ht="29.25" customHeight="1">
      <c r="A8" s="625" t="s">
        <v>391</v>
      </c>
      <c r="B8" s="623">
        <v>32610453.1041</v>
      </c>
      <c r="C8" s="623">
        <v>17125393.593955401</v>
      </c>
      <c r="D8" s="801">
        <v>52.515043379763199</v>
      </c>
      <c r="E8" s="801">
        <v>104.67136000000001</v>
      </c>
      <c r="F8" s="804">
        <v>22889278.204</v>
      </c>
      <c r="G8" s="804">
        <v>12364602.7074713</v>
      </c>
      <c r="H8" s="801">
        <v>54.019190108452399</v>
      </c>
      <c r="I8" s="801">
        <v>107.20919000000001</v>
      </c>
      <c r="J8" s="625" t="s">
        <v>392</v>
      </c>
    </row>
    <row r="9" spans="1:10" ht="33.6" customHeight="1">
      <c r="A9" s="629" t="s">
        <v>1031</v>
      </c>
      <c r="B9" s="627">
        <v>28728862.335900001</v>
      </c>
      <c r="C9" s="627">
        <v>14111863.6216208</v>
      </c>
      <c r="D9" s="802">
        <v>49.1208578210436</v>
      </c>
      <c r="E9" s="802">
        <v>116.88291</v>
      </c>
      <c r="F9" s="802">
        <v>18886018.912999999</v>
      </c>
      <c r="G9" s="802">
        <v>9348030.6135472301</v>
      </c>
      <c r="H9" s="802">
        <v>49.497094420003002</v>
      </c>
      <c r="I9" s="802">
        <v>129.28379546537499</v>
      </c>
      <c r="J9" s="629" t="s">
        <v>1708</v>
      </c>
    </row>
    <row r="10" spans="1:10" s="231" customFormat="1" ht="21.4" customHeight="1">
      <c r="A10" s="633" t="s">
        <v>2682</v>
      </c>
      <c r="B10" s="631">
        <v>7141697.1635999996</v>
      </c>
      <c r="C10" s="631">
        <v>3649708.4755023601</v>
      </c>
      <c r="D10" s="803">
        <v>51.104217833602597</v>
      </c>
      <c r="E10" s="803">
        <v>111.36083000000001</v>
      </c>
      <c r="F10" s="803">
        <v>5184046.4879999999</v>
      </c>
      <c r="G10" s="803">
        <v>2737168.3091640798</v>
      </c>
      <c r="H10" s="803">
        <v>52.799841118324501</v>
      </c>
      <c r="I10" s="803">
        <v>122.32511</v>
      </c>
      <c r="J10" s="633" t="s">
        <v>579</v>
      </c>
    </row>
    <row r="11" spans="1:10" ht="21.4" customHeight="1">
      <c r="A11" s="633" t="s">
        <v>813</v>
      </c>
      <c r="B11" s="631">
        <v>3253464.2464000001</v>
      </c>
      <c r="C11" s="631">
        <v>1609607.64676662</v>
      </c>
      <c r="D11" s="803">
        <v>49.473654076502299</v>
      </c>
      <c r="E11" s="803">
        <v>101.12817</v>
      </c>
      <c r="F11" s="803">
        <v>0</v>
      </c>
      <c r="G11" s="803">
        <v>0</v>
      </c>
      <c r="H11" s="803">
        <v>0</v>
      </c>
      <c r="I11" s="803">
        <v>0</v>
      </c>
      <c r="J11" s="633" t="s">
        <v>580</v>
      </c>
    </row>
    <row r="12" spans="1:10" ht="21.4" customHeight="1">
      <c r="A12" s="633" t="s">
        <v>814</v>
      </c>
      <c r="B12" s="631">
        <v>2011526.6444000001</v>
      </c>
      <c r="C12" s="631">
        <v>1017528.69788585</v>
      </c>
      <c r="D12" s="803">
        <v>50.584897829646202</v>
      </c>
      <c r="E12" s="803">
        <v>97.607410000000002</v>
      </c>
      <c r="F12" s="803">
        <v>0</v>
      </c>
      <c r="G12" s="803">
        <v>0</v>
      </c>
      <c r="H12" s="803">
        <v>0</v>
      </c>
      <c r="I12" s="803">
        <v>0</v>
      </c>
      <c r="J12" s="633" t="s">
        <v>552</v>
      </c>
    </row>
    <row r="13" spans="1:10" ht="21.4" customHeight="1">
      <c r="A13" s="633" t="s">
        <v>1032</v>
      </c>
      <c r="B13" s="631">
        <v>10013328.869999999</v>
      </c>
      <c r="C13" s="631">
        <v>4260775.92393474</v>
      </c>
      <c r="D13" s="803">
        <v>42.551043506620999</v>
      </c>
      <c r="E13" s="803">
        <v>138.89646999999999</v>
      </c>
      <c r="F13" s="803">
        <v>10013328.869999999</v>
      </c>
      <c r="G13" s="803">
        <v>4260775.92393474</v>
      </c>
      <c r="H13" s="803">
        <v>42.551043506620999</v>
      </c>
      <c r="I13" s="803">
        <v>138.89646999999999</v>
      </c>
      <c r="J13" s="633" t="s">
        <v>3069</v>
      </c>
    </row>
    <row r="14" spans="1:10" ht="21.4" customHeight="1">
      <c r="A14" s="633" t="s">
        <v>815</v>
      </c>
      <c r="B14" s="631">
        <v>1489806.1270999999</v>
      </c>
      <c r="C14" s="631">
        <v>664004.80692648003</v>
      </c>
      <c r="D14" s="803">
        <v>44.569880258111603</v>
      </c>
      <c r="E14" s="803">
        <v>121.31486</v>
      </c>
      <c r="F14" s="803">
        <v>151773.43</v>
      </c>
      <c r="G14" s="803">
        <v>61214.629044369998</v>
      </c>
      <c r="H14" s="803">
        <v>40.332902171592202</v>
      </c>
      <c r="I14" s="803">
        <v>89.724680000000006</v>
      </c>
      <c r="J14" s="633" t="s">
        <v>541</v>
      </c>
    </row>
    <row r="15" spans="1:10" ht="21.4" customHeight="1">
      <c r="A15" s="635" t="s">
        <v>816</v>
      </c>
      <c r="B15" s="627">
        <v>608189.33109999995</v>
      </c>
      <c r="C15" s="627">
        <v>471084.28881396999</v>
      </c>
      <c r="D15" s="802">
        <v>77.456848505044405</v>
      </c>
      <c r="E15" s="802">
        <v>66.439369999999997</v>
      </c>
      <c r="F15" s="802">
        <v>330736.77500000002</v>
      </c>
      <c r="G15" s="802">
        <v>210178.71464757001</v>
      </c>
      <c r="H15" s="802">
        <v>63.548637628086603</v>
      </c>
      <c r="I15" s="802">
        <v>48.261332571533899</v>
      </c>
      <c r="J15" s="635" t="s">
        <v>11</v>
      </c>
    </row>
    <row r="16" spans="1:10" ht="21.4" customHeight="1">
      <c r="A16" s="635" t="s">
        <v>817</v>
      </c>
      <c r="B16" s="627">
        <v>298952.25719999999</v>
      </c>
      <c r="C16" s="627">
        <v>127306.93999052</v>
      </c>
      <c r="D16" s="802">
        <v>42.584371559152103</v>
      </c>
      <c r="E16" s="802">
        <v>122.93201000000001</v>
      </c>
      <c r="F16" s="802">
        <v>2200</v>
      </c>
      <c r="G16" s="802">
        <v>1257.122267</v>
      </c>
      <c r="H16" s="802">
        <v>57.141921227272697</v>
      </c>
      <c r="I16" s="802">
        <v>60.950418901788503</v>
      </c>
      <c r="J16" s="635" t="s">
        <v>464</v>
      </c>
    </row>
    <row r="17" spans="1:10" s="231" customFormat="1" ht="21.4" customHeight="1">
      <c r="A17" s="635" t="s">
        <v>2737</v>
      </c>
      <c r="B17" s="627">
        <v>204449.17989999999</v>
      </c>
      <c r="C17" s="627">
        <v>95138.743530170002</v>
      </c>
      <c r="D17" s="802">
        <v>46.534177137176201</v>
      </c>
      <c r="E17" s="802">
        <v>2.7378100000000001</v>
      </c>
      <c r="F17" s="802">
        <v>20375.447</v>
      </c>
      <c r="G17" s="802">
        <v>3664.9649312900001</v>
      </c>
      <c r="H17" s="802">
        <v>17.987163330895299</v>
      </c>
      <c r="I17" s="805" t="s">
        <v>473</v>
      </c>
      <c r="J17" s="635" t="s">
        <v>2738</v>
      </c>
    </row>
    <row r="18" spans="1:10" s="431" customFormat="1" ht="29.85" customHeight="1">
      <c r="A18" s="635" t="s">
        <v>348</v>
      </c>
      <c r="B18" s="627">
        <v>2770000</v>
      </c>
      <c r="C18" s="627">
        <v>2320000</v>
      </c>
      <c r="D18" s="802">
        <v>83.754512635379101</v>
      </c>
      <c r="E18" s="802"/>
      <c r="F18" s="802">
        <v>3649947.0690000001</v>
      </c>
      <c r="G18" s="802">
        <v>2801471.2920782398</v>
      </c>
      <c r="H18" s="802">
        <v>76.753751194692697</v>
      </c>
      <c r="I18" s="802">
        <v>72.916237704391904</v>
      </c>
      <c r="J18" s="635" t="s">
        <v>3066</v>
      </c>
    </row>
    <row r="19" spans="1:10" ht="21.4" customHeight="1">
      <c r="A19" s="625" t="s">
        <v>104</v>
      </c>
      <c r="B19" s="623">
        <v>36479616.710699998</v>
      </c>
      <c r="C19" s="623">
        <v>19548614.245345999</v>
      </c>
      <c r="D19" s="801">
        <v>53.587773140204298</v>
      </c>
      <c r="E19" s="801">
        <v>111.95061</v>
      </c>
      <c r="F19" s="804">
        <v>26229339.124000002</v>
      </c>
      <c r="G19" s="804">
        <v>14755389.907777401</v>
      </c>
      <c r="H19" s="801">
        <v>56.255286639212898</v>
      </c>
      <c r="I19" s="801">
        <v>110.25879</v>
      </c>
      <c r="J19" s="625" t="s">
        <v>451</v>
      </c>
    </row>
    <row r="20" spans="1:10" s="353" customFormat="1" ht="21.4" customHeight="1">
      <c r="A20" s="633" t="s">
        <v>818</v>
      </c>
      <c r="B20" s="631">
        <v>2032218.487</v>
      </c>
      <c r="C20" s="631">
        <v>1045469.9989536999</v>
      </c>
      <c r="D20" s="803">
        <v>51.444763722086002</v>
      </c>
      <c r="E20" s="803">
        <v>117.02652999999999</v>
      </c>
      <c r="F20" s="803">
        <v>1599128.4713000001</v>
      </c>
      <c r="G20" s="803">
        <v>826964.04723370005</v>
      </c>
      <c r="H20" s="803">
        <v>51.713421534007601</v>
      </c>
      <c r="I20" s="803">
        <v>138.50529</v>
      </c>
      <c r="J20" s="633" t="s">
        <v>130</v>
      </c>
    </row>
    <row r="21" spans="1:10" ht="21.4" customHeight="1">
      <c r="A21" s="633" t="s">
        <v>86</v>
      </c>
      <c r="B21" s="631">
        <v>1491068.4267</v>
      </c>
      <c r="C21" s="631">
        <v>835050.35634775995</v>
      </c>
      <c r="D21" s="803">
        <v>56.0034899401549</v>
      </c>
      <c r="E21" s="803">
        <v>153.39827</v>
      </c>
      <c r="F21" s="803">
        <v>1384394.672</v>
      </c>
      <c r="G21" s="803">
        <v>798937.43724765</v>
      </c>
      <c r="H21" s="803">
        <v>57.710236351418899</v>
      </c>
      <c r="I21" s="803">
        <v>165.05196000000001</v>
      </c>
      <c r="J21" s="633" t="s">
        <v>41</v>
      </c>
    </row>
    <row r="22" spans="1:10" ht="33.6" customHeight="1">
      <c r="A22" s="633" t="s">
        <v>819</v>
      </c>
      <c r="B22" s="631">
        <v>2019941.273</v>
      </c>
      <c r="C22" s="631">
        <v>1053316.34314236</v>
      </c>
      <c r="D22" s="803">
        <v>52.145889448458199</v>
      </c>
      <c r="E22" s="803">
        <v>116.98569999999999</v>
      </c>
      <c r="F22" s="803">
        <v>1532523.9225000001</v>
      </c>
      <c r="G22" s="803">
        <v>806698.65177792998</v>
      </c>
      <c r="H22" s="803">
        <v>52.638568307760302</v>
      </c>
      <c r="I22" s="803">
        <v>118.13771</v>
      </c>
      <c r="J22" s="633" t="s">
        <v>263</v>
      </c>
    </row>
    <row r="23" spans="1:10" ht="21.4" customHeight="1">
      <c r="A23" s="633" t="s">
        <v>38</v>
      </c>
      <c r="B23" s="631">
        <v>7046737.7785999998</v>
      </c>
      <c r="C23" s="631">
        <v>4053675.39631521</v>
      </c>
      <c r="D23" s="803">
        <v>57.5255603894568</v>
      </c>
      <c r="E23" s="803">
        <v>102.58024</v>
      </c>
      <c r="F23" s="803">
        <v>816848.59</v>
      </c>
      <c r="G23" s="803">
        <v>495617.02986976999</v>
      </c>
      <c r="H23" s="803">
        <v>60.674283574361098</v>
      </c>
      <c r="I23" s="803">
        <v>69.435169999999999</v>
      </c>
      <c r="J23" s="633" t="s">
        <v>39</v>
      </c>
    </row>
    <row r="24" spans="1:10" ht="21.4" customHeight="1">
      <c r="A24" s="633" t="s">
        <v>282</v>
      </c>
      <c r="B24" s="631">
        <v>2924805.5942000002</v>
      </c>
      <c r="C24" s="631">
        <v>1070883.99450928</v>
      </c>
      <c r="D24" s="803">
        <v>36.613852101243403</v>
      </c>
      <c r="E24" s="803">
        <v>94.555530000000005</v>
      </c>
      <c r="F24" s="803">
        <v>2535572.6770000001</v>
      </c>
      <c r="G24" s="803">
        <v>914850.66070113005</v>
      </c>
      <c r="H24" s="803">
        <v>36.0806325529406</v>
      </c>
      <c r="I24" s="803">
        <v>93.608090000000004</v>
      </c>
      <c r="J24" s="633" t="s">
        <v>283</v>
      </c>
    </row>
    <row r="25" spans="1:10" ht="21.4" customHeight="1">
      <c r="A25" s="633" t="s">
        <v>820</v>
      </c>
      <c r="B25" s="631">
        <v>7664223.4532000003</v>
      </c>
      <c r="C25" s="631">
        <v>4348134.5104641197</v>
      </c>
      <c r="D25" s="803">
        <v>56.732877596994697</v>
      </c>
      <c r="E25" s="803">
        <v>112.4652</v>
      </c>
      <c r="F25" s="803">
        <v>6833010.2207000004</v>
      </c>
      <c r="G25" s="803">
        <v>3936699.2378858202</v>
      </c>
      <c r="H25" s="803">
        <v>57.612956965290898</v>
      </c>
      <c r="I25" s="803">
        <v>113.10881000000001</v>
      </c>
      <c r="J25" s="633" t="s">
        <v>25</v>
      </c>
    </row>
    <row r="26" spans="1:10" ht="21.4" customHeight="1">
      <c r="A26" s="633" t="s">
        <v>55</v>
      </c>
      <c r="B26" s="631">
        <v>2809342.2984000002</v>
      </c>
      <c r="C26" s="631">
        <v>1286133.53551389</v>
      </c>
      <c r="D26" s="803">
        <v>45.780591999998698</v>
      </c>
      <c r="E26" s="803">
        <v>117.63348999999999</v>
      </c>
      <c r="F26" s="803">
        <v>95156.925000000003</v>
      </c>
      <c r="G26" s="803">
        <v>65215.751499999998</v>
      </c>
      <c r="H26" s="803">
        <v>68.534950556672598</v>
      </c>
      <c r="I26" s="803">
        <v>86.887900000000002</v>
      </c>
      <c r="J26" s="633" t="s">
        <v>424</v>
      </c>
    </row>
    <row r="27" spans="1:10" ht="21.4" customHeight="1">
      <c r="A27" s="633" t="s">
        <v>374</v>
      </c>
      <c r="B27" s="631">
        <v>1238149.7542999999</v>
      </c>
      <c r="C27" s="631">
        <v>646179.96019744</v>
      </c>
      <c r="D27" s="803">
        <v>52.189160313872101</v>
      </c>
      <c r="E27" s="803">
        <v>103.1521</v>
      </c>
      <c r="F27" s="803">
        <v>262741.80109999998</v>
      </c>
      <c r="G27" s="803">
        <v>146394.87233370001</v>
      </c>
      <c r="H27" s="803">
        <v>55.7181505648513</v>
      </c>
      <c r="I27" s="803">
        <v>115.94259</v>
      </c>
      <c r="J27" s="633" t="s">
        <v>430</v>
      </c>
    </row>
    <row r="28" spans="1:10" ht="21.4" customHeight="1">
      <c r="A28" s="633" t="s">
        <v>821</v>
      </c>
      <c r="B28" s="631">
        <v>298565.114</v>
      </c>
      <c r="C28" s="631">
        <v>154783.65978436999</v>
      </c>
      <c r="D28" s="803">
        <v>51.842513584614601</v>
      </c>
      <c r="E28" s="803">
        <v>79.951329999999999</v>
      </c>
      <c r="F28" s="803">
        <v>127971.58500000001</v>
      </c>
      <c r="G28" s="803">
        <v>73358.666537440004</v>
      </c>
      <c r="H28" s="803">
        <v>57.324183753323098</v>
      </c>
      <c r="I28" s="803">
        <v>211.95657</v>
      </c>
      <c r="J28" s="633" t="s">
        <v>324</v>
      </c>
    </row>
    <row r="29" spans="1:10" ht="45.95" customHeight="1">
      <c r="A29" s="633" t="s">
        <v>588</v>
      </c>
      <c r="B29" s="631">
        <v>1681166.382</v>
      </c>
      <c r="C29" s="631">
        <v>861233.30131441006</v>
      </c>
      <c r="D29" s="803">
        <v>51.228320440826501</v>
      </c>
      <c r="E29" s="803">
        <v>123.54841</v>
      </c>
      <c r="F29" s="803">
        <v>731737.10519999999</v>
      </c>
      <c r="G29" s="803">
        <v>248196.84711042</v>
      </c>
      <c r="H29" s="803">
        <v>33.918854920249302</v>
      </c>
      <c r="I29" s="803">
        <v>101.42648</v>
      </c>
      <c r="J29" s="633" t="s">
        <v>822</v>
      </c>
    </row>
    <row r="30" spans="1:10" ht="21.4" customHeight="1">
      <c r="A30" s="633" t="s">
        <v>823</v>
      </c>
      <c r="B30" s="631">
        <v>138118.76</v>
      </c>
      <c r="C30" s="631">
        <v>58630.062686210003</v>
      </c>
      <c r="D30" s="803">
        <v>42.4490219042004</v>
      </c>
      <c r="E30" s="803">
        <v>121.30701999999999</v>
      </c>
      <c r="F30" s="803">
        <v>29050.311000000002</v>
      </c>
      <c r="G30" s="803">
        <v>13178.7496185</v>
      </c>
      <c r="H30" s="803">
        <v>45.365261729900197</v>
      </c>
      <c r="I30" s="803">
        <v>187.38045</v>
      </c>
      <c r="J30" s="633" t="s">
        <v>824</v>
      </c>
    </row>
    <row r="31" spans="1:10" ht="21.4" customHeight="1">
      <c r="A31" s="633" t="s">
        <v>211</v>
      </c>
      <c r="B31" s="631">
        <v>2283581.0581</v>
      </c>
      <c r="C31" s="631">
        <v>1318637.6644206</v>
      </c>
      <c r="D31" s="803">
        <v>57.744289818104399</v>
      </c>
      <c r="E31" s="803">
        <v>124.05146000000001</v>
      </c>
      <c r="F31" s="803">
        <v>892285.83200000005</v>
      </c>
      <c r="G31" s="803">
        <v>590315.69922052999</v>
      </c>
      <c r="H31" s="803">
        <v>66.157690512397394</v>
      </c>
      <c r="I31" s="803">
        <v>139.65132</v>
      </c>
      <c r="J31" s="633" t="s">
        <v>825</v>
      </c>
    </row>
    <row r="32" spans="1:10" ht="21.4" customHeight="1">
      <c r="A32" s="633" t="s">
        <v>525</v>
      </c>
      <c r="B32" s="631">
        <v>1278872.1758000001</v>
      </c>
      <c r="C32" s="631">
        <v>354672.76939665002</v>
      </c>
      <c r="D32" s="803">
        <v>27.7332462233596</v>
      </c>
      <c r="E32" s="803">
        <v>85.202110000000005</v>
      </c>
      <c r="F32" s="803">
        <v>746115.54720000003</v>
      </c>
      <c r="G32" s="803">
        <v>162721.10828491001</v>
      </c>
      <c r="H32" s="803">
        <v>21.8091030130071</v>
      </c>
      <c r="I32" s="803">
        <v>101.44556</v>
      </c>
      <c r="J32" s="633" t="s">
        <v>826</v>
      </c>
    </row>
    <row r="33" spans="1:13" ht="21.4" customHeight="1">
      <c r="A33" s="633" t="s">
        <v>827</v>
      </c>
      <c r="B33" s="631">
        <v>3572826.1554</v>
      </c>
      <c r="C33" s="631">
        <v>2461812.69229999</v>
      </c>
      <c r="D33" s="803">
        <v>68.903791710637407</v>
      </c>
      <c r="E33" s="803">
        <v>120.96079</v>
      </c>
      <c r="F33" s="803">
        <v>3471233.6310000001</v>
      </c>
      <c r="G33" s="803">
        <v>2430176.1820559199</v>
      </c>
      <c r="H33" s="803">
        <v>70.009006606559893</v>
      </c>
      <c r="I33" s="803">
        <v>120.43555000000001</v>
      </c>
      <c r="J33" s="633" t="s">
        <v>828</v>
      </c>
      <c r="K33" s="242"/>
      <c r="L33" s="242"/>
      <c r="M33" s="242"/>
    </row>
    <row r="34" spans="1:13" s="353" customFormat="1" ht="21.4" customHeight="1">
      <c r="A34" s="633"/>
      <c r="B34" s="631"/>
      <c r="C34" s="631"/>
      <c r="D34" s="803"/>
      <c r="E34" s="803"/>
      <c r="F34" s="803">
        <v>5171567.8329999996</v>
      </c>
      <c r="G34" s="803">
        <v>3246064.9663999998</v>
      </c>
      <c r="H34" s="803">
        <v>62.767521788783597</v>
      </c>
      <c r="I34" s="803">
        <v>96.655569999999997</v>
      </c>
      <c r="J34" s="633" t="s">
        <v>829</v>
      </c>
      <c r="K34" s="370"/>
      <c r="L34" s="370"/>
      <c r="M34" s="370"/>
    </row>
    <row r="35" spans="1:13" s="353" customFormat="1" ht="21.4" customHeight="1">
      <c r="A35" s="625" t="s">
        <v>583</v>
      </c>
      <c r="B35" s="623">
        <v>1033328.8636</v>
      </c>
      <c r="C35" s="623">
        <v>277628.40990084002</v>
      </c>
      <c r="D35" s="801">
        <v>26.867381690434399</v>
      </c>
      <c r="E35" s="801">
        <v>199.32551000000001</v>
      </c>
      <c r="F35" s="804">
        <v>858213.36100000003</v>
      </c>
      <c r="G35" s="804">
        <v>199588.90519156001</v>
      </c>
      <c r="H35" s="801">
        <v>23.2563269533577</v>
      </c>
      <c r="I35" s="801">
        <v>459.94123999999999</v>
      </c>
      <c r="J35" s="625" t="s">
        <v>521</v>
      </c>
      <c r="K35" s="370"/>
      <c r="L35" s="370"/>
      <c r="M35" s="370"/>
    </row>
    <row r="36" spans="1:13" s="353" customFormat="1" ht="21.4" customHeight="1">
      <c r="A36" s="635" t="s">
        <v>830</v>
      </c>
      <c r="B36" s="627">
        <v>1311060.9094</v>
      </c>
      <c r="C36" s="627">
        <v>446617.40404642001</v>
      </c>
      <c r="D36" s="802">
        <v>34.065343634630402</v>
      </c>
      <c r="E36" s="802">
        <v>158.70618999999999</v>
      </c>
      <c r="F36" s="804">
        <v>1104500</v>
      </c>
      <c r="G36" s="802">
        <v>347800</v>
      </c>
      <c r="H36" s="802">
        <v>31.489361702127699</v>
      </c>
      <c r="I36" s="802">
        <v>170.49019999999999</v>
      </c>
      <c r="J36" s="635" t="s">
        <v>831</v>
      </c>
      <c r="K36" s="370"/>
      <c r="L36" s="370"/>
      <c r="M36" s="370"/>
    </row>
    <row r="37" spans="1:13" s="353" customFormat="1" ht="21.4" customHeight="1">
      <c r="A37" s="635" t="s">
        <v>832</v>
      </c>
      <c r="B37" s="627">
        <v>277732.04580000002</v>
      </c>
      <c r="C37" s="627">
        <v>168988.99414558001</v>
      </c>
      <c r="D37" s="802">
        <v>60.846055290023003</v>
      </c>
      <c r="E37" s="802">
        <v>118.89955</v>
      </c>
      <c r="F37" s="804">
        <v>246286.639</v>
      </c>
      <c r="G37" s="802">
        <v>148211.09480843999</v>
      </c>
      <c r="H37" s="802">
        <v>60.178292825880803</v>
      </c>
      <c r="I37" s="802">
        <v>99.745864859908707</v>
      </c>
      <c r="J37" s="635" t="s">
        <v>833</v>
      </c>
      <c r="K37" s="370"/>
      <c r="L37" s="370"/>
      <c r="M37" s="370"/>
    </row>
    <row r="38" spans="1:13" s="353" customFormat="1" ht="21.4" customHeight="1">
      <c r="A38" s="625" t="s">
        <v>1711</v>
      </c>
      <c r="B38" s="623">
        <v>666314.87069999997</v>
      </c>
      <c r="C38" s="623">
        <v>427417.93661986</v>
      </c>
      <c r="D38" s="801">
        <v>64.146540234173997</v>
      </c>
      <c r="E38" s="801">
        <v>149.81478999999999</v>
      </c>
      <c r="F38" s="804">
        <v>396775.84499999997</v>
      </c>
      <c r="G38" s="804">
        <v>217061.59588678999</v>
      </c>
      <c r="H38" s="801">
        <v>54.706353378641303</v>
      </c>
      <c r="I38" s="801">
        <v>1133.1822099999999</v>
      </c>
      <c r="J38" s="625" t="s">
        <v>582</v>
      </c>
      <c r="K38" s="370"/>
      <c r="L38" s="370"/>
      <c r="M38" s="370"/>
    </row>
    <row r="39" spans="1:13" s="250" customFormat="1" ht="21.4" customHeight="1">
      <c r="A39" s="635" t="s">
        <v>836</v>
      </c>
      <c r="B39" s="627">
        <v>668404.53870000003</v>
      </c>
      <c r="C39" s="627">
        <v>430563.39430654002</v>
      </c>
      <c r="D39" s="802">
        <v>64.416587467217894</v>
      </c>
      <c r="E39" s="802">
        <v>149.40075999999999</v>
      </c>
      <c r="F39" s="804">
        <v>396775.84499999997</v>
      </c>
      <c r="G39" s="802">
        <v>217061.59588678999</v>
      </c>
      <c r="H39" s="802">
        <v>54.706353378641303</v>
      </c>
      <c r="I39" s="802">
        <v>1133.1822099999999</v>
      </c>
      <c r="J39" s="635" t="s">
        <v>837</v>
      </c>
      <c r="K39" s="249"/>
      <c r="L39" s="249"/>
      <c r="M39" s="249"/>
    </row>
    <row r="40" spans="1:13" s="250" customFormat="1" ht="21.4" customHeight="1">
      <c r="A40" s="635" t="s">
        <v>834</v>
      </c>
      <c r="B40" s="627">
        <v>2089.6680000000001</v>
      </c>
      <c r="C40" s="627">
        <v>3145.4576866799998</v>
      </c>
      <c r="D40" s="802">
        <v>150.524278817496</v>
      </c>
      <c r="E40" s="802">
        <v>108.61314</v>
      </c>
      <c r="F40" s="806">
        <v>0</v>
      </c>
      <c r="G40" s="802">
        <v>0</v>
      </c>
      <c r="H40" s="802">
        <v>0</v>
      </c>
      <c r="I40" s="805" t="s">
        <v>473</v>
      </c>
      <c r="J40" s="635" t="s">
        <v>835</v>
      </c>
      <c r="K40" s="249"/>
      <c r="L40" s="249"/>
      <c r="M40" s="249"/>
    </row>
    <row r="41" spans="1:13" s="250" customFormat="1" ht="21.4" customHeight="1">
      <c r="A41" s="625" t="s">
        <v>1712</v>
      </c>
      <c r="B41" s="623">
        <v>-5568807.3409000002</v>
      </c>
      <c r="C41" s="623">
        <v>-3128266.9979112502</v>
      </c>
      <c r="D41" s="801">
        <v>56.174810985751897</v>
      </c>
      <c r="E41" s="801">
        <v>-205.09281999999999</v>
      </c>
      <c r="F41" s="804">
        <v>-4595050.1260000002</v>
      </c>
      <c r="G41" s="804">
        <v>-2807437.7013844401</v>
      </c>
      <c r="H41" s="801">
        <v>61.096998387443499</v>
      </c>
      <c r="I41" s="801">
        <v>-146.70623000000001</v>
      </c>
      <c r="J41" s="625" t="s">
        <v>584</v>
      </c>
      <c r="K41" s="249"/>
      <c r="L41" s="249"/>
      <c r="M41" s="249"/>
    </row>
    <row r="42" spans="1:13" s="353" customFormat="1" ht="21.4" customHeight="1">
      <c r="A42" s="625" t="s">
        <v>1713</v>
      </c>
      <c r="B42" s="623">
        <v>-10033327.3409</v>
      </c>
      <c r="C42" s="623">
        <v>-6490562.7906706901</v>
      </c>
      <c r="D42" s="801">
        <v>64.690033227685802</v>
      </c>
      <c r="E42" s="801">
        <v>-110.36382999999999</v>
      </c>
      <c r="F42" s="804">
        <v>-9059570.1260000002</v>
      </c>
      <c r="G42" s="804">
        <v>-6169733.49414388</v>
      </c>
      <c r="H42" s="801">
        <v>68.101834947305093</v>
      </c>
      <c r="I42" s="801">
        <v>-98.410079999999994</v>
      </c>
      <c r="J42" s="625" t="s">
        <v>1714</v>
      </c>
      <c r="K42" s="370"/>
      <c r="L42" s="370"/>
      <c r="M42" s="370"/>
    </row>
  </sheetData>
  <sheetProtection formatCells="0" formatColumns="0" formatRows="0" insertColumns="0" insertRows="0" insertHyperlinks="0" deleteColumns="0" deleteRows="0" autoFilter="0"/>
  <customSheetViews>
    <customSheetView guid="{CEB12AB2-2B7C-47EA-8993-91B31C172525}" scale="85" showPageBreaks="1" printArea="1" hiddenRows="1" view="pageBreakPreview">
      <selection activeCell="A3" sqref="A3"/>
      <colBreaks count="1" manualBreakCount="1">
        <brk id="5" max="1048575" man="1"/>
      </colBreaks>
      <pageMargins left="0.7" right="0.31" top="0.74" bottom="0.39" header="0.5" footer="0.5"/>
      <pageSetup paperSize="9" scale="81" orientation="portrait" r:id="rId1"/>
      <headerFooter alignWithMargins="0"/>
    </customSheetView>
    <customSheetView guid="{69687417-BF2D-41EA-9F0C-3ABCA36AC0DF}" scale="85" showPageBreaks="1" printArea="1" hiddenRows="1" view="pageBreakPreview">
      <selection activeCell="H31" sqref="H31"/>
      <colBreaks count="1" manualBreakCount="1">
        <brk id="5" max="1048575" man="1"/>
      </colBreaks>
      <pageMargins left="0.7" right="0.31" top="0.74" bottom="0.39" header="0.5" footer="0.5"/>
      <pageSetup paperSize="9" scale="81" orientation="portrait" r:id="rId2"/>
      <headerFooter alignWithMargins="0"/>
    </customSheetView>
  </customSheetViews>
  <mergeCells count="12">
    <mergeCell ref="A1:D1"/>
    <mergeCell ref="A2:D2"/>
    <mergeCell ref="A3:D3"/>
    <mergeCell ref="A4:D4"/>
    <mergeCell ref="A5:A6"/>
    <mergeCell ref="B5:E5"/>
    <mergeCell ref="F1:J1"/>
    <mergeCell ref="F2:J2"/>
    <mergeCell ref="F3:J3"/>
    <mergeCell ref="F4:J4"/>
    <mergeCell ref="F5:I5"/>
    <mergeCell ref="J5:J6"/>
  </mergeCells>
  <printOptions horizontalCentered="1"/>
  <pageMargins left="0.11811023622047245" right="0.11811023622047245" top="0.74803149606299213" bottom="0.39370078740157483" header="0.51181102362204722" footer="0.51181102362204722"/>
  <pageSetup paperSize="9" scale="59" fitToHeight="0"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51"/>
  <sheetViews>
    <sheetView view="pageBreakPreview" zoomScale="85" zoomScaleNormal="100" zoomScaleSheetLayoutView="85" workbookViewId="0">
      <pane xSplit="1" ySplit="7" topLeftCell="B38" activePane="bottomRight" state="frozen"/>
      <selection activeCell="K46" sqref="K46"/>
      <selection pane="topRight" activeCell="K46" sqref="K46"/>
      <selection pane="bottomLeft" activeCell="K46" sqref="K46"/>
      <selection pane="bottomRight" activeCell="M16" sqref="M16"/>
    </sheetView>
  </sheetViews>
  <sheetFormatPr defaultRowHeight="12.75"/>
  <cols>
    <col min="1" max="1" width="34.28515625" style="370" customWidth="1"/>
    <col min="2" max="2" width="16.5703125" style="370" customWidth="1"/>
    <col min="3" max="3" width="16.7109375" style="370" customWidth="1"/>
    <col min="4" max="4" width="10.85546875" style="370" customWidth="1"/>
    <col min="5" max="5" width="22.5703125" style="370" customWidth="1"/>
    <col min="6" max="6" width="15.42578125" style="370" customWidth="1"/>
    <col min="7" max="7" width="34.42578125" style="370" customWidth="1"/>
    <col min="8" max="8" width="4.85546875" style="370" customWidth="1"/>
    <col min="9" max="9" width="4.7109375" style="370" customWidth="1"/>
    <col min="10" max="16384" width="9.140625" style="370"/>
  </cols>
  <sheetData>
    <row r="1" spans="1:7" s="592" customFormat="1" ht="19.149999999999999" customHeight="1">
      <c r="A1" s="905" t="s">
        <v>1627</v>
      </c>
      <c r="B1" s="905"/>
      <c r="C1" s="905"/>
      <c r="D1" s="905"/>
      <c r="E1" s="906" t="s">
        <v>109</v>
      </c>
      <c r="F1" s="906"/>
      <c r="G1" s="906"/>
    </row>
    <row r="2" spans="1:7" s="592" customFormat="1" ht="19.149999999999999" customHeight="1">
      <c r="A2" s="907" t="s">
        <v>110</v>
      </c>
      <c r="B2" s="907"/>
      <c r="C2" s="907"/>
      <c r="D2" s="907"/>
      <c r="E2" s="909" t="s">
        <v>384</v>
      </c>
      <c r="F2" s="909"/>
      <c r="G2" s="909"/>
    </row>
    <row r="3" spans="1:7" s="592" customFormat="1" ht="1.1499999999999999" customHeight="1">
      <c r="A3" s="910" t="s">
        <v>122</v>
      </c>
      <c r="B3" s="910"/>
      <c r="C3" s="910"/>
      <c r="D3" s="910"/>
      <c r="E3" s="911" t="s">
        <v>497</v>
      </c>
      <c r="F3" s="911"/>
      <c r="G3" s="911"/>
    </row>
    <row r="4" spans="1:7" s="592" customFormat="1" ht="20.25" customHeight="1">
      <c r="A4" s="910"/>
      <c r="B4" s="910"/>
      <c r="C4" s="910"/>
      <c r="D4" s="910"/>
      <c r="E4" s="911"/>
      <c r="F4" s="911"/>
      <c r="G4" s="911"/>
    </row>
    <row r="5" spans="1:7" s="592" customFormat="1" ht="21.4" customHeight="1">
      <c r="A5" s="901" t="s">
        <v>369</v>
      </c>
      <c r="B5" s="902" t="s">
        <v>2735</v>
      </c>
      <c r="C5" s="902" t="s">
        <v>2489</v>
      </c>
      <c r="D5" s="901" t="s">
        <v>2736</v>
      </c>
      <c r="E5" s="901"/>
      <c r="F5" s="902" t="s">
        <v>3288</v>
      </c>
      <c r="G5" s="912" t="s">
        <v>37</v>
      </c>
    </row>
    <row r="6" spans="1:7" s="592" customFormat="1" ht="103.5" customHeight="1">
      <c r="A6" s="901"/>
      <c r="B6" s="902"/>
      <c r="C6" s="902"/>
      <c r="D6" s="619" t="s">
        <v>1433</v>
      </c>
      <c r="E6" s="620" t="s">
        <v>3289</v>
      </c>
      <c r="F6" s="902"/>
      <c r="G6" s="912"/>
    </row>
    <row r="7" spans="1:7" s="592" customFormat="1" ht="20.25" customHeight="1">
      <c r="A7" s="594" t="s">
        <v>491</v>
      </c>
      <c r="B7" s="594" t="s">
        <v>183</v>
      </c>
      <c r="C7" s="594" t="s">
        <v>264</v>
      </c>
      <c r="D7" s="594" t="s">
        <v>443</v>
      </c>
      <c r="E7" s="621" t="s">
        <v>637</v>
      </c>
      <c r="F7" s="594" t="s">
        <v>470</v>
      </c>
      <c r="G7" s="594" t="s">
        <v>638</v>
      </c>
    </row>
    <row r="8" spans="1:7" s="592" customFormat="1" ht="21.4" customHeight="1">
      <c r="A8" s="622" t="s">
        <v>391</v>
      </c>
      <c r="B8" s="623">
        <v>24917246.139965001</v>
      </c>
      <c r="C8" s="623">
        <v>27132164.967562899</v>
      </c>
      <c r="D8" s="623">
        <v>29871047.8198312</v>
      </c>
      <c r="E8" s="624">
        <v>16361107.762495801</v>
      </c>
      <c r="F8" s="623">
        <v>17125393.593955401</v>
      </c>
      <c r="G8" s="625" t="s">
        <v>392</v>
      </c>
    </row>
    <row r="9" spans="1:7" s="592" customFormat="1" ht="33.6" customHeight="1">
      <c r="A9" s="626" t="s">
        <v>811</v>
      </c>
      <c r="B9" s="627">
        <v>18912204.474888701</v>
      </c>
      <c r="C9" s="627">
        <v>19700516.946573298</v>
      </c>
      <c r="D9" s="627">
        <v>23188178.643948302</v>
      </c>
      <c r="E9" s="628">
        <v>12073505.030195899</v>
      </c>
      <c r="F9" s="627">
        <v>14111863.6216208</v>
      </c>
      <c r="G9" s="629" t="s">
        <v>812</v>
      </c>
    </row>
    <row r="10" spans="1:7" s="592" customFormat="1" ht="21.4" customHeight="1">
      <c r="A10" s="630" t="s">
        <v>2682</v>
      </c>
      <c r="B10" s="631">
        <v>5045696.0858471999</v>
      </c>
      <c r="C10" s="631">
        <v>5213291.4038941702</v>
      </c>
      <c r="D10" s="631">
        <v>6322628.9531108299</v>
      </c>
      <c r="E10" s="632">
        <v>3277371.71490234</v>
      </c>
      <c r="F10" s="631">
        <v>3649708.4755023601</v>
      </c>
      <c r="G10" s="633" t="s">
        <v>579</v>
      </c>
    </row>
    <row r="11" spans="1:7" s="592" customFormat="1" ht="21.4" customHeight="1">
      <c r="A11" s="630" t="s">
        <v>813</v>
      </c>
      <c r="B11" s="631">
        <v>1992384.8532992799</v>
      </c>
      <c r="C11" s="631">
        <v>2451639.9592679599</v>
      </c>
      <c r="D11" s="631">
        <v>2859192.3635777002</v>
      </c>
      <c r="E11" s="632">
        <v>1591651.1568525501</v>
      </c>
      <c r="F11" s="631">
        <v>1609607.64676662</v>
      </c>
      <c r="G11" s="633" t="s">
        <v>580</v>
      </c>
    </row>
    <row r="12" spans="1:7" s="592" customFormat="1" ht="21.4" customHeight="1">
      <c r="A12" s="630" t="s">
        <v>814</v>
      </c>
      <c r="B12" s="631">
        <v>1321272.7693586899</v>
      </c>
      <c r="C12" s="631">
        <v>1579329.36044501</v>
      </c>
      <c r="D12" s="631">
        <v>1866744.53635239</v>
      </c>
      <c r="E12" s="632">
        <v>1042470.7146148999</v>
      </c>
      <c r="F12" s="631">
        <v>1017528.69788585</v>
      </c>
      <c r="G12" s="633" t="s">
        <v>552</v>
      </c>
    </row>
    <row r="13" spans="1:7" s="592" customFormat="1" ht="21.4" customHeight="1">
      <c r="A13" s="630" t="s">
        <v>1032</v>
      </c>
      <c r="B13" s="631">
        <v>5674110.63979825</v>
      </c>
      <c r="C13" s="631">
        <v>5179378.1024921797</v>
      </c>
      <c r="D13" s="631">
        <v>6111842.3383661704</v>
      </c>
      <c r="E13" s="632">
        <v>3067591.1339946701</v>
      </c>
      <c r="F13" s="631">
        <v>4260775.92393474</v>
      </c>
      <c r="G13" s="633" t="s">
        <v>3069</v>
      </c>
    </row>
    <row r="14" spans="1:7" s="592" customFormat="1" ht="21.4" customHeight="1">
      <c r="A14" s="630" t="s">
        <v>815</v>
      </c>
      <c r="B14" s="631">
        <v>840215.69540223002</v>
      </c>
      <c r="C14" s="631">
        <v>844909.97777800995</v>
      </c>
      <c r="D14" s="631">
        <v>1039998.7889877399</v>
      </c>
      <c r="E14" s="632">
        <v>547340.05574423005</v>
      </c>
      <c r="F14" s="631">
        <v>664004.80692648003</v>
      </c>
      <c r="G14" s="633" t="s">
        <v>541</v>
      </c>
    </row>
    <row r="15" spans="1:7" s="592" customFormat="1" ht="21.4" customHeight="1">
      <c r="A15" s="634" t="s">
        <v>816</v>
      </c>
      <c r="B15" s="627">
        <v>1822932.93093655</v>
      </c>
      <c r="C15" s="627">
        <v>1630378.79849162</v>
      </c>
      <c r="D15" s="627">
        <v>1248358.7143751599</v>
      </c>
      <c r="E15" s="628">
        <v>709043.91170905996</v>
      </c>
      <c r="F15" s="627">
        <v>471084.28881396999</v>
      </c>
      <c r="G15" s="635" t="s">
        <v>11</v>
      </c>
    </row>
    <row r="16" spans="1:7" s="592" customFormat="1" ht="33.6" customHeight="1">
      <c r="A16" s="634" t="s">
        <v>817</v>
      </c>
      <c r="B16" s="627">
        <v>182108.73413972999</v>
      </c>
      <c r="C16" s="627">
        <v>201680.05466297001</v>
      </c>
      <c r="D16" s="627">
        <v>184510.46150775999</v>
      </c>
      <c r="E16" s="628">
        <v>103558.82059084</v>
      </c>
      <c r="F16" s="627">
        <v>127306.93999052</v>
      </c>
      <c r="G16" s="635" t="s">
        <v>464</v>
      </c>
    </row>
    <row r="17" spans="1:7" s="592" customFormat="1" ht="21.4" customHeight="1">
      <c r="A17" s="634" t="s">
        <v>2845</v>
      </c>
      <c r="B17" s="627">
        <v>0</v>
      </c>
      <c r="C17" s="627">
        <v>0</v>
      </c>
      <c r="D17" s="636">
        <v>0</v>
      </c>
      <c r="E17" s="628">
        <v>0</v>
      </c>
      <c r="F17" s="627">
        <v>95138.743530170002</v>
      </c>
      <c r="G17" s="635" t="s">
        <v>2846</v>
      </c>
    </row>
    <row r="18" spans="1:7" s="592" customFormat="1" ht="21.4" customHeight="1">
      <c r="A18" s="634" t="s">
        <v>636</v>
      </c>
      <c r="B18" s="627">
        <v>4000000</v>
      </c>
      <c r="C18" s="627">
        <v>6006003.0840045996</v>
      </c>
      <c r="D18" s="627">
        <v>5250000</v>
      </c>
      <c r="E18" s="628">
        <v>3475000</v>
      </c>
      <c r="F18" s="627">
        <v>2320000</v>
      </c>
      <c r="G18" s="635" t="s">
        <v>280</v>
      </c>
    </row>
    <row r="19" spans="1:7" s="592" customFormat="1" ht="21.95" customHeight="1">
      <c r="A19" s="622" t="s">
        <v>104</v>
      </c>
      <c r="B19" s="623">
        <v>26760000.294975899</v>
      </c>
      <c r="C19" s="623">
        <v>30318236.458797801</v>
      </c>
      <c r="D19" s="623">
        <v>33442828.7686143</v>
      </c>
      <c r="E19" s="624">
        <v>17461819.555511799</v>
      </c>
      <c r="F19" s="623">
        <v>19548614.245345999</v>
      </c>
      <c r="G19" s="625" t="s">
        <v>451</v>
      </c>
    </row>
    <row r="20" spans="1:7" s="592" customFormat="1" ht="33.6" customHeight="1">
      <c r="A20" s="637" t="s">
        <v>818</v>
      </c>
      <c r="B20" s="631">
        <v>1489124.1291602601</v>
      </c>
      <c r="C20" s="631">
        <v>1766404.24686969</v>
      </c>
      <c r="D20" s="631">
        <v>1862411.1159462801</v>
      </c>
      <c r="E20" s="632">
        <v>893361.50214391004</v>
      </c>
      <c r="F20" s="631">
        <v>1045469.9989536999</v>
      </c>
      <c r="G20" s="633" t="s">
        <v>130</v>
      </c>
    </row>
    <row r="21" spans="1:7" s="592" customFormat="1" ht="21.4" customHeight="1">
      <c r="A21" s="637" t="s">
        <v>86</v>
      </c>
      <c r="B21" s="631">
        <v>1169572.16153187</v>
      </c>
      <c r="C21" s="631">
        <v>1184492.0935871</v>
      </c>
      <c r="D21" s="631">
        <v>1318214.0173005301</v>
      </c>
      <c r="E21" s="632">
        <v>544367.50113259</v>
      </c>
      <c r="F21" s="631">
        <v>835050.35634775995</v>
      </c>
      <c r="G21" s="633" t="s">
        <v>41</v>
      </c>
    </row>
    <row r="22" spans="1:7" s="592" customFormat="1" ht="58.15" customHeight="1">
      <c r="A22" s="637" t="s">
        <v>819</v>
      </c>
      <c r="B22" s="631">
        <v>1611950.54594266</v>
      </c>
      <c r="C22" s="631">
        <v>1670629.2641638899</v>
      </c>
      <c r="D22" s="631">
        <v>1823270.3672469901</v>
      </c>
      <c r="E22" s="632">
        <v>900380.43061208003</v>
      </c>
      <c r="F22" s="631">
        <v>1053316.34314236</v>
      </c>
      <c r="G22" s="633" t="s">
        <v>263</v>
      </c>
    </row>
    <row r="23" spans="1:7" s="592" customFormat="1" ht="21.4" customHeight="1">
      <c r="A23" s="637" t="s">
        <v>38</v>
      </c>
      <c r="B23" s="631">
        <v>5807649.5126142902</v>
      </c>
      <c r="C23" s="631">
        <v>6707200.1543724798</v>
      </c>
      <c r="D23" s="631">
        <v>7100858.9319104301</v>
      </c>
      <c r="E23" s="632">
        <v>3951711.7493113098</v>
      </c>
      <c r="F23" s="631">
        <v>4053675.39631521</v>
      </c>
      <c r="G23" s="633" t="s">
        <v>39</v>
      </c>
    </row>
    <row r="24" spans="1:7" s="592" customFormat="1" ht="21.4" customHeight="1">
      <c r="A24" s="637" t="s">
        <v>282</v>
      </c>
      <c r="B24" s="631">
        <v>2503067.5966585102</v>
      </c>
      <c r="C24" s="631">
        <v>2499780.1610033</v>
      </c>
      <c r="D24" s="631">
        <v>2847070.98639618</v>
      </c>
      <c r="E24" s="632">
        <v>1132545.07086771</v>
      </c>
      <c r="F24" s="631">
        <v>1070883.99450928</v>
      </c>
      <c r="G24" s="633" t="s">
        <v>283</v>
      </c>
    </row>
    <row r="25" spans="1:7" s="592" customFormat="1" ht="33.6" customHeight="1">
      <c r="A25" s="637" t="s">
        <v>820</v>
      </c>
      <c r="B25" s="631">
        <v>5283759.0606499901</v>
      </c>
      <c r="C25" s="631">
        <v>6034950.0646193204</v>
      </c>
      <c r="D25" s="631">
        <v>6703136.5007513799</v>
      </c>
      <c r="E25" s="632">
        <v>3866204.5123958299</v>
      </c>
      <c r="F25" s="631">
        <v>4348134.5104641197</v>
      </c>
      <c r="G25" s="633" t="s">
        <v>25</v>
      </c>
    </row>
    <row r="26" spans="1:7" s="592" customFormat="1" ht="33.6" customHeight="1">
      <c r="A26" s="637" t="s">
        <v>55</v>
      </c>
      <c r="B26" s="631">
        <v>1917632.43162165</v>
      </c>
      <c r="C26" s="631">
        <v>2380383.0830338299</v>
      </c>
      <c r="D26" s="631">
        <v>2698913.4894005498</v>
      </c>
      <c r="E26" s="632">
        <v>1093339.6327448201</v>
      </c>
      <c r="F26" s="631">
        <v>1286133.53551389</v>
      </c>
      <c r="G26" s="633" t="s">
        <v>424</v>
      </c>
    </row>
    <row r="27" spans="1:7" s="592" customFormat="1" ht="33.6" customHeight="1">
      <c r="A27" s="637" t="s">
        <v>374</v>
      </c>
      <c r="B27" s="631">
        <v>877497.76466548</v>
      </c>
      <c r="C27" s="631">
        <v>1003471.79650759</v>
      </c>
      <c r="D27" s="631">
        <v>1230536.39692955</v>
      </c>
      <c r="E27" s="632">
        <v>626434.11271090002</v>
      </c>
      <c r="F27" s="631">
        <v>646179.96019744</v>
      </c>
      <c r="G27" s="633" t="s">
        <v>430</v>
      </c>
    </row>
    <row r="28" spans="1:7" s="592" customFormat="1" ht="33.6" customHeight="1">
      <c r="A28" s="637" t="s">
        <v>821</v>
      </c>
      <c r="B28" s="631">
        <v>343550.37389042001</v>
      </c>
      <c r="C28" s="631">
        <v>434088.46709488</v>
      </c>
      <c r="D28" s="631">
        <v>444295.67312610999</v>
      </c>
      <c r="E28" s="632">
        <v>193597.36079213</v>
      </c>
      <c r="F28" s="631">
        <v>154783.65978436999</v>
      </c>
      <c r="G28" s="633" t="s">
        <v>324</v>
      </c>
    </row>
    <row r="29" spans="1:7" s="592" customFormat="1" ht="70.349999999999994" customHeight="1">
      <c r="A29" s="637" t="s">
        <v>588</v>
      </c>
      <c r="B29" s="631">
        <v>986080.03881891002</v>
      </c>
      <c r="C29" s="631">
        <v>1041493.89346163</v>
      </c>
      <c r="D29" s="631">
        <v>1309579.1874609899</v>
      </c>
      <c r="E29" s="632">
        <v>697081.65610869997</v>
      </c>
      <c r="F29" s="631">
        <v>861233.30131441006</v>
      </c>
      <c r="G29" s="633" t="s">
        <v>822</v>
      </c>
    </row>
    <row r="30" spans="1:7" s="592" customFormat="1" ht="45.95" customHeight="1">
      <c r="A30" s="637" t="s">
        <v>823</v>
      </c>
      <c r="B30" s="631">
        <v>106051.45352374999</v>
      </c>
      <c r="C30" s="631">
        <v>222978.61794244</v>
      </c>
      <c r="D30" s="631">
        <v>113850.65115142</v>
      </c>
      <c r="E30" s="632">
        <v>48331.960392100002</v>
      </c>
      <c r="F30" s="631">
        <v>58630.062686210003</v>
      </c>
      <c r="G30" s="633" t="s">
        <v>824</v>
      </c>
    </row>
    <row r="31" spans="1:7" s="592" customFormat="1" ht="21.4" customHeight="1">
      <c r="A31" s="637" t="s">
        <v>211</v>
      </c>
      <c r="B31" s="631">
        <v>1733968.81872412</v>
      </c>
      <c r="C31" s="631">
        <v>2162136.8728820099</v>
      </c>
      <c r="D31" s="631">
        <v>2444192.4866156601</v>
      </c>
      <c r="E31" s="632">
        <v>1062976.3379709399</v>
      </c>
      <c r="F31" s="631">
        <v>1318637.6644206</v>
      </c>
      <c r="G31" s="633" t="s">
        <v>825</v>
      </c>
    </row>
    <row r="32" spans="1:7" s="592" customFormat="1" ht="21.4" customHeight="1">
      <c r="A32" s="637" t="s">
        <v>525</v>
      </c>
      <c r="B32" s="631">
        <v>1064447.4095264</v>
      </c>
      <c r="C32" s="631">
        <v>977898.56041107001</v>
      </c>
      <c r="D32" s="631">
        <v>885977.55846772995</v>
      </c>
      <c r="E32" s="632">
        <v>416272.28066973999</v>
      </c>
      <c r="F32" s="631">
        <v>354672.76939665002</v>
      </c>
      <c r="G32" s="633" t="s">
        <v>826</v>
      </c>
    </row>
    <row r="33" spans="1:7" s="592" customFormat="1" ht="21.4" customHeight="1">
      <c r="A33" s="637" t="s">
        <v>827</v>
      </c>
      <c r="B33" s="631">
        <v>1865648.99764759</v>
      </c>
      <c r="C33" s="631">
        <v>2232329.1828485699</v>
      </c>
      <c r="D33" s="631">
        <v>2660521.4059104798</v>
      </c>
      <c r="E33" s="632">
        <v>2035215.4476590799</v>
      </c>
      <c r="F33" s="631">
        <v>2461812.69229999</v>
      </c>
      <c r="G33" s="633" t="s">
        <v>828</v>
      </c>
    </row>
    <row r="34" spans="1:7" s="592" customFormat="1" ht="34.15" customHeight="1">
      <c r="A34" s="622" t="s">
        <v>583</v>
      </c>
      <c r="B34" s="623">
        <v>466441.74364584999</v>
      </c>
      <c r="C34" s="623">
        <v>198408.5544921</v>
      </c>
      <c r="D34" s="623">
        <v>286230.27141946001</v>
      </c>
      <c r="E34" s="624">
        <v>139283.93520874999</v>
      </c>
      <c r="F34" s="623">
        <v>277628.40990084002</v>
      </c>
      <c r="G34" s="625" t="s">
        <v>521</v>
      </c>
    </row>
    <row r="35" spans="1:7" s="592" customFormat="1" ht="21.4" customHeight="1">
      <c r="A35" s="634" t="s">
        <v>830</v>
      </c>
      <c r="B35" s="627">
        <v>712385.40179810999</v>
      </c>
      <c r="C35" s="627">
        <v>519749.13186144002</v>
      </c>
      <c r="D35" s="636">
        <v>556482.141527</v>
      </c>
      <c r="E35" s="628">
        <v>281411.46419600002</v>
      </c>
      <c r="F35" s="627">
        <v>446617.40404642001</v>
      </c>
      <c r="G35" s="635" t="s">
        <v>831</v>
      </c>
    </row>
    <row r="36" spans="1:7" s="592" customFormat="1" ht="21.4" customHeight="1">
      <c r="A36" s="634" t="s">
        <v>832</v>
      </c>
      <c r="B36" s="627">
        <v>245943.65815226</v>
      </c>
      <c r="C36" s="627">
        <v>321340.57736934</v>
      </c>
      <c r="D36" s="627">
        <v>270251.87010753999</v>
      </c>
      <c r="E36" s="628">
        <v>142127.52898725</v>
      </c>
      <c r="F36" s="627">
        <v>168988.99414558001</v>
      </c>
      <c r="G36" s="635" t="s">
        <v>833</v>
      </c>
    </row>
    <row r="37" spans="1:7" s="592" customFormat="1" ht="46.9" customHeight="1">
      <c r="A37" s="622" t="s">
        <v>1711</v>
      </c>
      <c r="B37" s="623">
        <v>501904.69625404</v>
      </c>
      <c r="C37" s="623">
        <v>201561.80800379001</v>
      </c>
      <c r="D37" s="623">
        <v>525859.8455233</v>
      </c>
      <c r="E37" s="624">
        <v>285297.56425932999</v>
      </c>
      <c r="F37" s="623">
        <v>427417.93661986</v>
      </c>
      <c r="G37" s="625" t="s">
        <v>582</v>
      </c>
    </row>
    <row r="38" spans="1:7" s="592" customFormat="1" ht="33.6" customHeight="1">
      <c r="A38" s="634" t="s">
        <v>836</v>
      </c>
      <c r="B38" s="627">
        <v>503365.10263327998</v>
      </c>
      <c r="C38" s="627">
        <v>202951.31630879999</v>
      </c>
      <c r="D38" s="636">
        <v>529659.13872031996</v>
      </c>
      <c r="E38" s="628">
        <v>288193.58385315002</v>
      </c>
      <c r="F38" s="627">
        <v>430563.39430654002</v>
      </c>
      <c r="G38" s="635" t="s">
        <v>837</v>
      </c>
    </row>
    <row r="39" spans="1:7" s="592" customFormat="1" ht="33.6" customHeight="1">
      <c r="A39" s="634" t="s">
        <v>834</v>
      </c>
      <c r="B39" s="627">
        <v>1460.40637924</v>
      </c>
      <c r="C39" s="627">
        <v>1389.50830501</v>
      </c>
      <c r="D39" s="627">
        <v>3799.2931970200002</v>
      </c>
      <c r="E39" s="628">
        <v>2896.01959382</v>
      </c>
      <c r="F39" s="627">
        <v>3145.4576866799998</v>
      </c>
      <c r="G39" s="635" t="s">
        <v>835</v>
      </c>
    </row>
    <row r="40" spans="1:7" s="592" customFormat="1" ht="34.15" customHeight="1">
      <c r="A40" s="622" t="s">
        <v>1712</v>
      </c>
      <c r="B40" s="623">
        <v>-2811100.5949108</v>
      </c>
      <c r="C40" s="623">
        <v>-3586041.8537307698</v>
      </c>
      <c r="D40" s="623">
        <v>-4383871.0657258099</v>
      </c>
      <c r="E40" s="624">
        <v>-1525293.29248412</v>
      </c>
      <c r="F40" s="623">
        <v>-3128266.9979112502</v>
      </c>
      <c r="G40" s="625" t="s">
        <v>584</v>
      </c>
    </row>
    <row r="41" spans="1:7" s="592" customFormat="1" ht="46.9" customHeight="1">
      <c r="A41" s="622" t="s">
        <v>1713</v>
      </c>
      <c r="B41" s="623">
        <v>-8454245.4548096191</v>
      </c>
      <c r="C41" s="623">
        <v>-10784415.598412</v>
      </c>
      <c r="D41" s="623">
        <v>-11393479.3915288</v>
      </c>
      <c r="E41" s="624">
        <v>-5881059.7354641398</v>
      </c>
      <c r="F41" s="623">
        <v>-6490562.7906706901</v>
      </c>
      <c r="G41" s="625" t="s">
        <v>1714</v>
      </c>
    </row>
    <row r="42" spans="1:7" s="592" customFormat="1" ht="59.1" customHeight="1">
      <c r="A42" s="622" t="s">
        <v>1789</v>
      </c>
      <c r="B42" s="623">
        <v>2811100.5949108</v>
      </c>
      <c r="C42" s="623">
        <v>3586041.8537307698</v>
      </c>
      <c r="D42" s="623">
        <v>4383871.0657258099</v>
      </c>
      <c r="E42" s="624">
        <v>1525293.29248412</v>
      </c>
      <c r="F42" s="623">
        <v>3128266.9979112502</v>
      </c>
      <c r="G42" s="625" t="s">
        <v>1790</v>
      </c>
    </row>
    <row r="43" spans="1:7" s="592" customFormat="1" ht="21.4" customHeight="1">
      <c r="A43" s="638" t="s">
        <v>449</v>
      </c>
      <c r="B43" s="639">
        <v>3221830.7022977499</v>
      </c>
      <c r="C43" s="639">
        <v>3293971.05498533</v>
      </c>
      <c r="D43" s="639">
        <v>3832102.35060181</v>
      </c>
      <c r="E43" s="640">
        <v>1673301.55549188</v>
      </c>
      <c r="F43" s="639">
        <v>2504646.3997973301</v>
      </c>
      <c r="G43" s="641" t="s">
        <v>838</v>
      </c>
    </row>
    <row r="44" spans="1:7" s="592" customFormat="1" ht="21.4" customHeight="1">
      <c r="A44" s="637" t="s">
        <v>839</v>
      </c>
      <c r="B44" s="631">
        <v>5179541.7250977503</v>
      </c>
      <c r="C44" s="631">
        <v>5785457.6426853295</v>
      </c>
      <c r="D44" s="631">
        <v>6463366.6640260397</v>
      </c>
      <c r="E44" s="632">
        <v>3477623.5373918801</v>
      </c>
      <c r="F44" s="631">
        <v>4326627.8560043303</v>
      </c>
      <c r="G44" s="642" t="s">
        <v>840</v>
      </c>
    </row>
    <row r="45" spans="1:7" s="592" customFormat="1" ht="21.4" customHeight="1">
      <c r="A45" s="637" t="s">
        <v>841</v>
      </c>
      <c r="B45" s="631">
        <v>1957711.0227999999</v>
      </c>
      <c r="C45" s="631">
        <v>2491486.5877</v>
      </c>
      <c r="D45" s="631">
        <v>2631264.3134242301</v>
      </c>
      <c r="E45" s="632">
        <v>1804321.9819</v>
      </c>
      <c r="F45" s="631">
        <v>1821981.456207</v>
      </c>
      <c r="G45" s="642" t="s">
        <v>842</v>
      </c>
    </row>
    <row r="46" spans="1:7" s="592" customFormat="1" ht="21.4" customHeight="1">
      <c r="A46" s="638" t="s">
        <v>218</v>
      </c>
      <c r="B46" s="639">
        <v>-410730.10738695</v>
      </c>
      <c r="C46" s="639">
        <v>292070.79874544003</v>
      </c>
      <c r="D46" s="639">
        <v>522904.09109976998</v>
      </c>
      <c r="E46" s="640">
        <v>-148008.26300775999</v>
      </c>
      <c r="F46" s="639">
        <v>455152.44954164</v>
      </c>
      <c r="G46" s="641" t="s">
        <v>843</v>
      </c>
    </row>
    <row r="47" spans="1:7" s="592" customFormat="1" ht="21.4" customHeight="1">
      <c r="A47" s="637" t="s">
        <v>839</v>
      </c>
      <c r="B47" s="631">
        <v>251872.158284</v>
      </c>
      <c r="C47" s="631">
        <v>1447223.4650981601</v>
      </c>
      <c r="D47" s="631">
        <v>2231117.1228499999</v>
      </c>
      <c r="E47" s="632">
        <v>1379445.6886499999</v>
      </c>
      <c r="F47" s="631">
        <v>704220.10320000001</v>
      </c>
      <c r="G47" s="642" t="s">
        <v>840</v>
      </c>
    </row>
    <row r="48" spans="1:7" s="592" customFormat="1" ht="21.4" customHeight="1">
      <c r="A48" s="643" t="s">
        <v>841</v>
      </c>
      <c r="B48" s="644">
        <v>662602.26567094994</v>
      </c>
      <c r="C48" s="644">
        <v>1155152.66635272</v>
      </c>
      <c r="D48" s="644">
        <v>1708213.0317502299</v>
      </c>
      <c r="E48" s="645">
        <v>1527453.95165776</v>
      </c>
      <c r="F48" s="644">
        <v>249067.65365836001</v>
      </c>
      <c r="G48" s="646" t="s">
        <v>842</v>
      </c>
    </row>
    <row r="49" spans="1:8" s="592" customFormat="1" ht="299.64999999999998" customHeight="1"/>
    <row r="50" spans="1:8" s="592" customFormat="1" ht="35.1" customHeight="1">
      <c r="A50" s="908"/>
      <c r="B50" s="908"/>
      <c r="C50" s="908"/>
      <c r="D50" s="908"/>
      <c r="E50" s="908"/>
      <c r="F50" s="908"/>
      <c r="G50" s="908"/>
      <c r="H50" s="908"/>
    </row>
    <row r="51" spans="1:8" s="592" customFormat="1" ht="59.65" customHeight="1"/>
  </sheetData>
  <mergeCells count="13">
    <mergeCell ref="A1:D1"/>
    <mergeCell ref="E1:G1"/>
    <mergeCell ref="A2:D2"/>
    <mergeCell ref="A50:H50"/>
    <mergeCell ref="E2:G2"/>
    <mergeCell ref="A3:D4"/>
    <mergeCell ref="E3:G4"/>
    <mergeCell ref="D5:E5"/>
    <mergeCell ref="G5:G6"/>
    <mergeCell ref="A5:A6"/>
    <mergeCell ref="B5:B6"/>
    <mergeCell ref="C5:C6"/>
    <mergeCell ref="F5:F6"/>
  </mergeCells>
  <printOptions horizontalCentered="1"/>
  <pageMargins left="3.937007874015748E-2" right="3.937007874015748E-2" top="0.39370078740157483" bottom="0.27559055118110237" header="0.51181102362204722" footer="0.39370078740157483"/>
  <pageSetup paperSize="9" scale="4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92"/>
  <sheetViews>
    <sheetView showGridLines="0" view="pageBreakPreview" zoomScaleNormal="85" zoomScaleSheetLayoutView="100" workbookViewId="0">
      <selection activeCell="N14" sqref="N14"/>
    </sheetView>
  </sheetViews>
  <sheetFormatPr defaultRowHeight="12.75"/>
  <cols>
    <col min="1" max="1" width="14.7109375" style="370" customWidth="1"/>
    <col min="2" max="2" width="13.7109375" style="370" customWidth="1"/>
    <col min="3" max="3" width="17.5703125" style="370" customWidth="1"/>
    <col min="4" max="4" width="15" style="370" customWidth="1"/>
    <col min="5" max="5" width="42.7109375" style="370" customWidth="1"/>
    <col min="6" max="6" width="19.140625" style="370" customWidth="1"/>
    <col min="7" max="7" width="42.7109375" style="370" customWidth="1"/>
    <col min="8" max="8" width="4.85546875" style="370" customWidth="1"/>
    <col min="9" max="16384" width="9.140625" style="370"/>
  </cols>
  <sheetData>
    <row r="1" spans="1:7" s="50" customFormat="1" ht="18.600000000000001" customHeight="1">
      <c r="A1" s="729" t="s">
        <v>994</v>
      </c>
      <c r="G1" s="730" t="s">
        <v>117</v>
      </c>
    </row>
    <row r="2" spans="1:7" s="50" customFormat="1" ht="9" customHeight="1"/>
    <row r="3" spans="1:7" s="50" customFormat="1" ht="41.65" customHeight="1">
      <c r="A3" s="913" t="s">
        <v>1462</v>
      </c>
      <c r="B3" s="913"/>
      <c r="C3" s="913"/>
      <c r="D3" s="913"/>
      <c r="E3" s="913"/>
      <c r="F3" s="913"/>
      <c r="G3" s="913"/>
    </row>
    <row r="4" spans="1:7" s="50" customFormat="1" ht="8.4499999999999993" customHeight="1"/>
    <row r="5" spans="1:7" s="50" customFormat="1" ht="18.600000000000001" customHeight="1">
      <c r="A5" s="729" t="s">
        <v>122</v>
      </c>
      <c r="G5" s="730" t="s">
        <v>353</v>
      </c>
    </row>
    <row r="6" spans="1:7" s="50" customFormat="1" ht="14.85" customHeight="1"/>
    <row r="7" spans="1:7" s="50" customFormat="1" ht="62.45" customHeight="1">
      <c r="A7" s="731" t="s">
        <v>995</v>
      </c>
      <c r="B7" s="731" t="s">
        <v>996</v>
      </c>
      <c r="C7" s="731" t="s">
        <v>997</v>
      </c>
      <c r="D7" s="731" t="s">
        <v>998</v>
      </c>
      <c r="E7" s="732" t="s">
        <v>369</v>
      </c>
      <c r="F7" s="733" t="s">
        <v>3290</v>
      </c>
      <c r="G7" s="732" t="s">
        <v>37</v>
      </c>
    </row>
    <row r="8" spans="1:7" s="50" customFormat="1" ht="25.5" customHeight="1">
      <c r="A8" s="732" t="s">
        <v>491</v>
      </c>
      <c r="B8" s="732" t="s">
        <v>183</v>
      </c>
      <c r="C8" s="732" t="s">
        <v>264</v>
      </c>
      <c r="D8" s="732" t="s">
        <v>443</v>
      </c>
      <c r="E8" s="732" t="s">
        <v>637</v>
      </c>
      <c r="F8" s="732" t="s">
        <v>470</v>
      </c>
      <c r="G8" s="732" t="s">
        <v>638</v>
      </c>
    </row>
    <row r="9" spans="1:7" s="50" customFormat="1" ht="25.5" customHeight="1">
      <c r="A9" s="734"/>
      <c r="B9" s="734"/>
      <c r="C9" s="734"/>
      <c r="D9" s="734"/>
      <c r="E9" s="735" t="s">
        <v>1406</v>
      </c>
      <c r="F9" s="736">
        <v>17297528.0457877</v>
      </c>
      <c r="G9" s="735" t="s">
        <v>1405</v>
      </c>
    </row>
    <row r="10" spans="1:7" s="50" customFormat="1" ht="25.5" customHeight="1">
      <c r="A10" s="734"/>
      <c r="B10" s="734"/>
      <c r="C10" s="734"/>
      <c r="D10" s="734"/>
      <c r="E10" s="737" t="s">
        <v>74</v>
      </c>
      <c r="F10" s="738"/>
      <c r="G10" s="737" t="s">
        <v>291</v>
      </c>
    </row>
    <row r="11" spans="1:7" s="50" customFormat="1" ht="25.5" customHeight="1">
      <c r="A11" s="734"/>
      <c r="B11" s="734"/>
      <c r="C11" s="734"/>
      <c r="D11" s="734"/>
      <c r="E11" s="735" t="s">
        <v>526</v>
      </c>
      <c r="F11" s="736">
        <v>17125393.593955401</v>
      </c>
      <c r="G11" s="735" t="s">
        <v>514</v>
      </c>
    </row>
    <row r="12" spans="1:7" s="50" customFormat="1" ht="27.75" customHeight="1">
      <c r="A12" s="739" t="s">
        <v>491</v>
      </c>
      <c r="B12" s="479" t="s">
        <v>1134</v>
      </c>
      <c r="C12" s="479" t="s">
        <v>1135</v>
      </c>
      <c r="D12" s="479" t="s">
        <v>1136</v>
      </c>
      <c r="E12" s="740" t="s">
        <v>189</v>
      </c>
      <c r="F12" s="741">
        <v>14111863.6216208</v>
      </c>
      <c r="G12" s="740" t="s">
        <v>438</v>
      </c>
    </row>
    <row r="13" spans="1:7" s="50" customFormat="1" ht="27.75" customHeight="1">
      <c r="A13" s="479" t="s">
        <v>1137</v>
      </c>
      <c r="B13" s="739" t="s">
        <v>999</v>
      </c>
      <c r="C13" s="479" t="s">
        <v>1135</v>
      </c>
      <c r="D13" s="479" t="s">
        <v>1136</v>
      </c>
      <c r="E13" s="740" t="s">
        <v>639</v>
      </c>
      <c r="F13" s="741">
        <v>5259316.1222689804</v>
      </c>
      <c r="G13" s="740" t="s">
        <v>249</v>
      </c>
    </row>
    <row r="14" spans="1:7" s="50" customFormat="1" ht="27.75" customHeight="1">
      <c r="A14" s="479" t="s">
        <v>1137</v>
      </c>
      <c r="B14" s="479" t="s">
        <v>1134</v>
      </c>
      <c r="C14" s="742" t="s">
        <v>491</v>
      </c>
      <c r="D14" s="479" t="s">
        <v>1136</v>
      </c>
      <c r="E14" s="743" t="s">
        <v>2685</v>
      </c>
      <c r="F14" s="744">
        <v>3649708.4755023601</v>
      </c>
      <c r="G14" s="743" t="s">
        <v>250</v>
      </c>
    </row>
    <row r="15" spans="1:7" s="50" customFormat="1" ht="58.15" customHeight="1">
      <c r="A15" s="480" t="s">
        <v>491</v>
      </c>
      <c r="B15" s="481" t="s">
        <v>999</v>
      </c>
      <c r="C15" s="481" t="s">
        <v>491</v>
      </c>
      <c r="D15" s="745" t="s">
        <v>1000</v>
      </c>
      <c r="E15" s="746" t="s">
        <v>1365</v>
      </c>
      <c r="F15" s="747">
        <v>2737168.3091640798</v>
      </c>
      <c r="G15" s="746" t="s">
        <v>1366</v>
      </c>
    </row>
    <row r="16" spans="1:7" s="50" customFormat="1" ht="70.349999999999994" customHeight="1">
      <c r="A16" s="482"/>
      <c r="B16" s="482"/>
      <c r="C16" s="482"/>
      <c r="D16" s="745" t="s">
        <v>1003</v>
      </c>
      <c r="E16" s="746" t="s">
        <v>1367</v>
      </c>
      <c r="F16" s="747">
        <v>912540.16633827996</v>
      </c>
      <c r="G16" s="746" t="s">
        <v>1368</v>
      </c>
    </row>
    <row r="17" spans="1:7" s="50" customFormat="1" ht="27.75" customHeight="1">
      <c r="A17" s="479" t="s">
        <v>1137</v>
      </c>
      <c r="B17" s="479" t="s">
        <v>1134</v>
      </c>
      <c r="C17" s="742" t="s">
        <v>183</v>
      </c>
      <c r="D17" s="479" t="s">
        <v>1136</v>
      </c>
      <c r="E17" s="743" t="s">
        <v>641</v>
      </c>
      <c r="F17" s="744">
        <v>1609607.64676662</v>
      </c>
      <c r="G17" s="743" t="s">
        <v>309</v>
      </c>
    </row>
    <row r="18" spans="1:7" s="50" customFormat="1" ht="33.6" customHeight="1">
      <c r="A18" s="483"/>
      <c r="B18" s="482"/>
      <c r="C18" s="481" t="s">
        <v>183</v>
      </c>
      <c r="D18" s="745" t="s">
        <v>999</v>
      </c>
      <c r="E18" s="746" t="s">
        <v>642</v>
      </c>
      <c r="F18" s="747">
        <v>1225316.2370987399</v>
      </c>
      <c r="G18" s="746" t="s">
        <v>98</v>
      </c>
    </row>
    <row r="19" spans="1:7" s="50" customFormat="1" ht="33.6" customHeight="1">
      <c r="A19" s="482"/>
      <c r="B19" s="482"/>
      <c r="C19" s="482"/>
      <c r="D19" s="745" t="s">
        <v>1138</v>
      </c>
      <c r="E19" s="746" t="s">
        <v>643</v>
      </c>
      <c r="F19" s="747">
        <v>363389.12447545998</v>
      </c>
      <c r="G19" s="746" t="s">
        <v>269</v>
      </c>
    </row>
    <row r="20" spans="1:7" s="50" customFormat="1" ht="45.95" customHeight="1">
      <c r="A20" s="483"/>
      <c r="B20" s="482"/>
      <c r="C20" s="482"/>
      <c r="D20" s="745" t="s">
        <v>644</v>
      </c>
      <c r="E20" s="746" t="s">
        <v>645</v>
      </c>
      <c r="F20" s="747">
        <v>20902.28519242</v>
      </c>
      <c r="G20" s="746" t="s">
        <v>163</v>
      </c>
    </row>
    <row r="21" spans="1:7" s="50" customFormat="1" ht="27.75" customHeight="1">
      <c r="A21" s="479" t="s">
        <v>1137</v>
      </c>
      <c r="B21" s="739" t="s">
        <v>1139</v>
      </c>
      <c r="C21" s="479" t="s">
        <v>1135</v>
      </c>
      <c r="D21" s="479" t="s">
        <v>1136</v>
      </c>
      <c r="E21" s="740" t="s">
        <v>646</v>
      </c>
      <c r="F21" s="741">
        <v>1017528.69788585</v>
      </c>
      <c r="G21" s="740" t="s">
        <v>36</v>
      </c>
    </row>
    <row r="22" spans="1:7" s="50" customFormat="1" ht="27.75" customHeight="1">
      <c r="A22" s="479" t="s">
        <v>1137</v>
      </c>
      <c r="B22" s="479" t="s">
        <v>1134</v>
      </c>
      <c r="C22" s="742" t="s">
        <v>491</v>
      </c>
      <c r="D22" s="479" t="s">
        <v>1136</v>
      </c>
      <c r="E22" s="743" t="s">
        <v>383</v>
      </c>
      <c r="F22" s="744">
        <v>1017528.69788585</v>
      </c>
      <c r="G22" s="743" t="s">
        <v>36</v>
      </c>
    </row>
    <row r="23" spans="1:7" s="50" customFormat="1" ht="23.45" customHeight="1">
      <c r="A23" s="482"/>
      <c r="B23" s="481" t="s">
        <v>1139</v>
      </c>
      <c r="C23" s="481" t="s">
        <v>491</v>
      </c>
      <c r="D23" s="745" t="s">
        <v>999</v>
      </c>
      <c r="E23" s="746" t="s">
        <v>383</v>
      </c>
      <c r="F23" s="747">
        <v>1017528.69788585</v>
      </c>
      <c r="G23" s="746" t="s">
        <v>36</v>
      </c>
    </row>
    <row r="24" spans="1:7" s="50" customFormat="1" ht="27.75" customHeight="1">
      <c r="A24" s="479" t="s">
        <v>1137</v>
      </c>
      <c r="B24" s="739" t="s">
        <v>640</v>
      </c>
      <c r="C24" s="479" t="s">
        <v>1135</v>
      </c>
      <c r="D24" s="479" t="s">
        <v>1136</v>
      </c>
      <c r="E24" s="740" t="s">
        <v>647</v>
      </c>
      <c r="F24" s="741">
        <v>401490.89955163997</v>
      </c>
      <c r="G24" s="740" t="s">
        <v>270</v>
      </c>
    </row>
    <row r="25" spans="1:7" s="50" customFormat="1" ht="27.75" customHeight="1">
      <c r="A25" s="479" t="s">
        <v>1137</v>
      </c>
      <c r="B25" s="479" t="s">
        <v>1134</v>
      </c>
      <c r="C25" s="742" t="s">
        <v>491</v>
      </c>
      <c r="D25" s="479" t="s">
        <v>1136</v>
      </c>
      <c r="E25" s="743" t="s">
        <v>648</v>
      </c>
      <c r="F25" s="744">
        <v>271304.70386542002</v>
      </c>
      <c r="G25" s="743" t="s">
        <v>3056</v>
      </c>
    </row>
    <row r="26" spans="1:7" s="50" customFormat="1" ht="33.6" customHeight="1">
      <c r="A26" s="483"/>
      <c r="B26" s="481" t="s">
        <v>640</v>
      </c>
      <c r="C26" s="481" t="s">
        <v>491</v>
      </c>
      <c r="D26" s="745" t="s">
        <v>999</v>
      </c>
      <c r="E26" s="746" t="s">
        <v>649</v>
      </c>
      <c r="F26" s="747">
        <v>264120.40603761998</v>
      </c>
      <c r="G26" s="746" t="s">
        <v>64</v>
      </c>
    </row>
    <row r="27" spans="1:7" s="50" customFormat="1" ht="23.45" customHeight="1">
      <c r="A27" s="482"/>
      <c r="B27" s="482"/>
      <c r="C27" s="482"/>
      <c r="D27" s="745" t="s">
        <v>1138</v>
      </c>
      <c r="E27" s="746" t="s">
        <v>650</v>
      </c>
      <c r="F27" s="747">
        <v>7184.2978278000001</v>
      </c>
      <c r="G27" s="746" t="s">
        <v>93</v>
      </c>
    </row>
    <row r="28" spans="1:7" s="50" customFormat="1" ht="27.75" customHeight="1">
      <c r="A28" s="479" t="s">
        <v>1137</v>
      </c>
      <c r="B28" s="479" t="s">
        <v>1134</v>
      </c>
      <c r="C28" s="742" t="s">
        <v>264</v>
      </c>
      <c r="D28" s="479" t="s">
        <v>1136</v>
      </c>
      <c r="E28" s="743" t="s">
        <v>334</v>
      </c>
      <c r="F28" s="744">
        <v>5539.9000204200001</v>
      </c>
      <c r="G28" s="743" t="s">
        <v>4</v>
      </c>
    </row>
    <row r="29" spans="1:7" s="50" customFormat="1" ht="23.45" customHeight="1">
      <c r="A29" s="483"/>
      <c r="B29" s="482"/>
      <c r="C29" s="481" t="s">
        <v>264</v>
      </c>
      <c r="D29" s="745" t="s">
        <v>1138</v>
      </c>
      <c r="E29" s="746" t="s">
        <v>334</v>
      </c>
      <c r="F29" s="747">
        <v>5539.9000204200001</v>
      </c>
      <c r="G29" s="746" t="s">
        <v>4</v>
      </c>
    </row>
    <row r="30" spans="1:7" s="50" customFormat="1" ht="27.75" customHeight="1">
      <c r="A30" s="479" t="s">
        <v>1137</v>
      </c>
      <c r="B30" s="479" t="s">
        <v>1134</v>
      </c>
      <c r="C30" s="742" t="s">
        <v>443</v>
      </c>
      <c r="D30" s="479" t="s">
        <v>1136</v>
      </c>
      <c r="E30" s="743" t="s">
        <v>652</v>
      </c>
      <c r="F30" s="744">
        <v>120556.00715237</v>
      </c>
      <c r="G30" s="743" t="s">
        <v>3057</v>
      </c>
    </row>
    <row r="31" spans="1:7" s="50" customFormat="1" ht="33.6" customHeight="1">
      <c r="A31" s="482"/>
      <c r="B31" s="482"/>
      <c r="C31" s="481" t="s">
        <v>443</v>
      </c>
      <c r="D31" s="745" t="s">
        <v>999</v>
      </c>
      <c r="E31" s="746" t="s">
        <v>2974</v>
      </c>
      <c r="F31" s="747">
        <v>2453.6762421899998</v>
      </c>
      <c r="G31" s="746" t="s">
        <v>271</v>
      </c>
    </row>
    <row r="32" spans="1:7" s="50" customFormat="1" ht="33.6" customHeight="1">
      <c r="A32" s="483"/>
      <c r="B32" s="482"/>
      <c r="C32" s="482"/>
      <c r="D32" s="745" t="s">
        <v>1138</v>
      </c>
      <c r="E32" s="746" t="s">
        <v>2975</v>
      </c>
      <c r="F32" s="747">
        <v>118102.33091018</v>
      </c>
      <c r="G32" s="746" t="s">
        <v>382</v>
      </c>
    </row>
    <row r="33" spans="1:7" s="50" customFormat="1" ht="27.75" customHeight="1">
      <c r="A33" s="479" t="s">
        <v>1137</v>
      </c>
      <c r="B33" s="479" t="s">
        <v>1134</v>
      </c>
      <c r="C33" s="742" t="s">
        <v>637</v>
      </c>
      <c r="D33" s="479" t="s">
        <v>1136</v>
      </c>
      <c r="E33" s="743" t="s">
        <v>653</v>
      </c>
      <c r="F33" s="744">
        <v>4090.28851343</v>
      </c>
      <c r="G33" s="743" t="s">
        <v>75</v>
      </c>
    </row>
    <row r="34" spans="1:7" s="50" customFormat="1" ht="23.45" customHeight="1">
      <c r="A34" s="482"/>
      <c r="B34" s="482"/>
      <c r="C34" s="481" t="s">
        <v>637</v>
      </c>
      <c r="D34" s="745" t="s">
        <v>999</v>
      </c>
      <c r="E34" s="746" t="s">
        <v>653</v>
      </c>
      <c r="F34" s="747">
        <v>4090.28851343</v>
      </c>
      <c r="G34" s="746" t="s">
        <v>75</v>
      </c>
    </row>
    <row r="35" spans="1:7" s="50" customFormat="1" ht="37.9" customHeight="1">
      <c r="A35" s="479" t="s">
        <v>1137</v>
      </c>
      <c r="B35" s="739" t="s">
        <v>644</v>
      </c>
      <c r="C35" s="479" t="s">
        <v>1135</v>
      </c>
      <c r="D35" s="479" t="s">
        <v>1136</v>
      </c>
      <c r="E35" s="740" t="s">
        <v>2686</v>
      </c>
      <c r="F35" s="741">
        <v>5917504.1257762704</v>
      </c>
      <c r="G35" s="740" t="s">
        <v>328</v>
      </c>
    </row>
    <row r="36" spans="1:7" s="50" customFormat="1" ht="27.75" customHeight="1">
      <c r="A36" s="479" t="s">
        <v>1137</v>
      </c>
      <c r="B36" s="479" t="s">
        <v>1134</v>
      </c>
      <c r="C36" s="742" t="s">
        <v>491</v>
      </c>
      <c r="D36" s="479" t="s">
        <v>1136</v>
      </c>
      <c r="E36" s="743" t="s">
        <v>654</v>
      </c>
      <c r="F36" s="744">
        <v>4260775.92393474</v>
      </c>
      <c r="G36" s="743" t="s">
        <v>3058</v>
      </c>
    </row>
    <row r="37" spans="1:7" s="50" customFormat="1" ht="58.15" customHeight="1">
      <c r="A37" s="483"/>
      <c r="B37" s="481" t="s">
        <v>644</v>
      </c>
      <c r="C37" s="481" t="s">
        <v>491</v>
      </c>
      <c r="D37" s="745" t="s">
        <v>999</v>
      </c>
      <c r="E37" s="746" t="s">
        <v>2804</v>
      </c>
      <c r="F37" s="747">
        <v>1786668.1780258799</v>
      </c>
      <c r="G37" s="746" t="s">
        <v>13</v>
      </c>
    </row>
    <row r="38" spans="1:7" s="50" customFormat="1" ht="82.7" customHeight="1">
      <c r="A38" s="482"/>
      <c r="B38" s="482"/>
      <c r="C38" s="482"/>
      <c r="D38" s="745" t="s">
        <v>1138</v>
      </c>
      <c r="E38" s="746" t="s">
        <v>2805</v>
      </c>
      <c r="F38" s="747">
        <v>1348167.83954589</v>
      </c>
      <c r="G38" s="746" t="s">
        <v>1140</v>
      </c>
    </row>
    <row r="39" spans="1:7" s="50" customFormat="1" ht="33.6" customHeight="1">
      <c r="A39" s="483"/>
      <c r="B39" s="482"/>
      <c r="C39" s="482"/>
      <c r="D39" s="745" t="s">
        <v>640</v>
      </c>
      <c r="E39" s="746" t="s">
        <v>655</v>
      </c>
      <c r="F39" s="747">
        <v>163919.09397213001</v>
      </c>
      <c r="G39" s="746" t="s">
        <v>204</v>
      </c>
    </row>
    <row r="40" spans="1:7" s="50" customFormat="1" ht="82.7" customHeight="1">
      <c r="A40" s="482"/>
      <c r="B40" s="482"/>
      <c r="C40" s="482"/>
      <c r="D40" s="745" t="s">
        <v>1002</v>
      </c>
      <c r="E40" s="748" t="s">
        <v>2806</v>
      </c>
      <c r="F40" s="747">
        <v>3198.49342815</v>
      </c>
      <c r="G40" s="748" t="s">
        <v>2807</v>
      </c>
    </row>
    <row r="41" spans="1:7" s="50" customFormat="1" ht="45.95" customHeight="1">
      <c r="A41" s="483"/>
      <c r="B41" s="482"/>
      <c r="C41" s="482"/>
      <c r="D41" s="745" t="s">
        <v>1141</v>
      </c>
      <c r="E41" s="746" t="s">
        <v>2613</v>
      </c>
      <c r="F41" s="747">
        <v>907293.16378201998</v>
      </c>
      <c r="G41" s="746" t="s">
        <v>2614</v>
      </c>
    </row>
    <row r="42" spans="1:7" s="50" customFormat="1" ht="70.349999999999994" customHeight="1">
      <c r="A42" s="482"/>
      <c r="B42" s="482"/>
      <c r="C42" s="482"/>
      <c r="D42" s="745" t="s">
        <v>1155</v>
      </c>
      <c r="E42" s="746" t="s">
        <v>1716</v>
      </c>
      <c r="F42" s="747">
        <v>51529.155180670001</v>
      </c>
      <c r="G42" s="746" t="s">
        <v>1717</v>
      </c>
    </row>
    <row r="43" spans="1:7" s="50" customFormat="1" ht="27.75" customHeight="1">
      <c r="A43" s="479" t="s">
        <v>1137</v>
      </c>
      <c r="B43" s="479" t="s">
        <v>1134</v>
      </c>
      <c r="C43" s="742" t="s">
        <v>183</v>
      </c>
      <c r="D43" s="479" t="s">
        <v>1136</v>
      </c>
      <c r="E43" s="743" t="s">
        <v>480</v>
      </c>
      <c r="F43" s="744">
        <v>664004.80692648003</v>
      </c>
      <c r="G43" s="743" t="s">
        <v>65</v>
      </c>
    </row>
    <row r="44" spans="1:7" s="50" customFormat="1" ht="58.15" customHeight="1">
      <c r="A44" s="483"/>
      <c r="B44" s="482"/>
      <c r="C44" s="481" t="s">
        <v>183</v>
      </c>
      <c r="D44" s="745" t="s">
        <v>1142</v>
      </c>
      <c r="E44" s="748" t="s">
        <v>2976</v>
      </c>
      <c r="F44" s="747">
        <v>94798.758284630007</v>
      </c>
      <c r="G44" s="748" t="s">
        <v>2977</v>
      </c>
    </row>
    <row r="45" spans="1:7" s="50" customFormat="1" ht="82.7" customHeight="1">
      <c r="A45" s="482"/>
      <c r="B45" s="482"/>
      <c r="C45" s="482"/>
      <c r="D45" s="745" t="s">
        <v>1143</v>
      </c>
      <c r="E45" s="746" t="s">
        <v>2978</v>
      </c>
      <c r="F45" s="747">
        <v>173803.70497217</v>
      </c>
      <c r="G45" s="746" t="s">
        <v>1747</v>
      </c>
    </row>
    <row r="46" spans="1:7" s="50" customFormat="1" ht="58.15" customHeight="1">
      <c r="A46" s="483"/>
      <c r="B46" s="482"/>
      <c r="C46" s="482"/>
      <c r="D46" s="745" t="s">
        <v>1144</v>
      </c>
      <c r="E46" s="746" t="s">
        <v>2808</v>
      </c>
      <c r="F46" s="747">
        <v>3562.0894851200001</v>
      </c>
      <c r="G46" s="746" t="s">
        <v>2615</v>
      </c>
    </row>
    <row r="47" spans="1:7" s="50" customFormat="1" ht="70.349999999999994" customHeight="1">
      <c r="A47" s="482"/>
      <c r="B47" s="482"/>
      <c r="C47" s="482"/>
      <c r="D47" s="745" t="s">
        <v>1145</v>
      </c>
      <c r="E47" s="746" t="s">
        <v>2809</v>
      </c>
      <c r="F47" s="747">
        <v>9438.5853781400001</v>
      </c>
      <c r="G47" s="746" t="s">
        <v>2616</v>
      </c>
    </row>
    <row r="48" spans="1:7" s="50" customFormat="1" ht="58.15" customHeight="1">
      <c r="A48" s="483"/>
      <c r="B48" s="482"/>
      <c r="C48" s="482"/>
      <c r="D48" s="745" t="s">
        <v>1146</v>
      </c>
      <c r="E48" s="746" t="s">
        <v>2810</v>
      </c>
      <c r="F48" s="747">
        <v>298.07849936999997</v>
      </c>
      <c r="G48" s="748" t="s">
        <v>2811</v>
      </c>
    </row>
    <row r="49" spans="1:7" s="50" customFormat="1" ht="70.349999999999994" customHeight="1">
      <c r="A49" s="482"/>
      <c r="B49" s="482"/>
      <c r="C49" s="482"/>
      <c r="D49" s="745" t="s">
        <v>1147</v>
      </c>
      <c r="E49" s="748" t="s">
        <v>2812</v>
      </c>
      <c r="F49" s="747">
        <v>5167.7961292500004</v>
      </c>
      <c r="G49" s="748" t="s">
        <v>2813</v>
      </c>
    </row>
    <row r="50" spans="1:7" s="50" customFormat="1" ht="82.7" customHeight="1">
      <c r="A50" s="483"/>
      <c r="B50" s="482"/>
      <c r="C50" s="482"/>
      <c r="D50" s="745" t="s">
        <v>1148</v>
      </c>
      <c r="E50" s="746" t="s">
        <v>2814</v>
      </c>
      <c r="F50" s="747">
        <v>10126.09277476</v>
      </c>
      <c r="G50" s="746" t="s">
        <v>2617</v>
      </c>
    </row>
    <row r="51" spans="1:7" s="50" customFormat="1" ht="58.15" customHeight="1">
      <c r="A51" s="482"/>
      <c r="B51" s="482"/>
      <c r="C51" s="482"/>
      <c r="D51" s="745" t="s">
        <v>1149</v>
      </c>
      <c r="E51" s="746" t="s">
        <v>2815</v>
      </c>
      <c r="F51" s="747">
        <v>29030.05600045</v>
      </c>
      <c r="G51" s="746" t="s">
        <v>2618</v>
      </c>
    </row>
    <row r="52" spans="1:7" s="50" customFormat="1" ht="70.349999999999994" customHeight="1">
      <c r="A52" s="483"/>
      <c r="B52" s="482"/>
      <c r="C52" s="482"/>
      <c r="D52" s="745" t="s">
        <v>1150</v>
      </c>
      <c r="E52" s="748" t="s">
        <v>2816</v>
      </c>
      <c r="F52" s="747">
        <v>3531.9392846000001</v>
      </c>
      <c r="G52" s="746" t="s">
        <v>2619</v>
      </c>
    </row>
    <row r="53" spans="1:7" s="50" customFormat="1" ht="70.349999999999994" customHeight="1">
      <c r="A53" s="482"/>
      <c r="B53" s="482"/>
      <c r="C53" s="482"/>
      <c r="D53" s="745" t="s">
        <v>1810</v>
      </c>
      <c r="E53" s="748" t="s">
        <v>2817</v>
      </c>
      <c r="F53" s="747">
        <v>59.99149268</v>
      </c>
      <c r="G53" s="748" t="s">
        <v>2818</v>
      </c>
    </row>
    <row r="54" spans="1:7" s="50" customFormat="1" ht="70.349999999999994" customHeight="1">
      <c r="A54" s="483"/>
      <c r="B54" s="482"/>
      <c r="C54" s="482"/>
      <c r="D54" s="745" t="s">
        <v>1151</v>
      </c>
      <c r="E54" s="746" t="s">
        <v>2979</v>
      </c>
      <c r="F54" s="747">
        <v>334187.71462530998</v>
      </c>
      <c r="G54" s="746" t="s">
        <v>2980</v>
      </c>
    </row>
    <row r="55" spans="1:7" s="50" customFormat="1" ht="37.9" customHeight="1">
      <c r="A55" s="479" t="s">
        <v>1137</v>
      </c>
      <c r="B55" s="479" t="s">
        <v>1134</v>
      </c>
      <c r="C55" s="742" t="s">
        <v>264</v>
      </c>
      <c r="D55" s="479" t="s">
        <v>1136</v>
      </c>
      <c r="E55" s="743" t="s">
        <v>656</v>
      </c>
      <c r="F55" s="744">
        <v>912350.37984714005</v>
      </c>
      <c r="G55" s="743" t="s">
        <v>57</v>
      </c>
    </row>
    <row r="56" spans="1:7" s="50" customFormat="1" ht="45.95" customHeight="1">
      <c r="A56" s="482"/>
      <c r="B56" s="482"/>
      <c r="C56" s="481" t="s">
        <v>264</v>
      </c>
      <c r="D56" s="745" t="s">
        <v>999</v>
      </c>
      <c r="E56" s="748" t="s">
        <v>2819</v>
      </c>
      <c r="F56" s="747">
        <v>9503.5755238999991</v>
      </c>
      <c r="G56" s="748" t="s">
        <v>2820</v>
      </c>
    </row>
    <row r="57" spans="1:7" s="50" customFormat="1" ht="45.95" customHeight="1">
      <c r="A57" s="483"/>
      <c r="B57" s="482"/>
      <c r="C57" s="482"/>
      <c r="D57" s="745" t="s">
        <v>1138</v>
      </c>
      <c r="E57" s="746" t="s">
        <v>2821</v>
      </c>
      <c r="F57" s="747">
        <v>159.77277075999999</v>
      </c>
      <c r="G57" s="746" t="s">
        <v>2591</v>
      </c>
    </row>
    <row r="58" spans="1:7" s="50" customFormat="1" ht="33.6" customHeight="1">
      <c r="A58" s="482"/>
      <c r="B58" s="482"/>
      <c r="C58" s="482"/>
      <c r="D58" s="745" t="s">
        <v>1139</v>
      </c>
      <c r="E58" s="746" t="s">
        <v>2981</v>
      </c>
      <c r="F58" s="747">
        <v>1470.47176853</v>
      </c>
      <c r="G58" s="746" t="s">
        <v>310</v>
      </c>
    </row>
    <row r="59" spans="1:7" s="50" customFormat="1" ht="23.45" customHeight="1">
      <c r="A59" s="483"/>
      <c r="B59" s="482"/>
      <c r="C59" s="482"/>
      <c r="D59" s="745" t="s">
        <v>640</v>
      </c>
      <c r="E59" s="746" t="s">
        <v>2636</v>
      </c>
      <c r="F59" s="747">
        <v>2562.4947511199998</v>
      </c>
      <c r="G59" s="746" t="s">
        <v>2982</v>
      </c>
    </row>
    <row r="60" spans="1:7" s="50" customFormat="1" ht="33.6" customHeight="1">
      <c r="A60" s="482"/>
      <c r="B60" s="482"/>
      <c r="C60" s="482"/>
      <c r="D60" s="745" t="s">
        <v>644</v>
      </c>
      <c r="E60" s="746" t="s">
        <v>2822</v>
      </c>
      <c r="F60" s="747">
        <v>6496.7204904800001</v>
      </c>
      <c r="G60" s="746" t="s">
        <v>1152</v>
      </c>
    </row>
    <row r="61" spans="1:7" s="50" customFormat="1" ht="58.15" customHeight="1">
      <c r="A61" s="483"/>
      <c r="B61" s="482"/>
      <c r="C61" s="482"/>
      <c r="D61" s="745" t="s">
        <v>651</v>
      </c>
      <c r="E61" s="746" t="s">
        <v>2823</v>
      </c>
      <c r="F61" s="747">
        <v>856343.35613331001</v>
      </c>
      <c r="G61" s="746" t="s">
        <v>2824</v>
      </c>
    </row>
    <row r="62" spans="1:7" s="50" customFormat="1" ht="33.6" customHeight="1">
      <c r="A62" s="482"/>
      <c r="B62" s="482"/>
      <c r="C62" s="482"/>
      <c r="D62" s="745" t="s">
        <v>1153</v>
      </c>
      <c r="E62" s="746" t="s">
        <v>2825</v>
      </c>
      <c r="F62" s="747">
        <v>736.7199425</v>
      </c>
      <c r="G62" s="746" t="s">
        <v>2826</v>
      </c>
    </row>
    <row r="63" spans="1:7" s="50" customFormat="1" ht="58.15" customHeight="1">
      <c r="A63" s="483"/>
      <c r="B63" s="482"/>
      <c r="C63" s="482"/>
      <c r="D63" s="745" t="s">
        <v>1166</v>
      </c>
      <c r="E63" s="748" t="s">
        <v>3070</v>
      </c>
      <c r="F63" s="747">
        <v>1E-3</v>
      </c>
      <c r="G63" s="746" t="s">
        <v>3071</v>
      </c>
    </row>
    <row r="64" spans="1:7" s="50" customFormat="1" ht="33.6" customHeight="1">
      <c r="A64" s="482"/>
      <c r="B64" s="482"/>
      <c r="C64" s="482"/>
      <c r="D64" s="745" t="s">
        <v>1154</v>
      </c>
      <c r="E64" s="746" t="s">
        <v>223</v>
      </c>
      <c r="F64" s="747">
        <v>-6194.0071080400003</v>
      </c>
      <c r="G64" s="746" t="s">
        <v>367</v>
      </c>
    </row>
    <row r="65" spans="1:7" s="50" customFormat="1" ht="70.349999999999994" customHeight="1">
      <c r="A65" s="483"/>
      <c r="B65" s="482"/>
      <c r="C65" s="482"/>
      <c r="D65" s="745" t="s">
        <v>1000</v>
      </c>
      <c r="E65" s="746" t="s">
        <v>2983</v>
      </c>
      <c r="F65" s="747">
        <v>4144.8423672600002</v>
      </c>
      <c r="G65" s="746" t="s">
        <v>2984</v>
      </c>
    </row>
    <row r="66" spans="1:7" s="50" customFormat="1" ht="33.6" customHeight="1">
      <c r="A66" s="482"/>
      <c r="B66" s="482"/>
      <c r="C66" s="482"/>
      <c r="D66" s="745" t="s">
        <v>1003</v>
      </c>
      <c r="E66" s="746" t="s">
        <v>2985</v>
      </c>
      <c r="F66" s="747">
        <v>1741.3992803399999</v>
      </c>
      <c r="G66" s="746" t="s">
        <v>169</v>
      </c>
    </row>
    <row r="67" spans="1:7" s="50" customFormat="1" ht="70.349999999999994" customHeight="1">
      <c r="A67" s="483"/>
      <c r="B67" s="482"/>
      <c r="C67" s="482"/>
      <c r="D67" s="745" t="s">
        <v>1004</v>
      </c>
      <c r="E67" s="746" t="s">
        <v>2827</v>
      </c>
      <c r="F67" s="747">
        <v>-5.1694999999999998E-2</v>
      </c>
      <c r="G67" s="746" t="s">
        <v>2828</v>
      </c>
    </row>
    <row r="68" spans="1:7" s="50" customFormat="1" ht="23.45" customHeight="1">
      <c r="A68" s="482"/>
      <c r="B68" s="482"/>
      <c r="C68" s="482"/>
      <c r="D68" s="745" t="s">
        <v>1141</v>
      </c>
      <c r="E68" s="746" t="s">
        <v>2986</v>
      </c>
      <c r="F68" s="747">
        <v>20676.372189139998</v>
      </c>
      <c r="G68" s="746" t="s">
        <v>360</v>
      </c>
    </row>
    <row r="69" spans="1:7" s="50" customFormat="1" ht="45.95" customHeight="1">
      <c r="A69" s="483"/>
      <c r="B69" s="482"/>
      <c r="C69" s="482"/>
      <c r="D69" s="745" t="s">
        <v>1155</v>
      </c>
      <c r="E69" s="746" t="s">
        <v>2987</v>
      </c>
      <c r="F69" s="747">
        <v>2996.4036024699999</v>
      </c>
      <c r="G69" s="746" t="s">
        <v>2988</v>
      </c>
    </row>
    <row r="70" spans="1:7" s="50" customFormat="1" ht="23.45" customHeight="1">
      <c r="A70" s="482"/>
      <c r="B70" s="482"/>
      <c r="C70" s="482"/>
      <c r="D70" s="745" t="s">
        <v>1165</v>
      </c>
      <c r="E70" s="746" t="s">
        <v>1694</v>
      </c>
      <c r="F70" s="747">
        <v>3807.1076265699999</v>
      </c>
      <c r="G70" s="746" t="s">
        <v>1695</v>
      </c>
    </row>
    <row r="71" spans="1:7" s="50" customFormat="1" ht="23.45" customHeight="1">
      <c r="A71" s="483"/>
      <c r="B71" s="482"/>
      <c r="C71" s="482"/>
      <c r="D71" s="745" t="s">
        <v>1156</v>
      </c>
      <c r="E71" s="746" t="s">
        <v>2989</v>
      </c>
      <c r="F71" s="747">
        <v>7905.2012038000003</v>
      </c>
      <c r="G71" s="746" t="s">
        <v>179</v>
      </c>
    </row>
    <row r="72" spans="1:7" s="50" customFormat="1" ht="37.9" customHeight="1">
      <c r="A72" s="479" t="s">
        <v>1137</v>
      </c>
      <c r="B72" s="479" t="s">
        <v>1134</v>
      </c>
      <c r="C72" s="742" t="s">
        <v>443</v>
      </c>
      <c r="D72" s="479" t="s">
        <v>1136</v>
      </c>
      <c r="E72" s="743" t="s">
        <v>657</v>
      </c>
      <c r="F72" s="744">
        <v>70796.048287910002</v>
      </c>
      <c r="G72" s="743" t="s">
        <v>226</v>
      </c>
    </row>
    <row r="73" spans="1:7" s="50" customFormat="1" ht="58.15" customHeight="1">
      <c r="A73" s="482"/>
      <c r="B73" s="482"/>
      <c r="C73" s="481" t="s">
        <v>443</v>
      </c>
      <c r="D73" s="745" t="s">
        <v>1138</v>
      </c>
      <c r="E73" s="746" t="s">
        <v>1696</v>
      </c>
      <c r="F73" s="747">
        <v>3791.5812866599999</v>
      </c>
      <c r="G73" s="746" t="s">
        <v>2990</v>
      </c>
    </row>
    <row r="74" spans="1:7" s="50" customFormat="1" ht="45.95" customHeight="1">
      <c r="A74" s="483"/>
      <c r="B74" s="482"/>
      <c r="C74" s="482"/>
      <c r="D74" s="745" t="s">
        <v>651</v>
      </c>
      <c r="E74" s="748" t="s">
        <v>2991</v>
      </c>
      <c r="F74" s="747">
        <v>11511.23067581</v>
      </c>
      <c r="G74" s="746" t="s">
        <v>614</v>
      </c>
    </row>
    <row r="75" spans="1:7" s="50" customFormat="1" ht="45.95" customHeight="1">
      <c r="A75" s="482"/>
      <c r="B75" s="482"/>
      <c r="C75" s="482"/>
      <c r="D75" s="745" t="s">
        <v>1001</v>
      </c>
      <c r="E75" s="746" t="s">
        <v>2637</v>
      </c>
      <c r="F75" s="747">
        <v>2.789625</v>
      </c>
      <c r="G75" s="746" t="s">
        <v>220</v>
      </c>
    </row>
    <row r="76" spans="1:7" s="50" customFormat="1" ht="94.9" customHeight="1">
      <c r="A76" s="483"/>
      <c r="B76" s="482"/>
      <c r="C76" s="482"/>
      <c r="D76" s="745" t="s">
        <v>1158</v>
      </c>
      <c r="E76" s="748" t="s">
        <v>2992</v>
      </c>
      <c r="F76" s="747">
        <v>8934.9273480800002</v>
      </c>
      <c r="G76" s="748" t="s">
        <v>2993</v>
      </c>
    </row>
    <row r="77" spans="1:7" s="50" customFormat="1" ht="82.7" customHeight="1">
      <c r="A77" s="482"/>
      <c r="B77" s="482"/>
      <c r="C77" s="482"/>
      <c r="D77" s="745" t="s">
        <v>1159</v>
      </c>
      <c r="E77" s="746" t="s">
        <v>2994</v>
      </c>
      <c r="F77" s="747">
        <v>1330.9669082400001</v>
      </c>
      <c r="G77" s="746" t="s">
        <v>2620</v>
      </c>
    </row>
    <row r="78" spans="1:7" s="50" customFormat="1" ht="33.6" customHeight="1">
      <c r="A78" s="483"/>
      <c r="B78" s="482"/>
      <c r="C78" s="482"/>
      <c r="D78" s="745" t="s">
        <v>1160</v>
      </c>
      <c r="E78" s="748" t="s">
        <v>2829</v>
      </c>
      <c r="F78" s="747">
        <v>57.816013669999997</v>
      </c>
      <c r="G78" s="748" t="s">
        <v>2830</v>
      </c>
    </row>
    <row r="79" spans="1:7" s="50" customFormat="1" ht="33.6" customHeight="1">
      <c r="A79" s="482"/>
      <c r="B79" s="482"/>
      <c r="C79" s="482"/>
      <c r="D79" s="745" t="s">
        <v>1161</v>
      </c>
      <c r="E79" s="748" t="s">
        <v>2995</v>
      </c>
      <c r="F79" s="747">
        <v>37854.531604989999</v>
      </c>
      <c r="G79" s="748" t="s">
        <v>2996</v>
      </c>
    </row>
    <row r="80" spans="1:7" s="50" customFormat="1" ht="144.6" customHeight="1">
      <c r="A80" s="483"/>
      <c r="B80" s="482"/>
      <c r="C80" s="482"/>
      <c r="D80" s="745" t="s">
        <v>1157</v>
      </c>
      <c r="E80" s="748" t="s">
        <v>2997</v>
      </c>
      <c r="F80" s="747">
        <v>270.18823450000002</v>
      </c>
      <c r="G80" s="748" t="s">
        <v>2621</v>
      </c>
    </row>
    <row r="81" spans="1:7" s="50" customFormat="1" ht="45.95" customHeight="1">
      <c r="A81" s="482"/>
      <c r="B81" s="482"/>
      <c r="C81" s="482"/>
      <c r="D81" s="745" t="s">
        <v>2560</v>
      </c>
      <c r="E81" s="746" t="s">
        <v>2561</v>
      </c>
      <c r="F81" s="747">
        <v>1.966E-2</v>
      </c>
      <c r="G81" s="746" t="s">
        <v>2562</v>
      </c>
    </row>
    <row r="82" spans="1:7" s="50" customFormat="1" ht="45.95" customHeight="1">
      <c r="A82" s="483"/>
      <c r="B82" s="482"/>
      <c r="C82" s="482"/>
      <c r="D82" s="745" t="s">
        <v>1162</v>
      </c>
      <c r="E82" s="746" t="s">
        <v>1697</v>
      </c>
      <c r="F82" s="747">
        <v>13.89475</v>
      </c>
      <c r="G82" s="746" t="s">
        <v>1698</v>
      </c>
    </row>
    <row r="83" spans="1:7" s="50" customFormat="1" ht="45.95" customHeight="1">
      <c r="A83" s="482"/>
      <c r="B83" s="482"/>
      <c r="C83" s="482"/>
      <c r="D83" s="745" t="s">
        <v>1163</v>
      </c>
      <c r="E83" s="746" t="s">
        <v>1699</v>
      </c>
      <c r="F83" s="747">
        <v>6083.7651957199996</v>
      </c>
      <c r="G83" s="746" t="s">
        <v>1700</v>
      </c>
    </row>
    <row r="84" spans="1:7" s="50" customFormat="1" ht="45.95" customHeight="1">
      <c r="A84" s="483"/>
      <c r="B84" s="482"/>
      <c r="C84" s="482"/>
      <c r="D84" s="745" t="s">
        <v>1164</v>
      </c>
      <c r="E84" s="746" t="s">
        <v>2998</v>
      </c>
      <c r="F84" s="747">
        <v>944.33698523999999</v>
      </c>
      <c r="G84" s="746" t="s">
        <v>1080</v>
      </c>
    </row>
    <row r="85" spans="1:7" s="50" customFormat="1" ht="70.349999999999994" customHeight="1">
      <c r="A85" s="482"/>
      <c r="B85" s="482"/>
      <c r="C85" s="482"/>
      <c r="D85" s="745" t="s">
        <v>2628</v>
      </c>
      <c r="E85" s="746" t="s">
        <v>2831</v>
      </c>
      <c r="F85" s="747">
        <v>0</v>
      </c>
      <c r="G85" s="746" t="s">
        <v>2832</v>
      </c>
    </row>
    <row r="86" spans="1:7" s="50" customFormat="1" ht="27.75" customHeight="1">
      <c r="A86" s="479" t="s">
        <v>1137</v>
      </c>
      <c r="B86" s="479" t="s">
        <v>1134</v>
      </c>
      <c r="C86" s="742" t="s">
        <v>637</v>
      </c>
      <c r="D86" s="479" t="s">
        <v>1136</v>
      </c>
      <c r="E86" s="743" t="s">
        <v>658</v>
      </c>
      <c r="F86" s="744">
        <v>9576.9667800000007</v>
      </c>
      <c r="G86" s="743" t="s">
        <v>550</v>
      </c>
    </row>
    <row r="87" spans="1:7" s="50" customFormat="1" ht="23.45" customHeight="1">
      <c r="A87" s="483"/>
      <c r="B87" s="482"/>
      <c r="C87" s="481" t="s">
        <v>637</v>
      </c>
      <c r="D87" s="745" t="s">
        <v>999</v>
      </c>
      <c r="E87" s="746" t="s">
        <v>2999</v>
      </c>
      <c r="F87" s="747">
        <v>9576.9667800000007</v>
      </c>
      <c r="G87" s="746" t="s">
        <v>550</v>
      </c>
    </row>
    <row r="88" spans="1:7" s="50" customFormat="1" ht="37.9" customHeight="1">
      <c r="A88" s="479" t="s">
        <v>1137</v>
      </c>
      <c r="B88" s="739" t="s">
        <v>651</v>
      </c>
      <c r="C88" s="479" t="s">
        <v>1135</v>
      </c>
      <c r="D88" s="479" t="s">
        <v>1136</v>
      </c>
      <c r="E88" s="740" t="s">
        <v>659</v>
      </c>
      <c r="F88" s="741">
        <v>1416512.22137322</v>
      </c>
      <c r="G88" s="740" t="s">
        <v>314</v>
      </c>
    </row>
    <row r="89" spans="1:7" s="50" customFormat="1" ht="27.75" customHeight="1">
      <c r="A89" s="479" t="s">
        <v>1137</v>
      </c>
      <c r="B89" s="479" t="s">
        <v>1134</v>
      </c>
      <c r="C89" s="742" t="s">
        <v>491</v>
      </c>
      <c r="D89" s="479" t="s">
        <v>1136</v>
      </c>
      <c r="E89" s="743" t="s">
        <v>2687</v>
      </c>
      <c r="F89" s="744">
        <v>1355256.6856153801</v>
      </c>
      <c r="G89" s="743" t="s">
        <v>546</v>
      </c>
    </row>
    <row r="90" spans="1:7" s="50" customFormat="1" ht="70.349999999999994" customHeight="1">
      <c r="A90" s="482"/>
      <c r="B90" s="481" t="s">
        <v>651</v>
      </c>
      <c r="C90" s="481" t="s">
        <v>491</v>
      </c>
      <c r="D90" s="745" t="s">
        <v>999</v>
      </c>
      <c r="E90" s="746" t="s">
        <v>874</v>
      </c>
      <c r="F90" s="747">
        <v>26472.824580469998</v>
      </c>
      <c r="G90" s="746" t="s">
        <v>875</v>
      </c>
    </row>
    <row r="91" spans="1:7" s="50" customFormat="1" ht="33.6" customHeight="1">
      <c r="A91" s="483"/>
      <c r="B91" s="482"/>
      <c r="C91" s="482"/>
      <c r="D91" s="745" t="s">
        <v>1138</v>
      </c>
      <c r="E91" s="746" t="s">
        <v>660</v>
      </c>
      <c r="F91" s="747">
        <v>6196.7828845200002</v>
      </c>
      <c r="G91" s="746" t="s">
        <v>488</v>
      </c>
    </row>
    <row r="92" spans="1:7" s="50" customFormat="1" ht="70.349999999999994" customHeight="1">
      <c r="A92" s="482"/>
      <c r="B92" s="482"/>
      <c r="C92" s="482"/>
      <c r="D92" s="745" t="s">
        <v>640</v>
      </c>
      <c r="E92" s="746" t="s">
        <v>661</v>
      </c>
      <c r="F92" s="747">
        <v>3440.2366691000002</v>
      </c>
      <c r="G92" s="746" t="s">
        <v>589</v>
      </c>
    </row>
    <row r="93" spans="1:7" s="50" customFormat="1" ht="33.6" customHeight="1">
      <c r="A93" s="483"/>
      <c r="B93" s="482"/>
      <c r="C93" s="482"/>
      <c r="D93" s="745" t="s">
        <v>644</v>
      </c>
      <c r="E93" s="746" t="s">
        <v>662</v>
      </c>
      <c r="F93" s="747">
        <v>945.97573980000004</v>
      </c>
      <c r="G93" s="746" t="s">
        <v>230</v>
      </c>
    </row>
    <row r="94" spans="1:7" s="50" customFormat="1" ht="33.6" customHeight="1">
      <c r="A94" s="482"/>
      <c r="B94" s="482"/>
      <c r="C94" s="482"/>
      <c r="D94" s="745" t="s">
        <v>651</v>
      </c>
      <c r="E94" s="746" t="s">
        <v>663</v>
      </c>
      <c r="F94" s="747">
        <v>236559.51955303</v>
      </c>
      <c r="G94" s="746" t="s">
        <v>126</v>
      </c>
    </row>
    <row r="95" spans="1:7" s="50" customFormat="1" ht="33.6" customHeight="1">
      <c r="A95" s="483"/>
      <c r="B95" s="482"/>
      <c r="C95" s="482"/>
      <c r="D95" s="745" t="s">
        <v>1153</v>
      </c>
      <c r="E95" s="746" t="s">
        <v>664</v>
      </c>
      <c r="F95" s="747">
        <v>14905.70658688</v>
      </c>
      <c r="G95" s="746" t="s">
        <v>127</v>
      </c>
    </row>
    <row r="96" spans="1:7" s="50" customFormat="1" ht="33.6" customHeight="1">
      <c r="A96" s="482"/>
      <c r="B96" s="482"/>
      <c r="C96" s="482"/>
      <c r="D96" s="745" t="s">
        <v>1000</v>
      </c>
      <c r="E96" s="746" t="s">
        <v>665</v>
      </c>
      <c r="F96" s="747">
        <v>1042295.79275944</v>
      </c>
      <c r="G96" s="746" t="s">
        <v>115</v>
      </c>
    </row>
    <row r="97" spans="1:7" s="50" customFormat="1" ht="33.6" customHeight="1">
      <c r="A97" s="483"/>
      <c r="B97" s="482"/>
      <c r="C97" s="482"/>
      <c r="D97" s="745" t="s">
        <v>1003</v>
      </c>
      <c r="E97" s="746" t="s">
        <v>666</v>
      </c>
      <c r="F97" s="747">
        <v>10515.411878020001</v>
      </c>
      <c r="G97" s="746" t="s">
        <v>170</v>
      </c>
    </row>
    <row r="98" spans="1:7" s="50" customFormat="1" ht="144.6" customHeight="1">
      <c r="A98" s="482"/>
      <c r="B98" s="482"/>
      <c r="C98" s="482"/>
      <c r="D98" s="745" t="s">
        <v>1004</v>
      </c>
      <c r="E98" s="748" t="s">
        <v>1829</v>
      </c>
      <c r="F98" s="747">
        <v>1128.9769357</v>
      </c>
      <c r="G98" s="748" t="s">
        <v>1830</v>
      </c>
    </row>
    <row r="99" spans="1:7" s="50" customFormat="1" ht="33.6" customHeight="1">
      <c r="A99" s="483"/>
      <c r="B99" s="482"/>
      <c r="C99" s="482"/>
      <c r="D99" s="745" t="s">
        <v>1001</v>
      </c>
      <c r="E99" s="746" t="s">
        <v>876</v>
      </c>
      <c r="F99" s="747">
        <v>5852.3224938100002</v>
      </c>
      <c r="G99" s="746" t="s">
        <v>877</v>
      </c>
    </row>
    <row r="100" spans="1:7" s="50" customFormat="1" ht="45.95" customHeight="1">
      <c r="A100" s="482"/>
      <c r="B100" s="482"/>
      <c r="C100" s="482"/>
      <c r="D100" s="745" t="s">
        <v>1002</v>
      </c>
      <c r="E100" s="746" t="s">
        <v>3239</v>
      </c>
      <c r="F100" s="747">
        <v>1.7337499999999999E-2</v>
      </c>
      <c r="G100" s="746" t="s">
        <v>3240</v>
      </c>
    </row>
    <row r="101" spans="1:7" s="50" customFormat="1" ht="45.95" customHeight="1">
      <c r="A101" s="483"/>
      <c r="B101" s="482"/>
      <c r="C101" s="482"/>
      <c r="D101" s="745" t="s">
        <v>1141</v>
      </c>
      <c r="E101" s="746" t="s">
        <v>3194</v>
      </c>
      <c r="F101" s="747">
        <v>-6</v>
      </c>
      <c r="G101" s="746" t="s">
        <v>3195</v>
      </c>
    </row>
    <row r="102" spans="1:7" s="50" customFormat="1" ht="33.6" customHeight="1">
      <c r="A102" s="482"/>
      <c r="B102" s="482"/>
      <c r="C102" s="482"/>
      <c r="D102" s="745" t="s">
        <v>1165</v>
      </c>
      <c r="E102" s="746" t="s">
        <v>918</v>
      </c>
      <c r="F102" s="747">
        <v>9161.4542717099994</v>
      </c>
      <c r="G102" s="746" t="s">
        <v>919</v>
      </c>
    </row>
    <row r="103" spans="1:7" s="50" customFormat="1" ht="132.19999999999999" customHeight="1">
      <c r="A103" s="483"/>
      <c r="B103" s="482"/>
      <c r="C103" s="482"/>
      <c r="D103" s="745" t="s">
        <v>1156</v>
      </c>
      <c r="E103" s="748" t="s">
        <v>2567</v>
      </c>
      <c r="F103" s="747">
        <v>-2212.3360745999998</v>
      </c>
      <c r="G103" s="748" t="s">
        <v>2568</v>
      </c>
    </row>
    <row r="104" spans="1:7" s="50" customFormat="1" ht="37.9" customHeight="1">
      <c r="A104" s="479" t="s">
        <v>1137</v>
      </c>
      <c r="B104" s="479" t="s">
        <v>1134</v>
      </c>
      <c r="C104" s="742" t="s">
        <v>183</v>
      </c>
      <c r="D104" s="479" t="s">
        <v>1136</v>
      </c>
      <c r="E104" s="743" t="s">
        <v>667</v>
      </c>
      <c r="F104" s="744">
        <v>61255.53575784</v>
      </c>
      <c r="G104" s="743" t="s">
        <v>22</v>
      </c>
    </row>
    <row r="105" spans="1:7" s="50" customFormat="1" ht="45.95" customHeight="1">
      <c r="A105" s="482"/>
      <c r="B105" s="482"/>
      <c r="C105" s="481" t="s">
        <v>183</v>
      </c>
      <c r="D105" s="745" t="s">
        <v>999</v>
      </c>
      <c r="E105" s="746" t="s">
        <v>1065</v>
      </c>
      <c r="F105" s="747">
        <v>53110.436215050002</v>
      </c>
      <c r="G105" s="746" t="s">
        <v>1066</v>
      </c>
    </row>
    <row r="106" spans="1:7" s="50" customFormat="1" ht="58.15" customHeight="1">
      <c r="A106" s="483"/>
      <c r="B106" s="482"/>
      <c r="C106" s="482"/>
      <c r="D106" s="745" t="s">
        <v>1138</v>
      </c>
      <c r="E106" s="746" t="s">
        <v>1033</v>
      </c>
      <c r="F106" s="747">
        <v>981.30883988000005</v>
      </c>
      <c r="G106" s="746" t="s">
        <v>1034</v>
      </c>
    </row>
    <row r="107" spans="1:7" s="50" customFormat="1" ht="45.95" customHeight="1">
      <c r="A107" s="482"/>
      <c r="B107" s="482"/>
      <c r="C107" s="482"/>
      <c r="D107" s="745" t="s">
        <v>644</v>
      </c>
      <c r="E107" s="746" t="s">
        <v>1035</v>
      </c>
      <c r="F107" s="747">
        <v>312.63694702999999</v>
      </c>
      <c r="G107" s="746" t="s">
        <v>1036</v>
      </c>
    </row>
    <row r="108" spans="1:7" s="50" customFormat="1" ht="45.95" customHeight="1">
      <c r="A108" s="483"/>
      <c r="B108" s="482"/>
      <c r="C108" s="482"/>
      <c r="D108" s="745" t="s">
        <v>651</v>
      </c>
      <c r="E108" s="746" t="s">
        <v>1037</v>
      </c>
      <c r="F108" s="747">
        <v>6616.1692675000004</v>
      </c>
      <c r="G108" s="746" t="s">
        <v>1038</v>
      </c>
    </row>
    <row r="109" spans="1:7" s="50" customFormat="1" ht="45.95" customHeight="1">
      <c r="A109" s="482"/>
      <c r="B109" s="482"/>
      <c r="C109" s="482"/>
      <c r="D109" s="745" t="s">
        <v>1166</v>
      </c>
      <c r="E109" s="746" t="s">
        <v>3072</v>
      </c>
      <c r="F109" s="747">
        <v>0.14952190000000001</v>
      </c>
      <c r="G109" s="746" t="s">
        <v>3073</v>
      </c>
    </row>
    <row r="110" spans="1:7" s="50" customFormat="1" ht="45.95" customHeight="1">
      <c r="A110" s="483"/>
      <c r="B110" s="482"/>
      <c r="C110" s="482"/>
      <c r="D110" s="745" t="s">
        <v>1154</v>
      </c>
      <c r="E110" s="746" t="s">
        <v>867</v>
      </c>
      <c r="F110" s="747">
        <v>73.137653080000007</v>
      </c>
      <c r="G110" s="746" t="s">
        <v>868</v>
      </c>
    </row>
    <row r="111" spans="1:7" s="50" customFormat="1" ht="45.95" customHeight="1">
      <c r="A111" s="482"/>
      <c r="B111" s="482"/>
      <c r="C111" s="482"/>
      <c r="D111" s="745" t="s">
        <v>1003</v>
      </c>
      <c r="E111" s="746" t="s">
        <v>920</v>
      </c>
      <c r="F111" s="747">
        <v>161.69731340000001</v>
      </c>
      <c r="G111" s="746" t="s">
        <v>921</v>
      </c>
    </row>
    <row r="112" spans="1:7" s="50" customFormat="1" ht="27.75" customHeight="1">
      <c r="A112" s="479" t="s">
        <v>1137</v>
      </c>
      <c r="B112" s="739" t="s">
        <v>1153</v>
      </c>
      <c r="C112" s="479" t="s">
        <v>1135</v>
      </c>
      <c r="D112" s="479" t="s">
        <v>1136</v>
      </c>
      <c r="E112" s="740" t="s">
        <v>668</v>
      </c>
      <c r="F112" s="741">
        <v>2608.21063946</v>
      </c>
      <c r="G112" s="740" t="s">
        <v>208</v>
      </c>
    </row>
    <row r="113" spans="1:7" s="50" customFormat="1" ht="27.75" customHeight="1">
      <c r="A113" s="479" t="s">
        <v>1137</v>
      </c>
      <c r="B113" s="479" t="s">
        <v>1134</v>
      </c>
      <c r="C113" s="742" t="s">
        <v>491</v>
      </c>
      <c r="D113" s="479" t="s">
        <v>1136</v>
      </c>
      <c r="E113" s="743" t="s">
        <v>668</v>
      </c>
      <c r="F113" s="744">
        <v>2608.21063946</v>
      </c>
      <c r="G113" s="743" t="s">
        <v>208</v>
      </c>
    </row>
    <row r="114" spans="1:7" s="50" customFormat="1" ht="33.6" customHeight="1">
      <c r="A114" s="483"/>
      <c r="B114" s="481" t="s">
        <v>1153</v>
      </c>
      <c r="C114" s="481" t="s">
        <v>491</v>
      </c>
      <c r="D114" s="745" t="s">
        <v>1154</v>
      </c>
      <c r="E114" s="746" t="s">
        <v>857</v>
      </c>
      <c r="F114" s="747">
        <v>2563.4450570399999</v>
      </c>
      <c r="G114" s="746" t="s">
        <v>858</v>
      </c>
    </row>
    <row r="115" spans="1:7" s="50" customFormat="1" ht="33.6" customHeight="1">
      <c r="A115" s="482"/>
      <c r="B115" s="482"/>
      <c r="C115" s="482"/>
      <c r="D115" s="745" t="s">
        <v>1000</v>
      </c>
      <c r="E115" s="746" t="s">
        <v>669</v>
      </c>
      <c r="F115" s="747">
        <v>44.765582420000001</v>
      </c>
      <c r="G115" s="746" t="s">
        <v>333</v>
      </c>
    </row>
    <row r="116" spans="1:7" s="50" customFormat="1" ht="74.650000000000006" customHeight="1">
      <c r="A116" s="479" t="s">
        <v>1137</v>
      </c>
      <c r="B116" s="739" t="s">
        <v>1166</v>
      </c>
      <c r="C116" s="479" t="s">
        <v>1135</v>
      </c>
      <c r="D116" s="479" t="s">
        <v>1136</v>
      </c>
      <c r="E116" s="740" t="s">
        <v>2833</v>
      </c>
      <c r="F116" s="741">
        <v>96903.344125360003</v>
      </c>
      <c r="G116" s="740" t="s">
        <v>2688</v>
      </c>
    </row>
    <row r="117" spans="1:7" s="50" customFormat="1" ht="27.75" customHeight="1">
      <c r="A117" s="479" t="s">
        <v>1137</v>
      </c>
      <c r="B117" s="479" t="s">
        <v>1134</v>
      </c>
      <c r="C117" s="742" t="s">
        <v>491</v>
      </c>
      <c r="D117" s="479" t="s">
        <v>1136</v>
      </c>
      <c r="E117" s="743" t="s">
        <v>330</v>
      </c>
      <c r="F117" s="744">
        <v>96903.344125360003</v>
      </c>
      <c r="G117" s="743" t="s">
        <v>352</v>
      </c>
    </row>
    <row r="118" spans="1:7" s="50" customFormat="1" ht="23.45" customHeight="1">
      <c r="A118" s="483"/>
      <c r="B118" s="481" t="s">
        <v>1166</v>
      </c>
      <c r="C118" s="481" t="s">
        <v>491</v>
      </c>
      <c r="D118" s="745" t="s">
        <v>999</v>
      </c>
      <c r="E118" s="746" t="s">
        <v>670</v>
      </c>
      <c r="F118" s="747">
        <v>2678.2674922000001</v>
      </c>
      <c r="G118" s="746" t="s">
        <v>46</v>
      </c>
    </row>
    <row r="119" spans="1:7" s="50" customFormat="1" ht="33.6" customHeight="1">
      <c r="A119" s="482"/>
      <c r="B119" s="482"/>
      <c r="C119" s="482"/>
      <c r="D119" s="745" t="s">
        <v>1167</v>
      </c>
      <c r="E119" s="748" t="s">
        <v>3000</v>
      </c>
      <c r="F119" s="747">
        <v>94225.076633160003</v>
      </c>
      <c r="G119" s="748" t="s">
        <v>3001</v>
      </c>
    </row>
    <row r="120" spans="1:7" s="50" customFormat="1" ht="27.75" customHeight="1">
      <c r="A120" s="739" t="s">
        <v>183</v>
      </c>
      <c r="B120" s="479" t="s">
        <v>1134</v>
      </c>
      <c r="C120" s="479" t="s">
        <v>1135</v>
      </c>
      <c r="D120" s="479" t="s">
        <v>1136</v>
      </c>
      <c r="E120" s="740" t="s">
        <v>634</v>
      </c>
      <c r="F120" s="741">
        <v>471084.28881396999</v>
      </c>
      <c r="G120" s="740" t="s">
        <v>172</v>
      </c>
    </row>
    <row r="121" spans="1:7" s="50" customFormat="1" ht="27.75" customHeight="1">
      <c r="A121" s="479" t="s">
        <v>1137</v>
      </c>
      <c r="B121" s="739" t="s">
        <v>999</v>
      </c>
      <c r="C121" s="479" t="s">
        <v>1135</v>
      </c>
      <c r="D121" s="479" t="s">
        <v>1136</v>
      </c>
      <c r="E121" s="740" t="s">
        <v>2689</v>
      </c>
      <c r="F121" s="741">
        <v>188695.3222727</v>
      </c>
      <c r="G121" s="740" t="s">
        <v>308</v>
      </c>
    </row>
    <row r="122" spans="1:7" s="50" customFormat="1" ht="37.9" customHeight="1">
      <c r="A122" s="479" t="s">
        <v>1137</v>
      </c>
      <c r="B122" s="479" t="s">
        <v>1134</v>
      </c>
      <c r="C122" s="742" t="s">
        <v>491</v>
      </c>
      <c r="D122" s="479" t="s">
        <v>1136</v>
      </c>
      <c r="E122" s="743" t="s">
        <v>671</v>
      </c>
      <c r="F122" s="744">
        <v>7770.1740515299998</v>
      </c>
      <c r="G122" s="743" t="s">
        <v>466</v>
      </c>
    </row>
    <row r="123" spans="1:7" s="50" customFormat="1" ht="45.95" customHeight="1">
      <c r="A123" s="480" t="s">
        <v>183</v>
      </c>
      <c r="B123" s="481" t="s">
        <v>999</v>
      </c>
      <c r="C123" s="481" t="s">
        <v>491</v>
      </c>
      <c r="D123" s="745" t="s">
        <v>999</v>
      </c>
      <c r="E123" s="748" t="s">
        <v>2834</v>
      </c>
      <c r="F123" s="747">
        <v>4433.5692053700004</v>
      </c>
      <c r="G123" s="748" t="s">
        <v>2835</v>
      </c>
    </row>
    <row r="124" spans="1:7" s="50" customFormat="1" ht="33.6" customHeight="1">
      <c r="A124" s="482"/>
      <c r="B124" s="482"/>
      <c r="C124" s="482"/>
      <c r="D124" s="745" t="s">
        <v>1138</v>
      </c>
      <c r="E124" s="748" t="s">
        <v>3002</v>
      </c>
      <c r="F124" s="747">
        <v>3336.6048461599999</v>
      </c>
      <c r="G124" s="748" t="s">
        <v>3003</v>
      </c>
    </row>
    <row r="125" spans="1:7" s="50" customFormat="1" ht="37.9" customHeight="1">
      <c r="A125" s="479" t="s">
        <v>1137</v>
      </c>
      <c r="B125" s="479" t="s">
        <v>1134</v>
      </c>
      <c r="C125" s="742" t="s">
        <v>264</v>
      </c>
      <c r="D125" s="479" t="s">
        <v>1136</v>
      </c>
      <c r="E125" s="743" t="s">
        <v>672</v>
      </c>
      <c r="F125" s="744">
        <v>81317.124579409996</v>
      </c>
      <c r="G125" s="743" t="s">
        <v>27</v>
      </c>
    </row>
    <row r="126" spans="1:7" s="50" customFormat="1" ht="33.6" customHeight="1">
      <c r="A126" s="483"/>
      <c r="B126" s="482"/>
      <c r="C126" s="481" t="s">
        <v>264</v>
      </c>
      <c r="D126" s="745" t="s">
        <v>999</v>
      </c>
      <c r="E126" s="746" t="s">
        <v>2836</v>
      </c>
      <c r="F126" s="747">
        <v>76244.684712989998</v>
      </c>
      <c r="G126" s="746" t="s">
        <v>331</v>
      </c>
    </row>
    <row r="127" spans="1:7" s="50" customFormat="1" ht="33.6" customHeight="1">
      <c r="A127" s="482"/>
      <c r="B127" s="482"/>
      <c r="C127" s="482"/>
      <c r="D127" s="745" t="s">
        <v>1138</v>
      </c>
      <c r="E127" s="748" t="s">
        <v>3004</v>
      </c>
      <c r="F127" s="747">
        <v>5072.4398664199998</v>
      </c>
      <c r="G127" s="748" t="s">
        <v>3005</v>
      </c>
    </row>
    <row r="128" spans="1:7" s="50" customFormat="1" ht="37.9" customHeight="1">
      <c r="A128" s="479" t="s">
        <v>1137</v>
      </c>
      <c r="B128" s="479" t="s">
        <v>1134</v>
      </c>
      <c r="C128" s="742" t="s">
        <v>443</v>
      </c>
      <c r="D128" s="479" t="s">
        <v>1136</v>
      </c>
      <c r="E128" s="743" t="s">
        <v>2690</v>
      </c>
      <c r="F128" s="744">
        <v>1701.7180197299999</v>
      </c>
      <c r="G128" s="743" t="s">
        <v>603</v>
      </c>
    </row>
    <row r="129" spans="1:7" s="50" customFormat="1" ht="33.6" customHeight="1">
      <c r="A129" s="483"/>
      <c r="B129" s="482"/>
      <c r="C129" s="481" t="s">
        <v>443</v>
      </c>
      <c r="D129" s="745" t="s">
        <v>999</v>
      </c>
      <c r="E129" s="746" t="s">
        <v>2837</v>
      </c>
      <c r="F129" s="747">
        <v>929.96774356000003</v>
      </c>
      <c r="G129" s="746" t="s">
        <v>932</v>
      </c>
    </row>
    <row r="130" spans="1:7" s="50" customFormat="1" ht="33.6" customHeight="1">
      <c r="A130" s="482"/>
      <c r="B130" s="482"/>
      <c r="C130" s="482"/>
      <c r="D130" s="745" t="s">
        <v>1138</v>
      </c>
      <c r="E130" s="746" t="s">
        <v>3006</v>
      </c>
      <c r="F130" s="747">
        <v>771.75027617000001</v>
      </c>
      <c r="G130" s="746" t="s">
        <v>859</v>
      </c>
    </row>
    <row r="131" spans="1:7" s="50" customFormat="1" ht="37.9" customHeight="1">
      <c r="A131" s="479" t="s">
        <v>1137</v>
      </c>
      <c r="B131" s="479" t="s">
        <v>1134</v>
      </c>
      <c r="C131" s="742" t="s">
        <v>637</v>
      </c>
      <c r="D131" s="479" t="s">
        <v>1136</v>
      </c>
      <c r="E131" s="743" t="s">
        <v>956</v>
      </c>
      <c r="F131" s="744">
        <v>59148.363312709997</v>
      </c>
      <c r="G131" s="743" t="s">
        <v>2691</v>
      </c>
    </row>
    <row r="132" spans="1:7" s="50" customFormat="1" ht="33.6" customHeight="1">
      <c r="A132" s="483"/>
      <c r="B132" s="482"/>
      <c r="C132" s="481" t="s">
        <v>637</v>
      </c>
      <c r="D132" s="745" t="s">
        <v>999</v>
      </c>
      <c r="E132" s="746" t="s">
        <v>2838</v>
      </c>
      <c r="F132" s="747">
        <v>3560.4289949899999</v>
      </c>
      <c r="G132" s="746" t="s">
        <v>2839</v>
      </c>
    </row>
    <row r="133" spans="1:7" s="50" customFormat="1" ht="33.6" customHeight="1">
      <c r="A133" s="482"/>
      <c r="B133" s="482"/>
      <c r="C133" s="482"/>
      <c r="D133" s="745" t="s">
        <v>1138</v>
      </c>
      <c r="E133" s="746" t="s">
        <v>1085</v>
      </c>
      <c r="F133" s="747">
        <v>4643.1364949999997</v>
      </c>
      <c r="G133" s="746" t="s">
        <v>1086</v>
      </c>
    </row>
    <row r="134" spans="1:7" s="50" customFormat="1" ht="33.6" customHeight="1">
      <c r="A134" s="483"/>
      <c r="B134" s="482"/>
      <c r="C134" s="482"/>
      <c r="D134" s="745" t="s">
        <v>1139</v>
      </c>
      <c r="E134" s="746" t="s">
        <v>860</v>
      </c>
      <c r="F134" s="747">
        <v>40998.196842849997</v>
      </c>
      <c r="G134" s="746" t="s">
        <v>861</v>
      </c>
    </row>
    <row r="135" spans="1:7" s="50" customFormat="1" ht="33.6" customHeight="1">
      <c r="A135" s="482"/>
      <c r="B135" s="482"/>
      <c r="C135" s="482"/>
      <c r="D135" s="745" t="s">
        <v>640</v>
      </c>
      <c r="E135" s="746" t="s">
        <v>673</v>
      </c>
      <c r="F135" s="747">
        <v>2213.7456837599998</v>
      </c>
      <c r="G135" s="746" t="s">
        <v>617</v>
      </c>
    </row>
    <row r="136" spans="1:7" s="50" customFormat="1" ht="45.95" customHeight="1">
      <c r="A136" s="483"/>
      <c r="B136" s="482"/>
      <c r="C136" s="482"/>
      <c r="D136" s="745" t="s">
        <v>644</v>
      </c>
      <c r="E136" s="746" t="s">
        <v>3007</v>
      </c>
      <c r="F136" s="747">
        <v>7.7296928999999999</v>
      </c>
      <c r="G136" s="746" t="s">
        <v>862</v>
      </c>
    </row>
    <row r="137" spans="1:7" s="50" customFormat="1" ht="45.95" customHeight="1">
      <c r="A137" s="482"/>
      <c r="B137" s="482"/>
      <c r="C137" s="482"/>
      <c r="D137" s="745" t="s">
        <v>651</v>
      </c>
      <c r="E137" s="746" t="s">
        <v>674</v>
      </c>
      <c r="F137" s="747">
        <v>1842.39759331</v>
      </c>
      <c r="G137" s="746" t="s">
        <v>619</v>
      </c>
    </row>
    <row r="138" spans="1:7" s="50" customFormat="1" ht="58.15" customHeight="1">
      <c r="A138" s="483"/>
      <c r="B138" s="482"/>
      <c r="C138" s="482"/>
      <c r="D138" s="745" t="s">
        <v>1153</v>
      </c>
      <c r="E138" s="746" t="s">
        <v>3008</v>
      </c>
      <c r="F138" s="747">
        <v>1827.18041193</v>
      </c>
      <c r="G138" s="746" t="s">
        <v>620</v>
      </c>
    </row>
    <row r="139" spans="1:7" s="50" customFormat="1" ht="107.1" customHeight="1">
      <c r="A139" s="482"/>
      <c r="B139" s="482"/>
      <c r="C139" s="482"/>
      <c r="D139" s="745" t="s">
        <v>1166</v>
      </c>
      <c r="E139" s="748" t="s">
        <v>3009</v>
      </c>
      <c r="F139" s="747">
        <v>513.08654682999997</v>
      </c>
      <c r="G139" s="748" t="s">
        <v>1039</v>
      </c>
    </row>
    <row r="140" spans="1:7" s="50" customFormat="1" ht="94.9" customHeight="1">
      <c r="A140" s="483"/>
      <c r="B140" s="482"/>
      <c r="C140" s="482"/>
      <c r="D140" s="745" t="s">
        <v>1154</v>
      </c>
      <c r="E140" s="748" t="s">
        <v>1168</v>
      </c>
      <c r="F140" s="747">
        <v>3291.19423035</v>
      </c>
      <c r="G140" s="748" t="s">
        <v>1040</v>
      </c>
    </row>
    <row r="141" spans="1:7" s="50" customFormat="1" ht="45.95" customHeight="1">
      <c r="A141" s="482"/>
      <c r="B141" s="482"/>
      <c r="C141" s="482"/>
      <c r="D141" s="745" t="s">
        <v>1000</v>
      </c>
      <c r="E141" s="746" t="s">
        <v>1081</v>
      </c>
      <c r="F141" s="747">
        <v>251.26682079</v>
      </c>
      <c r="G141" s="746" t="s">
        <v>1082</v>
      </c>
    </row>
    <row r="142" spans="1:7" s="50" customFormat="1" ht="37.9" customHeight="1">
      <c r="A142" s="479" t="s">
        <v>1137</v>
      </c>
      <c r="B142" s="479" t="s">
        <v>1134</v>
      </c>
      <c r="C142" s="742" t="s">
        <v>470</v>
      </c>
      <c r="D142" s="479" t="s">
        <v>1136</v>
      </c>
      <c r="E142" s="743" t="s">
        <v>675</v>
      </c>
      <c r="F142" s="744">
        <v>5182.0981302299997</v>
      </c>
      <c r="G142" s="743" t="s">
        <v>336</v>
      </c>
    </row>
    <row r="143" spans="1:7" s="50" customFormat="1" ht="70.349999999999994" customHeight="1">
      <c r="A143" s="483"/>
      <c r="B143" s="482"/>
      <c r="C143" s="481" t="s">
        <v>470</v>
      </c>
      <c r="D143" s="745" t="s">
        <v>999</v>
      </c>
      <c r="E143" s="746" t="s">
        <v>1701</v>
      </c>
      <c r="F143" s="747">
        <v>2732.21541333</v>
      </c>
      <c r="G143" s="746" t="s">
        <v>1702</v>
      </c>
    </row>
    <row r="144" spans="1:7" s="50" customFormat="1" ht="45.95" customHeight="1">
      <c r="A144" s="482"/>
      <c r="B144" s="482"/>
      <c r="C144" s="482"/>
      <c r="D144" s="745" t="s">
        <v>1138</v>
      </c>
      <c r="E144" s="746" t="s">
        <v>3241</v>
      </c>
      <c r="F144" s="747">
        <v>2.0000000000000001E-4</v>
      </c>
      <c r="G144" s="746" t="s">
        <v>3242</v>
      </c>
    </row>
    <row r="145" spans="1:7" s="50" customFormat="1" ht="58.15" customHeight="1">
      <c r="A145" s="483"/>
      <c r="B145" s="482"/>
      <c r="C145" s="482"/>
      <c r="D145" s="745" t="s">
        <v>640</v>
      </c>
      <c r="E145" s="746" t="s">
        <v>2655</v>
      </c>
      <c r="F145" s="747">
        <v>2449.8825169000002</v>
      </c>
      <c r="G145" s="746" t="s">
        <v>2656</v>
      </c>
    </row>
    <row r="146" spans="1:7" s="50" customFormat="1" ht="37.9" customHeight="1">
      <c r="A146" s="479" t="s">
        <v>1137</v>
      </c>
      <c r="B146" s="479" t="s">
        <v>1134</v>
      </c>
      <c r="C146" s="742" t="s">
        <v>638</v>
      </c>
      <c r="D146" s="479" t="s">
        <v>1136</v>
      </c>
      <c r="E146" s="743" t="s">
        <v>676</v>
      </c>
      <c r="F146" s="744">
        <v>3693.0770621900001</v>
      </c>
      <c r="G146" s="743" t="s">
        <v>70</v>
      </c>
    </row>
    <row r="147" spans="1:7" s="50" customFormat="1" ht="58.15" customHeight="1">
      <c r="A147" s="482"/>
      <c r="B147" s="482"/>
      <c r="C147" s="481" t="s">
        <v>638</v>
      </c>
      <c r="D147" s="745" t="s">
        <v>640</v>
      </c>
      <c r="E147" s="748" t="s">
        <v>2840</v>
      </c>
      <c r="F147" s="747">
        <v>861.42769003000001</v>
      </c>
      <c r="G147" s="748" t="s">
        <v>2841</v>
      </c>
    </row>
    <row r="148" spans="1:7" s="50" customFormat="1" ht="45.95" customHeight="1">
      <c r="A148" s="483"/>
      <c r="B148" s="482"/>
      <c r="C148" s="482"/>
      <c r="D148" s="745" t="s">
        <v>651</v>
      </c>
      <c r="E148" s="748" t="s">
        <v>3010</v>
      </c>
      <c r="F148" s="747">
        <v>490.06761305999999</v>
      </c>
      <c r="G148" s="748" t="s">
        <v>3011</v>
      </c>
    </row>
    <row r="149" spans="1:7" s="50" customFormat="1" ht="58.15" customHeight="1">
      <c r="A149" s="482"/>
      <c r="B149" s="482"/>
      <c r="C149" s="482"/>
      <c r="D149" s="745" t="s">
        <v>1000</v>
      </c>
      <c r="E149" s="746" t="s">
        <v>1087</v>
      </c>
      <c r="F149" s="747">
        <v>36.568286409999999</v>
      </c>
      <c r="G149" s="746" t="s">
        <v>1088</v>
      </c>
    </row>
    <row r="150" spans="1:7" s="50" customFormat="1" ht="45.95" customHeight="1">
      <c r="A150" s="483"/>
      <c r="B150" s="482"/>
      <c r="C150" s="482"/>
      <c r="D150" s="745" t="s">
        <v>1001</v>
      </c>
      <c r="E150" s="746" t="s">
        <v>863</v>
      </c>
      <c r="F150" s="747">
        <v>422.35961814000001</v>
      </c>
      <c r="G150" s="746" t="s">
        <v>864</v>
      </c>
    </row>
    <row r="151" spans="1:7" s="50" customFormat="1" ht="58.15" customHeight="1">
      <c r="A151" s="482"/>
      <c r="B151" s="482"/>
      <c r="C151" s="482"/>
      <c r="D151" s="745" t="s">
        <v>1155</v>
      </c>
      <c r="E151" s="746" t="s">
        <v>3012</v>
      </c>
      <c r="F151" s="747">
        <v>755.78392329999997</v>
      </c>
      <c r="G151" s="746" t="s">
        <v>933</v>
      </c>
    </row>
    <row r="152" spans="1:7" s="50" customFormat="1" ht="58.15" customHeight="1">
      <c r="A152" s="483"/>
      <c r="B152" s="482"/>
      <c r="C152" s="482"/>
      <c r="D152" s="745" t="s">
        <v>1169</v>
      </c>
      <c r="E152" s="746" t="s">
        <v>1170</v>
      </c>
      <c r="F152" s="747">
        <v>1126.86993125</v>
      </c>
      <c r="G152" s="746" t="s">
        <v>1171</v>
      </c>
    </row>
    <row r="153" spans="1:7" s="50" customFormat="1" ht="37.9" customHeight="1">
      <c r="A153" s="479" t="s">
        <v>1137</v>
      </c>
      <c r="B153" s="479" t="s">
        <v>1134</v>
      </c>
      <c r="C153" s="742" t="s">
        <v>398</v>
      </c>
      <c r="D153" s="479" t="s">
        <v>1136</v>
      </c>
      <c r="E153" s="743" t="s">
        <v>957</v>
      </c>
      <c r="F153" s="744">
        <v>29882.767116899999</v>
      </c>
      <c r="G153" s="743" t="s">
        <v>254</v>
      </c>
    </row>
    <row r="154" spans="1:7" s="50" customFormat="1" ht="82.7" customHeight="1">
      <c r="A154" s="482"/>
      <c r="B154" s="482"/>
      <c r="C154" s="481" t="s">
        <v>398</v>
      </c>
      <c r="D154" s="745" t="s">
        <v>999</v>
      </c>
      <c r="E154" s="746" t="s">
        <v>1011</v>
      </c>
      <c r="F154" s="747">
        <v>2601.7999455600002</v>
      </c>
      <c r="G154" s="746" t="s">
        <v>1012</v>
      </c>
    </row>
    <row r="155" spans="1:7" s="50" customFormat="1" ht="33.6" customHeight="1">
      <c r="A155" s="483"/>
      <c r="B155" s="482"/>
      <c r="C155" s="482"/>
      <c r="D155" s="745" t="s">
        <v>1139</v>
      </c>
      <c r="E155" s="746" t="s">
        <v>3074</v>
      </c>
      <c r="F155" s="747">
        <v>4.0000000000000002E-4</v>
      </c>
      <c r="G155" s="746" t="s">
        <v>3075</v>
      </c>
    </row>
    <row r="156" spans="1:7" s="50" customFormat="1" ht="45.95" customHeight="1">
      <c r="A156" s="482"/>
      <c r="B156" s="482"/>
      <c r="C156" s="482"/>
      <c r="D156" s="745" t="s">
        <v>640</v>
      </c>
      <c r="E156" s="746" t="s">
        <v>3167</v>
      </c>
      <c r="F156" s="747">
        <v>2.6700000000000002E-2</v>
      </c>
      <c r="G156" s="746" t="s">
        <v>3168</v>
      </c>
    </row>
    <row r="157" spans="1:7" s="50" customFormat="1" ht="33.6" customHeight="1">
      <c r="A157" s="483"/>
      <c r="B157" s="482"/>
      <c r="C157" s="482"/>
      <c r="D157" s="745" t="s">
        <v>644</v>
      </c>
      <c r="E157" s="746" t="s">
        <v>677</v>
      </c>
      <c r="F157" s="747">
        <v>1657.6812779700001</v>
      </c>
      <c r="G157" s="746" t="s">
        <v>255</v>
      </c>
    </row>
    <row r="158" spans="1:7" s="50" customFormat="1" ht="144.6" customHeight="1">
      <c r="A158" s="482"/>
      <c r="B158" s="482"/>
      <c r="C158" s="482"/>
      <c r="D158" s="745" t="s">
        <v>651</v>
      </c>
      <c r="E158" s="748" t="s">
        <v>2622</v>
      </c>
      <c r="F158" s="747">
        <v>8140.0757984600004</v>
      </c>
      <c r="G158" s="748" t="s">
        <v>2623</v>
      </c>
    </row>
    <row r="159" spans="1:7" s="50" customFormat="1" ht="144.6" customHeight="1">
      <c r="A159" s="483"/>
      <c r="B159" s="482"/>
      <c r="C159" s="482"/>
      <c r="D159" s="745" t="s">
        <v>1153</v>
      </c>
      <c r="E159" s="748" t="s">
        <v>2624</v>
      </c>
      <c r="F159" s="747">
        <v>548.24345473000005</v>
      </c>
      <c r="G159" s="748" t="s">
        <v>2625</v>
      </c>
    </row>
    <row r="160" spans="1:7" s="50" customFormat="1" ht="45.95" customHeight="1">
      <c r="A160" s="482"/>
      <c r="B160" s="482"/>
      <c r="C160" s="482"/>
      <c r="D160" s="745" t="s">
        <v>1166</v>
      </c>
      <c r="E160" s="746" t="s">
        <v>3196</v>
      </c>
      <c r="F160" s="747">
        <v>2.1624999999999998E-2</v>
      </c>
      <c r="G160" s="746" t="s">
        <v>3197</v>
      </c>
    </row>
    <row r="161" spans="1:7" s="50" customFormat="1" ht="33.6" customHeight="1">
      <c r="A161" s="483"/>
      <c r="B161" s="482"/>
      <c r="C161" s="482"/>
      <c r="D161" s="745" t="s">
        <v>1154</v>
      </c>
      <c r="E161" s="746" t="s">
        <v>678</v>
      </c>
      <c r="F161" s="747">
        <v>24.148401010000001</v>
      </c>
      <c r="G161" s="746" t="s">
        <v>602</v>
      </c>
    </row>
    <row r="162" spans="1:7" s="50" customFormat="1" ht="33.6" customHeight="1">
      <c r="A162" s="482"/>
      <c r="B162" s="482"/>
      <c r="C162" s="482"/>
      <c r="D162" s="745" t="s">
        <v>1000</v>
      </c>
      <c r="E162" s="746" t="s">
        <v>865</v>
      </c>
      <c r="F162" s="747">
        <v>27.90502322</v>
      </c>
      <c r="G162" s="746" t="s">
        <v>866</v>
      </c>
    </row>
    <row r="163" spans="1:7" s="50" customFormat="1" ht="70.349999999999994" customHeight="1">
      <c r="A163" s="483"/>
      <c r="B163" s="482"/>
      <c r="C163" s="482"/>
      <c r="D163" s="745" t="s">
        <v>1003</v>
      </c>
      <c r="E163" s="746" t="s">
        <v>2349</v>
      </c>
      <c r="F163" s="747">
        <v>16882.86449095</v>
      </c>
      <c r="G163" s="746" t="s">
        <v>2350</v>
      </c>
    </row>
    <row r="164" spans="1:7" s="50" customFormat="1" ht="74.650000000000006" customHeight="1">
      <c r="A164" s="479" t="s">
        <v>1137</v>
      </c>
      <c r="B164" s="739" t="s">
        <v>1138</v>
      </c>
      <c r="C164" s="479" t="s">
        <v>1135</v>
      </c>
      <c r="D164" s="479" t="s">
        <v>1136</v>
      </c>
      <c r="E164" s="740" t="s">
        <v>2692</v>
      </c>
      <c r="F164" s="741">
        <v>7557.1221190599999</v>
      </c>
      <c r="G164" s="740" t="s">
        <v>446</v>
      </c>
    </row>
    <row r="165" spans="1:7" s="50" customFormat="1" ht="74.650000000000006" customHeight="1">
      <c r="A165" s="479" t="s">
        <v>1137</v>
      </c>
      <c r="B165" s="479" t="s">
        <v>1134</v>
      </c>
      <c r="C165" s="742" t="s">
        <v>491</v>
      </c>
      <c r="D165" s="479" t="s">
        <v>1136</v>
      </c>
      <c r="E165" s="743" t="s">
        <v>2692</v>
      </c>
      <c r="F165" s="744">
        <v>7557.1221190599999</v>
      </c>
      <c r="G165" s="743" t="s">
        <v>446</v>
      </c>
    </row>
    <row r="166" spans="1:7" s="50" customFormat="1" ht="70.349999999999994" customHeight="1">
      <c r="A166" s="482"/>
      <c r="B166" s="481" t="s">
        <v>1138</v>
      </c>
      <c r="C166" s="481" t="s">
        <v>491</v>
      </c>
      <c r="D166" s="745" t="s">
        <v>999</v>
      </c>
      <c r="E166" s="746" t="s">
        <v>2645</v>
      </c>
      <c r="F166" s="747">
        <v>7538.9359201999996</v>
      </c>
      <c r="G166" s="746" t="s">
        <v>120</v>
      </c>
    </row>
    <row r="167" spans="1:7" s="50" customFormat="1" ht="58.15" customHeight="1">
      <c r="A167" s="483"/>
      <c r="B167" s="482"/>
      <c r="C167" s="482"/>
      <c r="D167" s="745" t="s">
        <v>1138</v>
      </c>
      <c r="E167" s="746" t="s">
        <v>2646</v>
      </c>
      <c r="F167" s="747">
        <v>18.186198860000001</v>
      </c>
      <c r="G167" s="746" t="s">
        <v>3013</v>
      </c>
    </row>
    <row r="168" spans="1:7" s="50" customFormat="1" ht="74.650000000000006" customHeight="1">
      <c r="A168" s="479" t="s">
        <v>1137</v>
      </c>
      <c r="B168" s="739" t="s">
        <v>1139</v>
      </c>
      <c r="C168" s="479" t="s">
        <v>1135</v>
      </c>
      <c r="D168" s="479" t="s">
        <v>1136</v>
      </c>
      <c r="E168" s="740" t="s">
        <v>2842</v>
      </c>
      <c r="F168" s="741">
        <v>688.71742109000002</v>
      </c>
      <c r="G168" s="740" t="s">
        <v>197</v>
      </c>
    </row>
    <row r="169" spans="1:7" s="50" customFormat="1" ht="74.650000000000006" customHeight="1">
      <c r="A169" s="479" t="s">
        <v>1137</v>
      </c>
      <c r="B169" s="479" t="s">
        <v>1134</v>
      </c>
      <c r="C169" s="742" t="s">
        <v>491</v>
      </c>
      <c r="D169" s="479" t="s">
        <v>1136</v>
      </c>
      <c r="E169" s="743" t="s">
        <v>2842</v>
      </c>
      <c r="F169" s="744">
        <v>688.71742109000002</v>
      </c>
      <c r="G169" s="743" t="s">
        <v>197</v>
      </c>
    </row>
    <row r="170" spans="1:7" s="50" customFormat="1" ht="70.349999999999994" customHeight="1">
      <c r="A170" s="482"/>
      <c r="B170" s="481" t="s">
        <v>1139</v>
      </c>
      <c r="C170" s="481" t="s">
        <v>491</v>
      </c>
      <c r="D170" s="745" t="s">
        <v>999</v>
      </c>
      <c r="E170" s="746" t="s">
        <v>2647</v>
      </c>
      <c r="F170" s="747">
        <v>235.50461464</v>
      </c>
      <c r="G170" s="746" t="s">
        <v>68</v>
      </c>
    </row>
    <row r="171" spans="1:7" s="50" customFormat="1" ht="58.15" customHeight="1">
      <c r="A171" s="483"/>
      <c r="B171" s="482"/>
      <c r="C171" s="482"/>
      <c r="D171" s="745" t="s">
        <v>1138</v>
      </c>
      <c r="E171" s="746" t="s">
        <v>3014</v>
      </c>
      <c r="F171" s="747">
        <v>453.21280645000002</v>
      </c>
      <c r="G171" s="746" t="s">
        <v>90</v>
      </c>
    </row>
    <row r="172" spans="1:7" s="50" customFormat="1" ht="99.2" customHeight="1">
      <c r="A172" s="479" t="s">
        <v>1137</v>
      </c>
      <c r="B172" s="739" t="s">
        <v>640</v>
      </c>
      <c r="C172" s="479" t="s">
        <v>1135</v>
      </c>
      <c r="D172" s="479" t="s">
        <v>1136</v>
      </c>
      <c r="E172" s="740" t="s">
        <v>2693</v>
      </c>
      <c r="F172" s="741">
        <v>147794.65948907001</v>
      </c>
      <c r="G172" s="740" t="s">
        <v>2694</v>
      </c>
    </row>
    <row r="173" spans="1:7" s="50" customFormat="1" ht="111.4" customHeight="1">
      <c r="A173" s="479" t="s">
        <v>1137</v>
      </c>
      <c r="B173" s="479" t="s">
        <v>1134</v>
      </c>
      <c r="C173" s="742" t="s">
        <v>491</v>
      </c>
      <c r="D173" s="479" t="s">
        <v>1136</v>
      </c>
      <c r="E173" s="749" t="s">
        <v>2695</v>
      </c>
      <c r="F173" s="744">
        <v>147794.65948907001</v>
      </c>
      <c r="G173" s="749" t="s">
        <v>2696</v>
      </c>
    </row>
    <row r="174" spans="1:7" s="50" customFormat="1" ht="23.45" customHeight="1">
      <c r="A174" s="482"/>
      <c r="B174" s="481" t="s">
        <v>640</v>
      </c>
      <c r="C174" s="481" t="s">
        <v>491</v>
      </c>
      <c r="D174" s="745" t="s">
        <v>1139</v>
      </c>
      <c r="E174" s="746" t="s">
        <v>679</v>
      </c>
      <c r="F174" s="747">
        <v>2307.9877177899998</v>
      </c>
      <c r="G174" s="746" t="s">
        <v>427</v>
      </c>
    </row>
    <row r="175" spans="1:7" s="50" customFormat="1" ht="58.15" customHeight="1">
      <c r="A175" s="483"/>
      <c r="B175" s="482"/>
      <c r="C175" s="482"/>
      <c r="D175" s="745" t="s">
        <v>644</v>
      </c>
      <c r="E175" s="746" t="s">
        <v>3015</v>
      </c>
      <c r="F175" s="747">
        <v>482.05252619999999</v>
      </c>
      <c r="G175" s="746" t="s">
        <v>618</v>
      </c>
    </row>
    <row r="176" spans="1:7" s="50" customFormat="1" ht="82.7" customHeight="1">
      <c r="A176" s="482"/>
      <c r="B176" s="482"/>
      <c r="C176" s="482"/>
      <c r="D176" s="745" t="s">
        <v>651</v>
      </c>
      <c r="E176" s="746" t="s">
        <v>1013</v>
      </c>
      <c r="F176" s="747">
        <v>106956.63503208</v>
      </c>
      <c r="G176" s="746" t="s">
        <v>1014</v>
      </c>
    </row>
    <row r="177" spans="1:7" s="50" customFormat="1" ht="82.7" customHeight="1">
      <c r="A177" s="483"/>
      <c r="B177" s="482"/>
      <c r="C177" s="482"/>
      <c r="D177" s="745" t="s">
        <v>1154</v>
      </c>
      <c r="E177" s="746" t="s">
        <v>3016</v>
      </c>
      <c r="F177" s="747">
        <v>22.994272110000001</v>
      </c>
      <c r="G177" s="746" t="s">
        <v>1015</v>
      </c>
    </row>
    <row r="178" spans="1:7" s="50" customFormat="1" ht="33.6" customHeight="1">
      <c r="A178" s="482"/>
      <c r="B178" s="482"/>
      <c r="C178" s="482"/>
      <c r="D178" s="745" t="s">
        <v>1004</v>
      </c>
      <c r="E178" s="746" t="s">
        <v>680</v>
      </c>
      <c r="F178" s="747">
        <v>0.77719680000000002</v>
      </c>
      <c r="G178" s="746" t="s">
        <v>9</v>
      </c>
    </row>
    <row r="179" spans="1:7" s="50" customFormat="1" ht="33.6" customHeight="1">
      <c r="A179" s="483"/>
      <c r="B179" s="482"/>
      <c r="C179" s="482"/>
      <c r="D179" s="745" t="s">
        <v>1002</v>
      </c>
      <c r="E179" s="746" t="s">
        <v>3198</v>
      </c>
      <c r="F179" s="747">
        <v>1470.8245325600001</v>
      </c>
      <c r="G179" s="746" t="s">
        <v>3199</v>
      </c>
    </row>
    <row r="180" spans="1:7" s="50" customFormat="1" ht="70.349999999999994" customHeight="1">
      <c r="A180" s="482"/>
      <c r="B180" s="482"/>
      <c r="C180" s="482"/>
      <c r="D180" s="745" t="s">
        <v>1165</v>
      </c>
      <c r="E180" s="746" t="s">
        <v>3169</v>
      </c>
      <c r="F180" s="747">
        <v>69.545169270000002</v>
      </c>
      <c r="G180" s="746" t="s">
        <v>3170</v>
      </c>
    </row>
    <row r="181" spans="1:7" s="50" customFormat="1" ht="70.349999999999994" customHeight="1">
      <c r="A181" s="483"/>
      <c r="B181" s="482"/>
      <c r="C181" s="482"/>
      <c r="D181" s="745" t="s">
        <v>1169</v>
      </c>
      <c r="E181" s="746" t="s">
        <v>681</v>
      </c>
      <c r="F181" s="747">
        <v>160.33522196999999</v>
      </c>
      <c r="G181" s="746" t="s">
        <v>558</v>
      </c>
    </row>
    <row r="182" spans="1:7" s="50" customFormat="1" ht="94.9" customHeight="1">
      <c r="A182" s="482"/>
      <c r="B182" s="482"/>
      <c r="C182" s="482"/>
      <c r="D182" s="745" t="s">
        <v>1156</v>
      </c>
      <c r="E182" s="746" t="s">
        <v>1041</v>
      </c>
      <c r="F182" s="747">
        <v>984.33531528000003</v>
      </c>
      <c r="G182" s="746" t="s">
        <v>3017</v>
      </c>
    </row>
    <row r="183" spans="1:7" s="50" customFormat="1" ht="94.9" customHeight="1">
      <c r="A183" s="483"/>
      <c r="B183" s="482"/>
      <c r="C183" s="482"/>
      <c r="D183" s="745" t="s">
        <v>1791</v>
      </c>
      <c r="E183" s="746" t="s">
        <v>1792</v>
      </c>
      <c r="F183" s="747">
        <v>50.332413070000001</v>
      </c>
      <c r="G183" s="746" t="s">
        <v>1793</v>
      </c>
    </row>
    <row r="184" spans="1:7" s="50" customFormat="1" ht="82.7" customHeight="1">
      <c r="A184" s="482"/>
      <c r="B184" s="482"/>
      <c r="C184" s="482"/>
      <c r="D184" s="745" t="s">
        <v>1199</v>
      </c>
      <c r="E184" s="746" t="s">
        <v>3200</v>
      </c>
      <c r="F184" s="747">
        <v>3.55958745</v>
      </c>
      <c r="G184" s="746" t="s">
        <v>3201</v>
      </c>
    </row>
    <row r="185" spans="1:7" s="50" customFormat="1" ht="94.9" customHeight="1">
      <c r="A185" s="483"/>
      <c r="B185" s="482"/>
      <c r="C185" s="482"/>
      <c r="D185" s="745" t="s">
        <v>1172</v>
      </c>
      <c r="E185" s="746" t="s">
        <v>1016</v>
      </c>
      <c r="F185" s="747">
        <v>717.21998827000004</v>
      </c>
      <c r="G185" s="746" t="s">
        <v>1173</v>
      </c>
    </row>
    <row r="186" spans="1:7" s="50" customFormat="1" ht="94.9" customHeight="1">
      <c r="A186" s="482"/>
      <c r="B186" s="482"/>
      <c r="C186" s="482"/>
      <c r="D186" s="745" t="s">
        <v>1159</v>
      </c>
      <c r="E186" s="746" t="s">
        <v>3018</v>
      </c>
      <c r="F186" s="747">
        <v>688.42181082000002</v>
      </c>
      <c r="G186" s="746" t="s">
        <v>1042</v>
      </c>
    </row>
    <row r="187" spans="1:7" s="50" customFormat="1" ht="94.9" customHeight="1">
      <c r="A187" s="483"/>
      <c r="B187" s="482"/>
      <c r="C187" s="482"/>
      <c r="D187" s="745" t="s">
        <v>1174</v>
      </c>
      <c r="E187" s="748" t="s">
        <v>1175</v>
      </c>
      <c r="F187" s="747">
        <v>219.40569718</v>
      </c>
      <c r="G187" s="748" t="s">
        <v>3019</v>
      </c>
    </row>
    <row r="188" spans="1:7" s="50" customFormat="1" ht="94.9" customHeight="1">
      <c r="A188" s="482"/>
      <c r="B188" s="482"/>
      <c r="C188" s="482"/>
      <c r="D188" s="745" t="s">
        <v>1161</v>
      </c>
      <c r="E188" s="746" t="s">
        <v>3020</v>
      </c>
      <c r="F188" s="747">
        <v>162.36590412999999</v>
      </c>
      <c r="G188" s="746" t="s">
        <v>1043</v>
      </c>
    </row>
    <row r="189" spans="1:7" s="50" customFormat="1" ht="94.9" customHeight="1">
      <c r="A189" s="483"/>
      <c r="B189" s="482"/>
      <c r="C189" s="482"/>
      <c r="D189" s="745" t="s">
        <v>1162</v>
      </c>
      <c r="E189" s="746" t="s">
        <v>2648</v>
      </c>
      <c r="F189" s="747">
        <v>404.02892874999998</v>
      </c>
      <c r="G189" s="748" t="s">
        <v>1432</v>
      </c>
    </row>
    <row r="190" spans="1:7" s="50" customFormat="1" ht="82.7" customHeight="1">
      <c r="A190" s="482"/>
      <c r="B190" s="482"/>
      <c r="C190" s="482"/>
      <c r="D190" s="745" t="s">
        <v>1163</v>
      </c>
      <c r="E190" s="746" t="s">
        <v>1017</v>
      </c>
      <c r="F190" s="747">
        <v>11.47327649</v>
      </c>
      <c r="G190" s="746" t="s">
        <v>1018</v>
      </c>
    </row>
    <row r="191" spans="1:7" s="50" customFormat="1" ht="120" customHeight="1">
      <c r="A191" s="483"/>
      <c r="B191" s="482"/>
      <c r="C191" s="482"/>
      <c r="D191" s="745" t="s">
        <v>1176</v>
      </c>
      <c r="E191" s="748" t="s">
        <v>1044</v>
      </c>
      <c r="F191" s="747">
        <v>13186.917686049999</v>
      </c>
      <c r="G191" s="748" t="s">
        <v>1067</v>
      </c>
    </row>
    <row r="192" spans="1:7" s="50" customFormat="1" ht="58.15" customHeight="1">
      <c r="A192" s="482"/>
      <c r="B192" s="482"/>
      <c r="C192" s="482"/>
      <c r="D192" s="745" t="s">
        <v>1177</v>
      </c>
      <c r="E192" s="746" t="s">
        <v>682</v>
      </c>
      <c r="F192" s="747">
        <v>230.26095236</v>
      </c>
      <c r="G192" s="746" t="s">
        <v>509</v>
      </c>
    </row>
    <row r="193" spans="1:7" s="50" customFormat="1" ht="70.349999999999994" customHeight="1">
      <c r="A193" s="483"/>
      <c r="B193" s="482"/>
      <c r="C193" s="482"/>
      <c r="D193" s="745" t="s">
        <v>1178</v>
      </c>
      <c r="E193" s="746" t="s">
        <v>1794</v>
      </c>
      <c r="F193" s="747">
        <v>475.37473448999998</v>
      </c>
      <c r="G193" s="746" t="s">
        <v>1795</v>
      </c>
    </row>
    <row r="194" spans="1:7" s="50" customFormat="1" ht="94.9" customHeight="1">
      <c r="A194" s="482"/>
      <c r="B194" s="482"/>
      <c r="C194" s="482"/>
      <c r="D194" s="745" t="s">
        <v>1179</v>
      </c>
      <c r="E194" s="746" t="s">
        <v>3021</v>
      </c>
      <c r="F194" s="747">
        <v>703.10486751999997</v>
      </c>
      <c r="G194" s="746" t="s">
        <v>1180</v>
      </c>
    </row>
    <row r="195" spans="1:7" s="50" customFormat="1" ht="107.1" customHeight="1">
      <c r="A195" s="483"/>
      <c r="B195" s="482"/>
      <c r="C195" s="482"/>
      <c r="D195" s="745" t="s">
        <v>1181</v>
      </c>
      <c r="E195" s="748" t="s">
        <v>1045</v>
      </c>
      <c r="F195" s="747">
        <v>654.83445900000004</v>
      </c>
      <c r="G195" s="748" t="s">
        <v>1182</v>
      </c>
    </row>
    <row r="196" spans="1:7" s="50" customFormat="1" ht="82.7" customHeight="1">
      <c r="A196" s="482"/>
      <c r="B196" s="482"/>
      <c r="C196" s="482"/>
      <c r="D196" s="745" t="s">
        <v>1183</v>
      </c>
      <c r="E196" s="746" t="s">
        <v>3022</v>
      </c>
      <c r="F196" s="747">
        <v>440.45219062000001</v>
      </c>
      <c r="G196" s="746" t="s">
        <v>3023</v>
      </c>
    </row>
    <row r="197" spans="1:7" s="50" customFormat="1" ht="107.1" customHeight="1">
      <c r="A197" s="483"/>
      <c r="B197" s="482"/>
      <c r="C197" s="482"/>
      <c r="D197" s="745" t="s">
        <v>1184</v>
      </c>
      <c r="E197" s="748" t="s">
        <v>1185</v>
      </c>
      <c r="F197" s="747">
        <v>0.63094117999999999</v>
      </c>
      <c r="G197" s="748" t="s">
        <v>1186</v>
      </c>
    </row>
    <row r="198" spans="1:7" s="50" customFormat="1" ht="94.9" customHeight="1">
      <c r="A198" s="482"/>
      <c r="B198" s="482"/>
      <c r="C198" s="482"/>
      <c r="D198" s="745" t="s">
        <v>1187</v>
      </c>
      <c r="E198" s="746" t="s">
        <v>3024</v>
      </c>
      <c r="F198" s="747">
        <v>562.53650641000002</v>
      </c>
      <c r="G198" s="746" t="s">
        <v>1046</v>
      </c>
    </row>
    <row r="199" spans="1:7" s="50" customFormat="1" ht="94.9" customHeight="1">
      <c r="A199" s="483"/>
      <c r="B199" s="482"/>
      <c r="C199" s="482"/>
      <c r="D199" s="745" t="s">
        <v>1188</v>
      </c>
      <c r="E199" s="746" t="s">
        <v>3025</v>
      </c>
      <c r="F199" s="747">
        <v>77.828461000000004</v>
      </c>
      <c r="G199" s="746" t="s">
        <v>1047</v>
      </c>
    </row>
    <row r="200" spans="1:7" s="50" customFormat="1" ht="94.9" customHeight="1">
      <c r="A200" s="482"/>
      <c r="B200" s="482"/>
      <c r="C200" s="482"/>
      <c r="D200" s="745" t="s">
        <v>1189</v>
      </c>
      <c r="E200" s="748" t="s">
        <v>1048</v>
      </c>
      <c r="F200" s="747">
        <v>4554.7320268599997</v>
      </c>
      <c r="G200" s="748" t="s">
        <v>1190</v>
      </c>
    </row>
    <row r="201" spans="1:7" s="50" customFormat="1" ht="94.9" customHeight="1">
      <c r="A201" s="483"/>
      <c r="B201" s="482"/>
      <c r="C201" s="482"/>
      <c r="D201" s="745" t="s">
        <v>1191</v>
      </c>
      <c r="E201" s="746" t="s">
        <v>1346</v>
      </c>
      <c r="F201" s="747">
        <v>29.469759</v>
      </c>
      <c r="G201" s="748" t="s">
        <v>1347</v>
      </c>
    </row>
    <row r="202" spans="1:7" s="50" customFormat="1" ht="70.349999999999994" customHeight="1">
      <c r="A202" s="482"/>
      <c r="B202" s="482"/>
      <c r="C202" s="482"/>
      <c r="D202" s="745" t="s">
        <v>3171</v>
      </c>
      <c r="E202" s="746" t="s">
        <v>3172</v>
      </c>
      <c r="F202" s="747">
        <v>0.30323631000000001</v>
      </c>
      <c r="G202" s="746" t="s">
        <v>3173</v>
      </c>
    </row>
    <row r="203" spans="1:7" s="50" customFormat="1" ht="45.95" customHeight="1">
      <c r="A203" s="483"/>
      <c r="B203" s="482"/>
      <c r="C203" s="482"/>
      <c r="D203" s="745" t="s">
        <v>1192</v>
      </c>
      <c r="E203" s="746" t="s">
        <v>934</v>
      </c>
      <c r="F203" s="747">
        <v>3207.9777436300001</v>
      </c>
      <c r="G203" s="746" t="s">
        <v>935</v>
      </c>
    </row>
    <row r="204" spans="1:7" s="50" customFormat="1" ht="94.9" customHeight="1">
      <c r="A204" s="482"/>
      <c r="B204" s="482"/>
      <c r="C204" s="482"/>
      <c r="D204" s="745" t="s">
        <v>1193</v>
      </c>
      <c r="E204" s="748" t="s">
        <v>3026</v>
      </c>
      <c r="F204" s="747">
        <v>360.186013</v>
      </c>
      <c r="G204" s="748" t="s">
        <v>2701</v>
      </c>
    </row>
    <row r="205" spans="1:7" s="50" customFormat="1" ht="58.15" customHeight="1">
      <c r="A205" s="483"/>
      <c r="B205" s="482"/>
      <c r="C205" s="482"/>
      <c r="D205" s="745" t="s">
        <v>1194</v>
      </c>
      <c r="E205" s="746" t="s">
        <v>1195</v>
      </c>
      <c r="F205" s="747">
        <v>8.1641636299999991</v>
      </c>
      <c r="G205" s="746" t="s">
        <v>3027</v>
      </c>
    </row>
    <row r="206" spans="1:7" s="50" customFormat="1" ht="94.9" customHeight="1">
      <c r="A206" s="482"/>
      <c r="B206" s="482"/>
      <c r="C206" s="482"/>
      <c r="D206" s="745" t="s">
        <v>1358</v>
      </c>
      <c r="E206" s="746" t="s">
        <v>2649</v>
      </c>
      <c r="F206" s="747">
        <v>206.34188896000001</v>
      </c>
      <c r="G206" s="746" t="s">
        <v>1359</v>
      </c>
    </row>
    <row r="207" spans="1:7" s="50" customFormat="1" ht="107.1" customHeight="1">
      <c r="A207" s="483"/>
      <c r="B207" s="482"/>
      <c r="C207" s="482"/>
      <c r="D207" s="745" t="s">
        <v>1348</v>
      </c>
      <c r="E207" s="748" t="s">
        <v>2650</v>
      </c>
      <c r="F207" s="747">
        <v>3349.0020923400002</v>
      </c>
      <c r="G207" s="748" t="s">
        <v>2335</v>
      </c>
    </row>
    <row r="208" spans="1:7" s="50" customFormat="1" ht="82.7" customHeight="1">
      <c r="A208" s="482"/>
      <c r="B208" s="482"/>
      <c r="C208" s="482"/>
      <c r="D208" s="745" t="s">
        <v>1142</v>
      </c>
      <c r="E208" s="746" t="s">
        <v>3028</v>
      </c>
      <c r="F208" s="747">
        <v>194.81710527000001</v>
      </c>
      <c r="G208" s="746" t="s">
        <v>1385</v>
      </c>
    </row>
    <row r="209" spans="1:7" s="50" customFormat="1" ht="94.9" customHeight="1">
      <c r="A209" s="483"/>
      <c r="B209" s="482"/>
      <c r="C209" s="482"/>
      <c r="D209" s="745" t="s">
        <v>1143</v>
      </c>
      <c r="E209" s="748" t="s">
        <v>2651</v>
      </c>
      <c r="F209" s="747">
        <v>293.34402239000002</v>
      </c>
      <c r="G209" s="748" t="s">
        <v>3029</v>
      </c>
    </row>
    <row r="210" spans="1:7" s="50" customFormat="1" ht="94.9" customHeight="1">
      <c r="A210" s="482"/>
      <c r="B210" s="482"/>
      <c r="C210" s="482"/>
      <c r="D210" s="745" t="s">
        <v>1144</v>
      </c>
      <c r="E210" s="748" t="s">
        <v>2652</v>
      </c>
      <c r="F210" s="747">
        <v>57.063360000000003</v>
      </c>
      <c r="G210" s="748" t="s">
        <v>3030</v>
      </c>
    </row>
    <row r="211" spans="1:7" s="50" customFormat="1" ht="82.7" customHeight="1">
      <c r="A211" s="483"/>
      <c r="B211" s="482"/>
      <c r="C211" s="482"/>
      <c r="D211" s="745" t="s">
        <v>1145</v>
      </c>
      <c r="E211" s="746" t="s">
        <v>2653</v>
      </c>
      <c r="F211" s="747">
        <v>470.17123544999998</v>
      </c>
      <c r="G211" s="746" t="s">
        <v>1472</v>
      </c>
    </row>
    <row r="212" spans="1:7" s="50" customFormat="1" ht="33.6" customHeight="1">
      <c r="A212" s="482"/>
      <c r="B212" s="482"/>
      <c r="C212" s="482"/>
      <c r="D212" s="745" t="s">
        <v>1146</v>
      </c>
      <c r="E212" s="746" t="s">
        <v>2351</v>
      </c>
      <c r="F212" s="747">
        <v>55.707288990000002</v>
      </c>
      <c r="G212" s="746" t="s">
        <v>1691</v>
      </c>
    </row>
    <row r="213" spans="1:7" s="50" customFormat="1" ht="82.7" customHeight="1">
      <c r="A213" s="483"/>
      <c r="B213" s="482"/>
      <c r="C213" s="482"/>
      <c r="D213" s="745" t="s">
        <v>1147</v>
      </c>
      <c r="E213" s="746" t="s">
        <v>2336</v>
      </c>
      <c r="F213" s="747">
        <v>3601.6568936499998</v>
      </c>
      <c r="G213" s="746" t="s">
        <v>2337</v>
      </c>
    </row>
    <row r="214" spans="1:7" s="50" customFormat="1" ht="94.9" customHeight="1">
      <c r="A214" s="482"/>
      <c r="B214" s="482"/>
      <c r="C214" s="482"/>
      <c r="D214" s="745" t="s">
        <v>1148</v>
      </c>
      <c r="E214" s="746" t="s">
        <v>2338</v>
      </c>
      <c r="F214" s="747">
        <v>208.58979854</v>
      </c>
      <c r="G214" s="748" t="s">
        <v>2339</v>
      </c>
    </row>
    <row r="215" spans="1:7" s="50" customFormat="1" ht="94.9" customHeight="1">
      <c r="A215" s="483"/>
      <c r="B215" s="482"/>
      <c r="C215" s="482"/>
      <c r="D215" s="745" t="s">
        <v>1149</v>
      </c>
      <c r="E215" s="746" t="s">
        <v>3101</v>
      </c>
      <c r="F215" s="747">
        <v>29.053069499999999</v>
      </c>
      <c r="G215" s="746" t="s">
        <v>3102</v>
      </c>
    </row>
    <row r="216" spans="1:7" s="50" customFormat="1" ht="94.9" customHeight="1">
      <c r="A216" s="482"/>
      <c r="B216" s="482"/>
      <c r="C216" s="482"/>
      <c r="D216" s="745" t="s">
        <v>1150</v>
      </c>
      <c r="E216" s="746" t="s">
        <v>3103</v>
      </c>
      <c r="F216" s="747">
        <v>6.2336305000000003</v>
      </c>
      <c r="G216" s="746" t="s">
        <v>3104</v>
      </c>
    </row>
    <row r="217" spans="1:7" s="50" customFormat="1" ht="94.9" customHeight="1">
      <c r="A217" s="483"/>
      <c r="B217" s="482"/>
      <c r="C217" s="482"/>
      <c r="D217" s="745" t="s">
        <v>1810</v>
      </c>
      <c r="E217" s="748" t="s">
        <v>2352</v>
      </c>
      <c r="F217" s="747">
        <v>117.6107722</v>
      </c>
      <c r="G217" s="748" t="s">
        <v>2353</v>
      </c>
    </row>
    <row r="218" spans="1:7" s="50" customFormat="1" ht="27.75" customHeight="1">
      <c r="A218" s="479" t="s">
        <v>1137</v>
      </c>
      <c r="B218" s="739" t="s">
        <v>644</v>
      </c>
      <c r="C218" s="479" t="s">
        <v>1135</v>
      </c>
      <c r="D218" s="479" t="s">
        <v>1136</v>
      </c>
      <c r="E218" s="740" t="s">
        <v>1089</v>
      </c>
      <c r="F218" s="741">
        <v>8.1706000000000001E-2</v>
      </c>
      <c r="G218" s="740" t="s">
        <v>1090</v>
      </c>
    </row>
    <row r="219" spans="1:7" s="50" customFormat="1" ht="27.75" customHeight="1">
      <c r="A219" s="479" t="s">
        <v>1137</v>
      </c>
      <c r="B219" s="479" t="s">
        <v>1134</v>
      </c>
      <c r="C219" s="742" t="s">
        <v>183</v>
      </c>
      <c r="D219" s="479" t="s">
        <v>1136</v>
      </c>
      <c r="E219" s="743" t="s">
        <v>1091</v>
      </c>
      <c r="F219" s="744">
        <v>8.1706000000000001E-2</v>
      </c>
      <c r="G219" s="743" t="s">
        <v>1092</v>
      </c>
    </row>
    <row r="220" spans="1:7" s="50" customFormat="1" ht="33.6" customHeight="1">
      <c r="A220" s="482"/>
      <c r="B220" s="481" t="s">
        <v>644</v>
      </c>
      <c r="C220" s="481" t="s">
        <v>183</v>
      </c>
      <c r="D220" s="745" t="s">
        <v>999</v>
      </c>
      <c r="E220" s="746" t="s">
        <v>1093</v>
      </c>
      <c r="F220" s="747">
        <v>0</v>
      </c>
      <c r="G220" s="746" t="s">
        <v>1094</v>
      </c>
    </row>
    <row r="221" spans="1:7" s="50" customFormat="1" ht="33.6" customHeight="1">
      <c r="A221" s="483"/>
      <c r="B221" s="482"/>
      <c r="C221" s="482"/>
      <c r="D221" s="745" t="s">
        <v>1138</v>
      </c>
      <c r="E221" s="746" t="s">
        <v>3202</v>
      </c>
      <c r="F221" s="747">
        <v>8.1706000000000001E-2</v>
      </c>
      <c r="G221" s="746" t="s">
        <v>3203</v>
      </c>
    </row>
    <row r="222" spans="1:7" s="50" customFormat="1" ht="27.75" customHeight="1">
      <c r="A222" s="479" t="s">
        <v>1137</v>
      </c>
      <c r="B222" s="739" t="s">
        <v>651</v>
      </c>
      <c r="C222" s="479" t="s">
        <v>1135</v>
      </c>
      <c r="D222" s="479" t="s">
        <v>1136</v>
      </c>
      <c r="E222" s="740" t="s">
        <v>1196</v>
      </c>
      <c r="F222" s="741">
        <v>126348.38580605001</v>
      </c>
      <c r="G222" s="740" t="s">
        <v>178</v>
      </c>
    </row>
    <row r="223" spans="1:7" s="50" customFormat="1" ht="27.75" customHeight="1">
      <c r="A223" s="479" t="s">
        <v>1137</v>
      </c>
      <c r="B223" s="479" t="s">
        <v>1134</v>
      </c>
      <c r="C223" s="742" t="s">
        <v>491</v>
      </c>
      <c r="D223" s="479" t="s">
        <v>1136</v>
      </c>
      <c r="E223" s="743" t="s">
        <v>1196</v>
      </c>
      <c r="F223" s="744">
        <v>126348.38580605001</v>
      </c>
      <c r="G223" s="743" t="s">
        <v>178</v>
      </c>
    </row>
    <row r="224" spans="1:7" s="50" customFormat="1" ht="58.15" customHeight="1">
      <c r="A224" s="482"/>
      <c r="B224" s="481" t="s">
        <v>651</v>
      </c>
      <c r="C224" s="481" t="s">
        <v>491</v>
      </c>
      <c r="D224" s="745" t="s">
        <v>640</v>
      </c>
      <c r="E224" s="746" t="s">
        <v>683</v>
      </c>
      <c r="F224" s="747">
        <v>1300.50083047</v>
      </c>
      <c r="G224" s="746" t="s">
        <v>416</v>
      </c>
    </row>
    <row r="225" spans="1:7" s="50" customFormat="1" ht="45.95" customHeight="1">
      <c r="A225" s="483"/>
      <c r="B225" s="482"/>
      <c r="C225" s="482"/>
      <c r="D225" s="745" t="s">
        <v>644</v>
      </c>
      <c r="E225" s="746" t="s">
        <v>684</v>
      </c>
      <c r="F225" s="747">
        <v>865.53657268999996</v>
      </c>
      <c r="G225" s="746" t="s">
        <v>227</v>
      </c>
    </row>
    <row r="226" spans="1:7" s="50" customFormat="1" ht="33.6" customHeight="1">
      <c r="A226" s="482"/>
      <c r="B226" s="482"/>
      <c r="C226" s="482"/>
      <c r="D226" s="745" t="s">
        <v>651</v>
      </c>
      <c r="E226" s="746" t="s">
        <v>685</v>
      </c>
      <c r="F226" s="747">
        <v>7965.8572366099997</v>
      </c>
      <c r="G226" s="746" t="s">
        <v>174</v>
      </c>
    </row>
    <row r="227" spans="1:7" s="50" customFormat="1" ht="33.6" customHeight="1">
      <c r="A227" s="483"/>
      <c r="B227" s="482"/>
      <c r="C227" s="482"/>
      <c r="D227" s="745" t="s">
        <v>1153</v>
      </c>
      <c r="E227" s="746" t="s">
        <v>686</v>
      </c>
      <c r="F227" s="747">
        <v>43021.389419810002</v>
      </c>
      <c r="G227" s="746" t="s">
        <v>209</v>
      </c>
    </row>
    <row r="228" spans="1:7" s="50" customFormat="1" ht="58.15" customHeight="1">
      <c r="A228" s="482"/>
      <c r="B228" s="482"/>
      <c r="C228" s="482"/>
      <c r="D228" s="745" t="s">
        <v>1166</v>
      </c>
      <c r="E228" s="746" t="s">
        <v>2626</v>
      </c>
      <c r="F228" s="747">
        <v>25589.21629317</v>
      </c>
      <c r="G228" s="746" t="s">
        <v>2843</v>
      </c>
    </row>
    <row r="229" spans="1:7" s="50" customFormat="1" ht="45.95" customHeight="1">
      <c r="A229" s="483"/>
      <c r="B229" s="482"/>
      <c r="C229" s="482"/>
      <c r="D229" s="745" t="s">
        <v>1154</v>
      </c>
      <c r="E229" s="746" t="s">
        <v>3031</v>
      </c>
      <c r="F229" s="747">
        <v>47039.438879300003</v>
      </c>
      <c r="G229" s="746" t="s">
        <v>3032</v>
      </c>
    </row>
    <row r="230" spans="1:7" s="50" customFormat="1" ht="23.45" customHeight="1">
      <c r="A230" s="482"/>
      <c r="B230" s="482"/>
      <c r="C230" s="482"/>
      <c r="D230" s="745" t="s">
        <v>1000</v>
      </c>
      <c r="E230" s="746" t="s">
        <v>2844</v>
      </c>
      <c r="F230" s="747">
        <v>0.150062</v>
      </c>
      <c r="G230" s="746" t="s">
        <v>1062</v>
      </c>
    </row>
    <row r="231" spans="1:7" s="50" customFormat="1" ht="45.95" customHeight="1">
      <c r="A231" s="483"/>
      <c r="B231" s="482"/>
      <c r="C231" s="482"/>
      <c r="D231" s="745" t="s">
        <v>1004</v>
      </c>
      <c r="E231" s="746" t="s">
        <v>2553</v>
      </c>
      <c r="F231" s="747">
        <v>2.3620800000000001E-2</v>
      </c>
      <c r="G231" s="746" t="s">
        <v>2554</v>
      </c>
    </row>
    <row r="232" spans="1:7" s="50" customFormat="1" ht="33.6" customHeight="1">
      <c r="A232" s="482"/>
      <c r="B232" s="482"/>
      <c r="C232" s="482"/>
      <c r="D232" s="745" t="s">
        <v>1141</v>
      </c>
      <c r="E232" s="746" t="s">
        <v>1083</v>
      </c>
      <c r="F232" s="747">
        <v>6.7884989999999998</v>
      </c>
      <c r="G232" s="746" t="s">
        <v>1084</v>
      </c>
    </row>
    <row r="233" spans="1:7" s="50" customFormat="1" ht="70.349999999999994" customHeight="1">
      <c r="A233" s="483"/>
      <c r="B233" s="482"/>
      <c r="C233" s="482"/>
      <c r="D233" s="745" t="s">
        <v>1155</v>
      </c>
      <c r="E233" s="746" t="s">
        <v>2592</v>
      </c>
      <c r="F233" s="747">
        <v>559.31571670000005</v>
      </c>
      <c r="G233" s="746" t="s">
        <v>2593</v>
      </c>
    </row>
    <row r="234" spans="1:7" s="50" customFormat="1" ht="23.45" customHeight="1">
      <c r="A234" s="482"/>
      <c r="B234" s="482"/>
      <c r="C234" s="482"/>
      <c r="D234" s="745" t="s">
        <v>1791</v>
      </c>
      <c r="E234" s="746" t="s">
        <v>3174</v>
      </c>
      <c r="F234" s="747">
        <v>0.16867550000000001</v>
      </c>
      <c r="G234" s="746" t="s">
        <v>3175</v>
      </c>
    </row>
    <row r="235" spans="1:7" s="50" customFormat="1" ht="37.9" customHeight="1">
      <c r="A235" s="739" t="s">
        <v>264</v>
      </c>
      <c r="B235" s="479" t="s">
        <v>1134</v>
      </c>
      <c r="C235" s="479" t="s">
        <v>1135</v>
      </c>
      <c r="D235" s="479" t="s">
        <v>1136</v>
      </c>
      <c r="E235" s="740" t="s">
        <v>635</v>
      </c>
      <c r="F235" s="741">
        <v>127306.93999052</v>
      </c>
      <c r="G235" s="740" t="s">
        <v>381</v>
      </c>
    </row>
    <row r="236" spans="1:7" s="50" customFormat="1" ht="50.1" customHeight="1">
      <c r="A236" s="479" t="s">
        <v>1137</v>
      </c>
      <c r="B236" s="739" t="s">
        <v>999</v>
      </c>
      <c r="C236" s="479" t="s">
        <v>1135</v>
      </c>
      <c r="D236" s="479" t="s">
        <v>1136</v>
      </c>
      <c r="E236" s="740" t="s">
        <v>687</v>
      </c>
      <c r="F236" s="741">
        <v>85629.255539549995</v>
      </c>
      <c r="G236" s="740" t="s">
        <v>292</v>
      </c>
    </row>
    <row r="237" spans="1:7" s="50" customFormat="1" ht="50.1" customHeight="1">
      <c r="A237" s="479" t="s">
        <v>1137</v>
      </c>
      <c r="B237" s="479" t="s">
        <v>1134</v>
      </c>
      <c r="C237" s="742" t="s">
        <v>491</v>
      </c>
      <c r="D237" s="479" t="s">
        <v>1136</v>
      </c>
      <c r="E237" s="743" t="s">
        <v>3033</v>
      </c>
      <c r="F237" s="744">
        <v>85629.255539549995</v>
      </c>
      <c r="G237" s="743" t="s">
        <v>292</v>
      </c>
    </row>
    <row r="238" spans="1:7" s="50" customFormat="1" ht="58.15" customHeight="1">
      <c r="A238" s="480" t="s">
        <v>264</v>
      </c>
      <c r="B238" s="481" t="s">
        <v>999</v>
      </c>
      <c r="C238" s="481" t="s">
        <v>491</v>
      </c>
      <c r="D238" s="745" t="s">
        <v>1138</v>
      </c>
      <c r="E238" s="746" t="s">
        <v>3034</v>
      </c>
      <c r="F238" s="747">
        <v>3386.8043824800002</v>
      </c>
      <c r="G238" s="746" t="s">
        <v>214</v>
      </c>
    </row>
    <row r="239" spans="1:7" s="50" customFormat="1" ht="23.45" customHeight="1">
      <c r="A239" s="482"/>
      <c r="B239" s="482"/>
      <c r="C239" s="482"/>
      <c r="D239" s="745" t="s">
        <v>1139</v>
      </c>
      <c r="E239" s="746" t="s">
        <v>688</v>
      </c>
      <c r="F239" s="747">
        <v>74647.288516879998</v>
      </c>
      <c r="G239" s="746" t="s">
        <v>131</v>
      </c>
    </row>
    <row r="240" spans="1:7" s="50" customFormat="1" ht="45.95" customHeight="1">
      <c r="A240" s="483"/>
      <c r="B240" s="482"/>
      <c r="C240" s="482"/>
      <c r="D240" s="745" t="s">
        <v>1153</v>
      </c>
      <c r="E240" s="746" t="s">
        <v>3035</v>
      </c>
      <c r="F240" s="747">
        <v>7595.1626401900003</v>
      </c>
      <c r="G240" s="746" t="s">
        <v>936</v>
      </c>
    </row>
    <row r="241" spans="1:7" s="50" customFormat="1" ht="37.9" customHeight="1">
      <c r="A241" s="479" t="s">
        <v>1137</v>
      </c>
      <c r="B241" s="739" t="s">
        <v>1138</v>
      </c>
      <c r="C241" s="479" t="s">
        <v>1135</v>
      </c>
      <c r="D241" s="479" t="s">
        <v>1136</v>
      </c>
      <c r="E241" s="740" t="s">
        <v>937</v>
      </c>
      <c r="F241" s="741">
        <v>1257.122267</v>
      </c>
      <c r="G241" s="740" t="s">
        <v>938</v>
      </c>
    </row>
    <row r="242" spans="1:7" s="50" customFormat="1" ht="37.9" customHeight="1">
      <c r="A242" s="479" t="s">
        <v>1137</v>
      </c>
      <c r="B242" s="479" t="s">
        <v>1134</v>
      </c>
      <c r="C242" s="742" t="s">
        <v>491</v>
      </c>
      <c r="D242" s="479" t="s">
        <v>1136</v>
      </c>
      <c r="E242" s="743" t="s">
        <v>937</v>
      </c>
      <c r="F242" s="744">
        <v>1257.122267</v>
      </c>
      <c r="G242" s="743" t="s">
        <v>938</v>
      </c>
    </row>
    <row r="243" spans="1:7" s="50" customFormat="1" ht="45.95" customHeight="1">
      <c r="A243" s="482"/>
      <c r="B243" s="481" t="s">
        <v>1138</v>
      </c>
      <c r="C243" s="481" t="s">
        <v>491</v>
      </c>
      <c r="D243" s="745" t="s">
        <v>999</v>
      </c>
      <c r="E243" s="746" t="s">
        <v>3076</v>
      </c>
      <c r="F243" s="747">
        <v>0.17849999999999999</v>
      </c>
      <c r="G243" s="746" t="s">
        <v>3077</v>
      </c>
    </row>
    <row r="244" spans="1:7" s="50" customFormat="1" ht="33.6" customHeight="1">
      <c r="A244" s="483"/>
      <c r="B244" s="482"/>
      <c r="C244" s="482"/>
      <c r="D244" s="745" t="s">
        <v>1138</v>
      </c>
      <c r="E244" s="746" t="s">
        <v>3291</v>
      </c>
      <c r="F244" s="747">
        <v>1.221479</v>
      </c>
      <c r="G244" s="746" t="s">
        <v>3292</v>
      </c>
    </row>
    <row r="245" spans="1:7" s="50" customFormat="1" ht="33.6" customHeight="1">
      <c r="A245" s="482"/>
      <c r="B245" s="482"/>
      <c r="C245" s="482"/>
      <c r="D245" s="745" t="s">
        <v>640</v>
      </c>
      <c r="E245" s="746" t="s">
        <v>939</v>
      </c>
      <c r="F245" s="747">
        <v>568.20519100000001</v>
      </c>
      <c r="G245" s="746" t="s">
        <v>940</v>
      </c>
    </row>
    <row r="246" spans="1:7" s="50" customFormat="1" ht="45.95" customHeight="1">
      <c r="A246" s="483"/>
      <c r="B246" s="482"/>
      <c r="C246" s="482"/>
      <c r="D246" s="745" t="s">
        <v>644</v>
      </c>
      <c r="E246" s="746" t="s">
        <v>941</v>
      </c>
      <c r="F246" s="747">
        <v>687.51709700000004</v>
      </c>
      <c r="G246" s="746" t="s">
        <v>942</v>
      </c>
    </row>
    <row r="247" spans="1:7" s="50" customFormat="1" ht="37.9" customHeight="1">
      <c r="A247" s="479" t="s">
        <v>1137</v>
      </c>
      <c r="B247" s="739" t="s">
        <v>1139</v>
      </c>
      <c r="C247" s="479" t="s">
        <v>1135</v>
      </c>
      <c r="D247" s="479" t="s">
        <v>1136</v>
      </c>
      <c r="E247" s="740" t="s">
        <v>689</v>
      </c>
      <c r="F247" s="741">
        <v>40420.562183970003</v>
      </c>
      <c r="G247" s="740" t="s">
        <v>478</v>
      </c>
    </row>
    <row r="248" spans="1:7" s="50" customFormat="1" ht="27.75" customHeight="1">
      <c r="A248" s="479" t="s">
        <v>1137</v>
      </c>
      <c r="B248" s="479" t="s">
        <v>1134</v>
      </c>
      <c r="C248" s="742" t="s">
        <v>491</v>
      </c>
      <c r="D248" s="479" t="s">
        <v>1136</v>
      </c>
      <c r="E248" s="743" t="s">
        <v>390</v>
      </c>
      <c r="F248" s="744">
        <v>33037.760006980003</v>
      </c>
      <c r="G248" s="743" t="s">
        <v>447</v>
      </c>
    </row>
    <row r="249" spans="1:7" s="50" customFormat="1" ht="23.45" customHeight="1">
      <c r="A249" s="482"/>
      <c r="B249" s="481" t="s">
        <v>1139</v>
      </c>
      <c r="C249" s="481" t="s">
        <v>491</v>
      </c>
      <c r="D249" s="745" t="s">
        <v>999</v>
      </c>
      <c r="E249" s="746" t="s">
        <v>690</v>
      </c>
      <c r="F249" s="747">
        <v>33037.760006980003</v>
      </c>
      <c r="G249" s="746" t="s">
        <v>63</v>
      </c>
    </row>
    <row r="250" spans="1:7" s="50" customFormat="1" ht="27.75" customHeight="1">
      <c r="A250" s="479" t="s">
        <v>1137</v>
      </c>
      <c r="B250" s="479" t="s">
        <v>1134</v>
      </c>
      <c r="C250" s="742" t="s">
        <v>183</v>
      </c>
      <c r="D250" s="479" t="s">
        <v>1136</v>
      </c>
      <c r="E250" s="743" t="s">
        <v>691</v>
      </c>
      <c r="F250" s="744">
        <v>7382.8021769899997</v>
      </c>
      <c r="G250" s="743" t="s">
        <v>595</v>
      </c>
    </row>
    <row r="251" spans="1:7" s="50" customFormat="1" ht="33.6" customHeight="1">
      <c r="A251" s="483"/>
      <c r="B251" s="482"/>
      <c r="C251" s="481" t="s">
        <v>183</v>
      </c>
      <c r="D251" s="745" t="s">
        <v>1138</v>
      </c>
      <c r="E251" s="746" t="s">
        <v>3036</v>
      </c>
      <c r="F251" s="747">
        <v>7382.8021769899997</v>
      </c>
      <c r="G251" s="746" t="s">
        <v>356</v>
      </c>
    </row>
    <row r="252" spans="1:7" s="50" customFormat="1" ht="27.75" customHeight="1">
      <c r="A252" s="739" t="s">
        <v>443</v>
      </c>
      <c r="B252" s="479" t="s">
        <v>1134</v>
      </c>
      <c r="C252" s="479" t="s">
        <v>1135</v>
      </c>
      <c r="D252" s="479" t="s">
        <v>1136</v>
      </c>
      <c r="E252" s="740" t="s">
        <v>2845</v>
      </c>
      <c r="F252" s="741">
        <v>95138.743530170002</v>
      </c>
      <c r="G252" s="740" t="s">
        <v>2846</v>
      </c>
    </row>
    <row r="253" spans="1:7" s="50" customFormat="1" ht="27.75" customHeight="1">
      <c r="A253" s="479" t="s">
        <v>1137</v>
      </c>
      <c r="B253" s="739" t="s">
        <v>999</v>
      </c>
      <c r="C253" s="479" t="s">
        <v>1135</v>
      </c>
      <c r="D253" s="479" t="s">
        <v>1136</v>
      </c>
      <c r="E253" s="740" t="s">
        <v>2845</v>
      </c>
      <c r="F253" s="741">
        <v>95138.743530170002</v>
      </c>
      <c r="G253" s="740" t="s">
        <v>2846</v>
      </c>
    </row>
    <row r="254" spans="1:7" s="50" customFormat="1" ht="27.75" customHeight="1">
      <c r="A254" s="479" t="s">
        <v>1137</v>
      </c>
      <c r="B254" s="479" t="s">
        <v>1134</v>
      </c>
      <c r="C254" s="742" t="s">
        <v>491</v>
      </c>
      <c r="D254" s="479" t="s">
        <v>1136</v>
      </c>
      <c r="E254" s="743" t="s">
        <v>2845</v>
      </c>
      <c r="F254" s="744">
        <v>95138.743530170002</v>
      </c>
      <c r="G254" s="743" t="s">
        <v>2846</v>
      </c>
    </row>
    <row r="255" spans="1:7" s="50" customFormat="1" ht="33.6" customHeight="1">
      <c r="A255" s="481" t="s">
        <v>443</v>
      </c>
      <c r="B255" s="481" t="s">
        <v>999</v>
      </c>
      <c r="C255" s="481" t="s">
        <v>491</v>
      </c>
      <c r="D255" s="745" t="s">
        <v>999</v>
      </c>
      <c r="E255" s="746" t="s">
        <v>1745</v>
      </c>
      <c r="F255" s="747">
        <v>76990.76536469</v>
      </c>
      <c r="G255" s="746" t="s">
        <v>1746</v>
      </c>
    </row>
    <row r="256" spans="1:7" s="50" customFormat="1" ht="45.95" customHeight="1">
      <c r="A256" s="483"/>
      <c r="B256" s="482"/>
      <c r="C256" s="482"/>
      <c r="D256" s="745" t="s">
        <v>1138</v>
      </c>
      <c r="E256" s="746" t="s">
        <v>3037</v>
      </c>
      <c r="F256" s="747">
        <v>10397.40731895</v>
      </c>
      <c r="G256" s="746" t="s">
        <v>3038</v>
      </c>
    </row>
    <row r="257" spans="1:7" s="50" customFormat="1" ht="58.15" customHeight="1">
      <c r="A257" s="482"/>
      <c r="B257" s="482"/>
      <c r="C257" s="482"/>
      <c r="D257" s="745" t="s">
        <v>1139</v>
      </c>
      <c r="E257" s="746" t="s">
        <v>2847</v>
      </c>
      <c r="F257" s="747">
        <v>3664.9649312900001</v>
      </c>
      <c r="G257" s="746" t="s">
        <v>2848</v>
      </c>
    </row>
    <row r="258" spans="1:7" s="50" customFormat="1" ht="45.95" customHeight="1">
      <c r="A258" s="483"/>
      <c r="B258" s="482"/>
      <c r="C258" s="482"/>
      <c r="D258" s="745" t="s">
        <v>640</v>
      </c>
      <c r="E258" s="746" t="s">
        <v>3039</v>
      </c>
      <c r="F258" s="747">
        <v>121.29757214</v>
      </c>
      <c r="G258" s="746" t="s">
        <v>3040</v>
      </c>
    </row>
    <row r="259" spans="1:7" s="50" customFormat="1" ht="82.7" customHeight="1">
      <c r="A259" s="482"/>
      <c r="B259" s="482"/>
      <c r="C259" s="482"/>
      <c r="D259" s="745" t="s">
        <v>644</v>
      </c>
      <c r="E259" s="746" t="s">
        <v>3105</v>
      </c>
      <c r="F259" s="747">
        <v>1753.8178617200001</v>
      </c>
      <c r="G259" s="746" t="s">
        <v>3106</v>
      </c>
    </row>
    <row r="260" spans="1:7" s="50" customFormat="1" ht="120" customHeight="1">
      <c r="A260" s="483"/>
      <c r="B260" s="482"/>
      <c r="C260" s="482"/>
      <c r="D260" s="745" t="s">
        <v>651</v>
      </c>
      <c r="E260" s="748" t="s">
        <v>3041</v>
      </c>
      <c r="F260" s="747">
        <v>2210.4904813799999</v>
      </c>
      <c r="G260" s="748" t="s">
        <v>3042</v>
      </c>
    </row>
    <row r="261" spans="1:7" s="50" customFormat="1" ht="27.75" customHeight="1">
      <c r="A261" s="739" t="s">
        <v>637</v>
      </c>
      <c r="B261" s="479" t="s">
        <v>1134</v>
      </c>
      <c r="C261" s="479" t="s">
        <v>1135</v>
      </c>
      <c r="D261" s="479" t="s">
        <v>1136</v>
      </c>
      <c r="E261" s="740" t="s">
        <v>636</v>
      </c>
      <c r="F261" s="741">
        <v>2320000</v>
      </c>
      <c r="G261" s="740" t="s">
        <v>280</v>
      </c>
    </row>
    <row r="262" spans="1:7" s="50" customFormat="1" ht="27.75" customHeight="1">
      <c r="A262" s="479" t="s">
        <v>1137</v>
      </c>
      <c r="B262" s="739" t="s">
        <v>640</v>
      </c>
      <c r="C262" s="479" t="s">
        <v>1135</v>
      </c>
      <c r="D262" s="479" t="s">
        <v>1136</v>
      </c>
      <c r="E262" s="740" t="s">
        <v>943</v>
      </c>
      <c r="F262" s="741">
        <v>2320000</v>
      </c>
      <c r="G262" s="740" t="s">
        <v>944</v>
      </c>
    </row>
    <row r="263" spans="1:7" s="50" customFormat="1" ht="50.1" customHeight="1">
      <c r="A263" s="479" t="s">
        <v>1137</v>
      </c>
      <c r="B263" s="479" t="s">
        <v>1134</v>
      </c>
      <c r="C263" s="742" t="s">
        <v>491</v>
      </c>
      <c r="D263" s="479" t="s">
        <v>1136</v>
      </c>
      <c r="E263" s="749" t="s">
        <v>2852</v>
      </c>
      <c r="F263" s="744">
        <v>2320000</v>
      </c>
      <c r="G263" s="743" t="s">
        <v>953</v>
      </c>
    </row>
    <row r="264" spans="1:7" s="50" customFormat="1" ht="45.95" customHeight="1">
      <c r="A264" s="481" t="s">
        <v>637</v>
      </c>
      <c r="B264" s="481" t="s">
        <v>640</v>
      </c>
      <c r="C264" s="481" t="s">
        <v>491</v>
      </c>
      <c r="D264" s="745" t="s">
        <v>999</v>
      </c>
      <c r="E264" s="746" t="s">
        <v>945</v>
      </c>
      <c r="F264" s="747">
        <v>2320000</v>
      </c>
      <c r="G264" s="746" t="s">
        <v>946</v>
      </c>
    </row>
    <row r="265" spans="1:7" s="50" customFormat="1" ht="27.75" customHeight="1">
      <c r="A265" s="739" t="s">
        <v>470</v>
      </c>
      <c r="B265" s="479" t="s">
        <v>1134</v>
      </c>
      <c r="C265" s="479" t="s">
        <v>1135</v>
      </c>
      <c r="D265" s="479" t="s">
        <v>1136</v>
      </c>
      <c r="E265" s="740" t="s">
        <v>633</v>
      </c>
      <c r="F265" s="741">
        <v>168988.99414558001</v>
      </c>
      <c r="G265" s="740" t="s">
        <v>487</v>
      </c>
    </row>
    <row r="266" spans="1:7" s="50" customFormat="1" ht="27.75" customHeight="1">
      <c r="A266" s="479" t="s">
        <v>1137</v>
      </c>
      <c r="B266" s="739" t="s">
        <v>999</v>
      </c>
      <c r="C266" s="479" t="s">
        <v>1135</v>
      </c>
      <c r="D266" s="479" t="s">
        <v>1136</v>
      </c>
      <c r="E266" s="740" t="s">
        <v>633</v>
      </c>
      <c r="F266" s="741">
        <v>168988.93921022999</v>
      </c>
      <c r="G266" s="740" t="s">
        <v>487</v>
      </c>
    </row>
    <row r="267" spans="1:7" s="50" customFormat="1" ht="37.9" customHeight="1">
      <c r="A267" s="479" t="s">
        <v>1137</v>
      </c>
      <c r="B267" s="479" t="s">
        <v>1134</v>
      </c>
      <c r="C267" s="742" t="s">
        <v>491</v>
      </c>
      <c r="D267" s="479" t="s">
        <v>1136</v>
      </c>
      <c r="E267" s="743" t="s">
        <v>692</v>
      </c>
      <c r="F267" s="744">
        <v>164549.91638313999</v>
      </c>
      <c r="G267" s="743" t="s">
        <v>373</v>
      </c>
    </row>
    <row r="268" spans="1:7" s="50" customFormat="1" ht="45.95" customHeight="1">
      <c r="A268" s="480" t="s">
        <v>470</v>
      </c>
      <c r="B268" s="481" t="s">
        <v>999</v>
      </c>
      <c r="C268" s="481" t="s">
        <v>491</v>
      </c>
      <c r="D268" s="745" t="s">
        <v>640</v>
      </c>
      <c r="E268" s="748" t="s">
        <v>2853</v>
      </c>
      <c r="F268" s="747">
        <v>70780.556385999997</v>
      </c>
      <c r="G268" s="748" t="s">
        <v>2854</v>
      </c>
    </row>
    <row r="269" spans="1:7" s="50" customFormat="1" ht="58.15" customHeight="1">
      <c r="A269" s="482"/>
      <c r="B269" s="482"/>
      <c r="C269" s="482"/>
      <c r="D269" s="745" t="s">
        <v>644</v>
      </c>
      <c r="E269" s="748" t="s">
        <v>2855</v>
      </c>
      <c r="F269" s="747">
        <v>12.746200999999999</v>
      </c>
      <c r="G269" s="748" t="s">
        <v>2856</v>
      </c>
    </row>
    <row r="270" spans="1:7" s="50" customFormat="1" ht="45.95" customHeight="1">
      <c r="A270" s="483"/>
      <c r="B270" s="482"/>
      <c r="C270" s="482"/>
      <c r="D270" s="745" t="s">
        <v>651</v>
      </c>
      <c r="E270" s="748" t="s">
        <v>3043</v>
      </c>
      <c r="F270" s="747">
        <v>74177.250003659996</v>
      </c>
      <c r="G270" s="748" t="s">
        <v>3044</v>
      </c>
    </row>
    <row r="271" spans="1:7" s="50" customFormat="1" ht="58.15" customHeight="1">
      <c r="A271" s="482"/>
      <c r="B271" s="482"/>
      <c r="C271" s="482"/>
      <c r="D271" s="745" t="s">
        <v>1000</v>
      </c>
      <c r="E271" s="746" t="s">
        <v>2354</v>
      </c>
      <c r="F271" s="747">
        <v>273.42247567999999</v>
      </c>
      <c r="G271" s="746" t="s">
        <v>2355</v>
      </c>
    </row>
    <row r="272" spans="1:7" s="50" customFormat="1" ht="45.95" customHeight="1">
      <c r="A272" s="483"/>
      <c r="B272" s="482"/>
      <c r="C272" s="482"/>
      <c r="D272" s="745" t="s">
        <v>1003</v>
      </c>
      <c r="E272" s="746" t="s">
        <v>1197</v>
      </c>
      <c r="F272" s="747">
        <v>2.9999999999999997E-4</v>
      </c>
      <c r="G272" s="746" t="s">
        <v>1198</v>
      </c>
    </row>
    <row r="273" spans="1:7" s="50" customFormat="1" ht="33.6" customHeight="1">
      <c r="A273" s="482"/>
      <c r="B273" s="482"/>
      <c r="C273" s="482"/>
      <c r="D273" s="745" t="s">
        <v>1004</v>
      </c>
      <c r="E273" s="746" t="s">
        <v>3218</v>
      </c>
      <c r="F273" s="747">
        <v>10.465452150000001</v>
      </c>
      <c r="G273" s="746" t="s">
        <v>3219</v>
      </c>
    </row>
    <row r="274" spans="1:7" s="50" customFormat="1" ht="33.6" customHeight="1">
      <c r="A274" s="483"/>
      <c r="B274" s="482"/>
      <c r="C274" s="482"/>
      <c r="D274" s="745" t="s">
        <v>1001</v>
      </c>
      <c r="E274" s="746" t="s">
        <v>693</v>
      </c>
      <c r="F274" s="747">
        <v>12206.580036179999</v>
      </c>
      <c r="G274" s="746" t="s">
        <v>393</v>
      </c>
    </row>
    <row r="275" spans="1:7" s="50" customFormat="1" ht="58.15" customHeight="1">
      <c r="A275" s="482"/>
      <c r="B275" s="482"/>
      <c r="C275" s="482"/>
      <c r="D275" s="745" t="s">
        <v>1199</v>
      </c>
      <c r="E275" s="746" t="s">
        <v>1200</v>
      </c>
      <c r="F275" s="747">
        <v>7088.8955284699996</v>
      </c>
      <c r="G275" s="746" t="s">
        <v>954</v>
      </c>
    </row>
    <row r="276" spans="1:7" s="50" customFormat="1" ht="27.75" customHeight="1">
      <c r="A276" s="479" t="s">
        <v>1137</v>
      </c>
      <c r="B276" s="479" t="s">
        <v>1134</v>
      </c>
      <c r="C276" s="742" t="s">
        <v>183</v>
      </c>
      <c r="D276" s="479" t="s">
        <v>1136</v>
      </c>
      <c r="E276" s="743" t="s">
        <v>2699</v>
      </c>
      <c r="F276" s="744">
        <v>4439.0228270899997</v>
      </c>
      <c r="G276" s="743" t="s">
        <v>2700</v>
      </c>
    </row>
    <row r="277" spans="1:7" s="50" customFormat="1" ht="45.95" customHeight="1">
      <c r="A277" s="483"/>
      <c r="B277" s="482"/>
      <c r="C277" s="481" t="s">
        <v>183</v>
      </c>
      <c r="D277" s="745" t="s">
        <v>1138</v>
      </c>
      <c r="E277" s="746" t="s">
        <v>2555</v>
      </c>
      <c r="F277" s="747">
        <v>4400.9622019999997</v>
      </c>
      <c r="G277" s="746" t="s">
        <v>2556</v>
      </c>
    </row>
    <row r="278" spans="1:7" s="50" customFormat="1" ht="58.15" customHeight="1">
      <c r="A278" s="482"/>
      <c r="B278" s="482"/>
      <c r="C278" s="482"/>
      <c r="D278" s="745" t="s">
        <v>1166</v>
      </c>
      <c r="E278" s="748" t="s">
        <v>3107</v>
      </c>
      <c r="F278" s="747">
        <v>38.060625090000002</v>
      </c>
      <c r="G278" s="748" t="s">
        <v>3108</v>
      </c>
    </row>
    <row r="279" spans="1:7" s="50" customFormat="1" ht="50.1" customHeight="1">
      <c r="A279" s="479" t="s">
        <v>1137</v>
      </c>
      <c r="B279" s="479" t="s">
        <v>1134</v>
      </c>
      <c r="C279" s="742" t="s">
        <v>264</v>
      </c>
      <c r="D279" s="479" t="s">
        <v>1136</v>
      </c>
      <c r="E279" s="743" t="s">
        <v>2857</v>
      </c>
      <c r="F279" s="744">
        <v>0</v>
      </c>
      <c r="G279" s="743" t="s">
        <v>2858</v>
      </c>
    </row>
    <row r="280" spans="1:7" s="50" customFormat="1" ht="82.7" customHeight="1">
      <c r="A280" s="483"/>
      <c r="B280" s="482"/>
      <c r="C280" s="481" t="s">
        <v>264</v>
      </c>
      <c r="D280" s="745" t="s">
        <v>999</v>
      </c>
      <c r="E280" s="746" t="s">
        <v>2859</v>
      </c>
      <c r="F280" s="747">
        <v>0</v>
      </c>
      <c r="G280" s="746" t="s">
        <v>2860</v>
      </c>
    </row>
    <row r="281" spans="1:7" s="50" customFormat="1" ht="70.349999999999994" customHeight="1">
      <c r="A281" s="482"/>
      <c r="B281" s="482"/>
      <c r="C281" s="482"/>
      <c r="D281" s="745" t="s">
        <v>1138</v>
      </c>
      <c r="E281" s="746" t="s">
        <v>2861</v>
      </c>
      <c r="F281" s="747">
        <v>0</v>
      </c>
      <c r="G281" s="746" t="s">
        <v>2862</v>
      </c>
    </row>
    <row r="282" spans="1:7" s="50" customFormat="1" ht="37.9" customHeight="1">
      <c r="A282" s="479" t="s">
        <v>1137</v>
      </c>
      <c r="B282" s="739" t="s">
        <v>1138</v>
      </c>
      <c r="C282" s="479" t="s">
        <v>1135</v>
      </c>
      <c r="D282" s="479" t="s">
        <v>1136</v>
      </c>
      <c r="E282" s="740" t="s">
        <v>3204</v>
      </c>
      <c r="F282" s="741">
        <v>5.4935350000000001E-2</v>
      </c>
      <c r="G282" s="740" t="s">
        <v>3205</v>
      </c>
    </row>
    <row r="283" spans="1:7" s="50" customFormat="1" ht="37.9" customHeight="1">
      <c r="A283" s="479" t="s">
        <v>1137</v>
      </c>
      <c r="B283" s="479" t="s">
        <v>1134</v>
      </c>
      <c r="C283" s="742" t="s">
        <v>491</v>
      </c>
      <c r="D283" s="479" t="s">
        <v>1136</v>
      </c>
      <c r="E283" s="743" t="s">
        <v>3206</v>
      </c>
      <c r="F283" s="744">
        <v>5.4935350000000001E-2</v>
      </c>
      <c r="G283" s="743" t="s">
        <v>3207</v>
      </c>
    </row>
    <row r="284" spans="1:7" s="50" customFormat="1" ht="45.95" customHeight="1">
      <c r="A284" s="483"/>
      <c r="B284" s="481" t="s">
        <v>1138</v>
      </c>
      <c r="C284" s="481" t="s">
        <v>491</v>
      </c>
      <c r="D284" s="745" t="s">
        <v>999</v>
      </c>
      <c r="E284" s="746" t="s">
        <v>3293</v>
      </c>
      <c r="F284" s="747">
        <v>2.008035E-2</v>
      </c>
      <c r="G284" s="746" t="s">
        <v>3294</v>
      </c>
    </row>
    <row r="285" spans="1:7" s="50" customFormat="1" ht="82.7" customHeight="1">
      <c r="A285" s="482"/>
      <c r="B285" s="482"/>
      <c r="C285" s="482"/>
      <c r="D285" s="745" t="s">
        <v>1138</v>
      </c>
      <c r="E285" s="746" t="s">
        <v>3208</v>
      </c>
      <c r="F285" s="747">
        <v>3.4854999999999997E-2</v>
      </c>
      <c r="G285" s="746" t="s">
        <v>3209</v>
      </c>
    </row>
    <row r="286" spans="1:7" s="50" customFormat="1" ht="37.9" customHeight="1">
      <c r="A286" s="750" t="s">
        <v>638</v>
      </c>
      <c r="B286" s="484" t="s">
        <v>1134</v>
      </c>
      <c r="C286" s="484" t="s">
        <v>1135</v>
      </c>
      <c r="D286" s="484" t="s">
        <v>1136</v>
      </c>
      <c r="E286" s="751" t="s">
        <v>3059</v>
      </c>
      <c r="F286" s="752">
        <v>3145.4576866799998</v>
      </c>
      <c r="G286" s="751" t="s">
        <v>288</v>
      </c>
    </row>
    <row r="287" spans="1:7" s="50" customFormat="1" ht="37.9" customHeight="1">
      <c r="A287" s="479" t="s">
        <v>1137</v>
      </c>
      <c r="B287" s="739" t="s">
        <v>999</v>
      </c>
      <c r="C287" s="479" t="s">
        <v>1135</v>
      </c>
      <c r="D287" s="479" t="s">
        <v>1136</v>
      </c>
      <c r="E287" s="740" t="s">
        <v>3059</v>
      </c>
      <c r="F287" s="741">
        <v>3145.4576866799998</v>
      </c>
      <c r="G287" s="740" t="s">
        <v>288</v>
      </c>
    </row>
    <row r="288" spans="1:7" s="50" customFormat="1" ht="37.9" customHeight="1">
      <c r="A288" s="479" t="s">
        <v>1137</v>
      </c>
      <c r="B288" s="479" t="s">
        <v>1134</v>
      </c>
      <c r="C288" s="742" t="s">
        <v>491</v>
      </c>
      <c r="D288" s="479" t="s">
        <v>1136</v>
      </c>
      <c r="E288" s="743" t="s">
        <v>3060</v>
      </c>
      <c r="F288" s="744">
        <v>3145.4576866799998</v>
      </c>
      <c r="G288" s="743" t="s">
        <v>3061</v>
      </c>
    </row>
    <row r="289" spans="1:7" s="50" customFormat="1" ht="45.95" customHeight="1">
      <c r="A289" s="480" t="s">
        <v>638</v>
      </c>
      <c r="B289" s="481" t="s">
        <v>999</v>
      </c>
      <c r="C289" s="481" t="s">
        <v>491</v>
      </c>
      <c r="D289" s="745" t="s">
        <v>1138</v>
      </c>
      <c r="E289" s="746" t="s">
        <v>3062</v>
      </c>
      <c r="F289" s="747">
        <v>598.90698999999995</v>
      </c>
      <c r="G289" s="746" t="s">
        <v>3063</v>
      </c>
    </row>
    <row r="290" spans="1:7" s="50" customFormat="1" ht="107.1" customHeight="1">
      <c r="A290" s="482"/>
      <c r="B290" s="482"/>
      <c r="C290" s="482"/>
      <c r="D290" s="745" t="s">
        <v>644</v>
      </c>
      <c r="E290" s="748" t="s">
        <v>3064</v>
      </c>
      <c r="F290" s="747">
        <v>2546.5506966799999</v>
      </c>
      <c r="G290" s="748" t="s">
        <v>3065</v>
      </c>
    </row>
    <row r="291" spans="1:7" s="50" customFormat="1" ht="11.1" customHeight="1">
      <c r="A291" s="753"/>
      <c r="B291" s="485"/>
      <c r="C291" s="486"/>
      <c r="D291" s="754"/>
      <c r="E291" s="755"/>
      <c r="F291" s="756"/>
      <c r="G291" s="755"/>
    </row>
    <row r="292" spans="1:7" s="50" customFormat="1" ht="28.7" customHeight="1"/>
  </sheetData>
  <customSheetViews>
    <customSheetView guid="{CEB12AB2-2B7C-47EA-8993-91B31C172525}" scale="90" showPageBreaks="1" showGridLines="0" printArea="1" view="pageBreakPreview" topLeftCell="A121">
      <selection activeCell="G15" sqref="G15"/>
      <pageMargins left="0.39370078740157483" right="0.23622047244094491" top="0.31496062992125984" bottom="0.51181102362204722" header="0.23622047244094491" footer="0.51181102362204722"/>
      <printOptions horizontalCentered="1"/>
      <pageSetup paperSize="9" scale="67" fitToWidth="0" fitToHeight="0" orientation="portrait" r:id="rId1"/>
      <headerFooter alignWithMargins="0"/>
    </customSheetView>
    <customSheetView guid="{69687417-BF2D-41EA-9F0C-3ABCA36AC0DF}" scale="90" showPageBreaks="1" showGridLines="0" printArea="1" view="pageBreakPreview" topLeftCell="A121">
      <selection activeCell="G15" sqref="G15"/>
      <pageMargins left="0.39370078740157483" right="0.23622047244094491" top="0.31496062992125984" bottom="0.51181102362204722" header="0.23622047244094491" footer="0.51181102362204722"/>
      <printOptions horizontalCentered="1"/>
      <pageSetup paperSize="9" scale="67" fitToWidth="0" fitToHeight="0" orientation="portrait" r:id="rId2"/>
      <headerFooter alignWithMargins="0"/>
    </customSheetView>
  </customSheetViews>
  <mergeCells count="1">
    <mergeCell ref="A3:G3"/>
  </mergeCells>
  <printOptions horizontalCentered="1"/>
  <pageMargins left="0.39370078740157483" right="0.23622047244094491" top="0.31496062992125984" bottom="0.51181102362204722" header="0.23622047244094491" footer="0.51181102362204722"/>
  <pageSetup paperSize="9" scale="65" fitToHeight="0" orientation="landscape"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FFC000"/>
    <pageSetUpPr fitToPage="1"/>
  </sheetPr>
  <dimension ref="B1:E221"/>
  <sheetViews>
    <sheetView view="pageBreakPreview" zoomScale="85" zoomScaleNormal="100" zoomScaleSheetLayoutView="85" workbookViewId="0">
      <selection activeCell="L16" sqref="L16"/>
    </sheetView>
  </sheetViews>
  <sheetFormatPr defaultRowHeight="12.75"/>
  <cols>
    <col min="1" max="1" width="1.85546875" style="370" customWidth="1"/>
    <col min="2" max="2" width="16" style="370" customWidth="1"/>
    <col min="3" max="3" width="52.28515625" style="370" customWidth="1"/>
    <col min="4" max="4" width="25.140625" style="370" customWidth="1"/>
    <col min="5" max="5" width="45.5703125" style="370" customWidth="1"/>
    <col min="6" max="6" width="4.7109375" style="370" customWidth="1"/>
    <col min="7" max="16384" width="9.140625" style="370"/>
  </cols>
  <sheetData>
    <row r="1" spans="2:5" s="50" customFormat="1" ht="10.7" customHeight="1"/>
    <row r="2" spans="2:5" s="50" customFormat="1" ht="19.7" customHeight="1">
      <c r="B2" s="916" t="s">
        <v>1005</v>
      </c>
      <c r="C2" s="916"/>
      <c r="D2" s="914" t="s">
        <v>213</v>
      </c>
      <c r="E2" s="914"/>
    </row>
    <row r="3" spans="2:5" s="50" customFormat="1" ht="19.7" customHeight="1">
      <c r="B3" s="917" t="s">
        <v>891</v>
      </c>
      <c r="C3" s="917"/>
      <c r="D3" s="915" t="s">
        <v>384</v>
      </c>
      <c r="E3" s="915"/>
    </row>
    <row r="4" spans="2:5" s="50" customFormat="1" ht="19.7" customHeight="1">
      <c r="B4" s="917" t="s">
        <v>892</v>
      </c>
      <c r="C4" s="917"/>
      <c r="D4" s="915" t="s">
        <v>893</v>
      </c>
      <c r="E4" s="915"/>
    </row>
    <row r="5" spans="2:5" s="50" customFormat="1" ht="19.7" customHeight="1">
      <c r="B5" s="917" t="s">
        <v>1622</v>
      </c>
      <c r="C5" s="917"/>
      <c r="D5" s="915" t="s">
        <v>1621</v>
      </c>
      <c r="E5" s="915"/>
    </row>
    <row r="6" spans="2:5" s="50" customFormat="1" ht="19.7" customHeight="1">
      <c r="B6" s="918" t="s">
        <v>73</v>
      </c>
      <c r="C6" s="918"/>
      <c r="D6" s="914" t="s">
        <v>497</v>
      </c>
      <c r="E6" s="914"/>
    </row>
    <row r="7" spans="2:5" s="50" customFormat="1" ht="5.25" customHeight="1"/>
    <row r="8" spans="2:5" s="50" customFormat="1" ht="86.45" customHeight="1">
      <c r="B8" s="757" t="s">
        <v>1473</v>
      </c>
      <c r="C8" s="758" t="s">
        <v>369</v>
      </c>
      <c r="D8" s="757" t="s">
        <v>3304</v>
      </c>
      <c r="E8" s="758" t="s">
        <v>37</v>
      </c>
    </row>
    <row r="9" spans="2:5" s="50" customFormat="1" ht="27.75" customHeight="1">
      <c r="B9" s="758" t="s">
        <v>491</v>
      </c>
      <c r="C9" s="758" t="s">
        <v>183</v>
      </c>
      <c r="D9" s="758" t="s">
        <v>264</v>
      </c>
      <c r="E9" s="758" t="s">
        <v>443</v>
      </c>
    </row>
    <row r="10" spans="2:5" s="50" customFormat="1" ht="27.75" customHeight="1">
      <c r="B10" s="759"/>
      <c r="C10" s="760" t="s">
        <v>245</v>
      </c>
      <c r="D10" s="761">
        <v>20425795.043699</v>
      </c>
      <c r="E10" s="760" t="s">
        <v>192</v>
      </c>
    </row>
    <row r="11" spans="2:5" s="50" customFormat="1" ht="38.450000000000003" customHeight="1">
      <c r="B11" s="487" t="s">
        <v>894</v>
      </c>
      <c r="C11" s="488" t="s">
        <v>695</v>
      </c>
      <c r="D11" s="489">
        <v>11858.241085719999</v>
      </c>
      <c r="E11" s="488" t="s">
        <v>54</v>
      </c>
    </row>
    <row r="12" spans="2:5" s="50" customFormat="1" ht="23.45" customHeight="1">
      <c r="B12" s="487" t="s">
        <v>895</v>
      </c>
      <c r="C12" s="488" t="s">
        <v>696</v>
      </c>
      <c r="D12" s="489">
        <v>806.50147752999999</v>
      </c>
      <c r="E12" s="488" t="s">
        <v>327</v>
      </c>
    </row>
    <row r="13" spans="2:5" s="50" customFormat="1" ht="38.450000000000003" customHeight="1">
      <c r="B13" s="487" t="s">
        <v>947</v>
      </c>
      <c r="C13" s="488" t="s">
        <v>948</v>
      </c>
      <c r="D13" s="489">
        <v>1135.81147065</v>
      </c>
      <c r="E13" s="488" t="s">
        <v>949</v>
      </c>
    </row>
    <row r="14" spans="2:5" s="50" customFormat="1" ht="38.450000000000003" customHeight="1">
      <c r="B14" s="487" t="s">
        <v>1008</v>
      </c>
      <c r="C14" s="488" t="s">
        <v>2763</v>
      </c>
      <c r="D14" s="489">
        <v>4517.5934276600001</v>
      </c>
      <c r="E14" s="488" t="s">
        <v>1796</v>
      </c>
    </row>
    <row r="15" spans="2:5" s="50" customFormat="1" ht="23.45" customHeight="1">
      <c r="B15" s="487" t="s">
        <v>411</v>
      </c>
      <c r="C15" s="488" t="s">
        <v>1474</v>
      </c>
      <c r="D15" s="489">
        <v>1981.96443871</v>
      </c>
      <c r="E15" s="488" t="s">
        <v>401</v>
      </c>
    </row>
    <row r="16" spans="2:5" s="50" customFormat="1" ht="38.450000000000003" customHeight="1">
      <c r="B16" s="487" t="s">
        <v>697</v>
      </c>
      <c r="C16" s="488" t="s">
        <v>1475</v>
      </c>
      <c r="D16" s="489">
        <v>492.91243816999997</v>
      </c>
      <c r="E16" s="488" t="s">
        <v>498</v>
      </c>
    </row>
    <row r="17" spans="2:5" s="50" customFormat="1" ht="38.450000000000003" customHeight="1">
      <c r="B17" s="487" t="s">
        <v>698</v>
      </c>
      <c r="C17" s="488" t="s">
        <v>1476</v>
      </c>
      <c r="D17" s="489">
        <v>8351.5769122199999</v>
      </c>
      <c r="E17" s="488" t="s">
        <v>187</v>
      </c>
    </row>
    <row r="18" spans="2:5" s="50" customFormat="1" ht="23.45" customHeight="1">
      <c r="B18" s="487" t="s">
        <v>412</v>
      </c>
      <c r="C18" s="488" t="s">
        <v>1477</v>
      </c>
      <c r="D18" s="489">
        <v>33335.266322980002</v>
      </c>
      <c r="E18" s="488" t="s">
        <v>313</v>
      </c>
    </row>
    <row r="19" spans="2:5" s="50" customFormat="1" ht="38.450000000000003" customHeight="1">
      <c r="B19" s="487" t="s">
        <v>699</v>
      </c>
      <c r="C19" s="488" t="s">
        <v>1478</v>
      </c>
      <c r="D19" s="489">
        <v>7241.6436633000003</v>
      </c>
      <c r="E19" s="488" t="s">
        <v>222</v>
      </c>
    </row>
    <row r="20" spans="2:5" s="50" customFormat="1" ht="38.450000000000003" customHeight="1">
      <c r="B20" s="487" t="s">
        <v>700</v>
      </c>
      <c r="C20" s="488" t="s">
        <v>1479</v>
      </c>
      <c r="D20" s="489">
        <v>61199.138836619997</v>
      </c>
      <c r="E20" s="488" t="s">
        <v>445</v>
      </c>
    </row>
    <row r="21" spans="2:5" s="50" customFormat="1" ht="23.45" customHeight="1">
      <c r="B21" s="487" t="s">
        <v>701</v>
      </c>
      <c r="C21" s="488" t="s">
        <v>2764</v>
      </c>
      <c r="D21" s="489">
        <v>223653.75952232</v>
      </c>
      <c r="E21" s="488" t="s">
        <v>2765</v>
      </c>
    </row>
    <row r="22" spans="2:5" s="50" customFormat="1" ht="38.450000000000003" customHeight="1">
      <c r="B22" s="487" t="s">
        <v>1049</v>
      </c>
      <c r="C22" s="488" t="s">
        <v>1480</v>
      </c>
      <c r="D22" s="489">
        <v>191068.61455286</v>
      </c>
      <c r="E22" s="488" t="s">
        <v>1050</v>
      </c>
    </row>
    <row r="23" spans="2:5" s="50" customFormat="1" ht="38.450000000000003" customHeight="1">
      <c r="B23" s="487" t="s">
        <v>1098</v>
      </c>
      <c r="C23" s="488" t="s">
        <v>2766</v>
      </c>
      <c r="D23" s="489">
        <v>418124.93504408997</v>
      </c>
      <c r="E23" s="488" t="s">
        <v>129</v>
      </c>
    </row>
    <row r="24" spans="2:5" s="50" customFormat="1" ht="38.450000000000003" customHeight="1">
      <c r="B24" s="487" t="s">
        <v>1357</v>
      </c>
      <c r="C24" s="488" t="s">
        <v>2495</v>
      </c>
      <c r="D24" s="489">
        <v>152750.31367854</v>
      </c>
      <c r="E24" s="488" t="s">
        <v>1423</v>
      </c>
    </row>
    <row r="25" spans="2:5" s="50" customFormat="1" ht="38.450000000000003" customHeight="1">
      <c r="B25" s="487" t="s">
        <v>1099</v>
      </c>
      <c r="C25" s="488" t="s">
        <v>2493</v>
      </c>
      <c r="D25" s="489">
        <v>92150.615363949997</v>
      </c>
      <c r="E25" s="488" t="s">
        <v>460</v>
      </c>
    </row>
    <row r="26" spans="2:5" s="50" customFormat="1" ht="38.450000000000003" customHeight="1">
      <c r="B26" s="487" t="s">
        <v>1331</v>
      </c>
      <c r="C26" s="488" t="s">
        <v>2496</v>
      </c>
      <c r="D26" s="489">
        <v>54065.8678526</v>
      </c>
      <c r="E26" s="488" t="s">
        <v>1813</v>
      </c>
    </row>
    <row r="27" spans="2:5" s="50" customFormat="1" ht="38.450000000000003" customHeight="1">
      <c r="B27" s="487" t="s">
        <v>1100</v>
      </c>
      <c r="C27" s="488" t="s">
        <v>2767</v>
      </c>
      <c r="D27" s="489">
        <v>652234.22820273996</v>
      </c>
      <c r="E27" s="488" t="s">
        <v>394</v>
      </c>
    </row>
    <row r="28" spans="2:5" s="50" customFormat="1" ht="38.450000000000003" customHeight="1">
      <c r="B28" s="487" t="s">
        <v>749</v>
      </c>
      <c r="C28" s="488" t="s">
        <v>2506</v>
      </c>
      <c r="D28" s="489">
        <v>72456.968301419998</v>
      </c>
      <c r="E28" s="488" t="s">
        <v>1332</v>
      </c>
    </row>
    <row r="29" spans="2:5" s="50" customFormat="1" ht="38.450000000000003" customHeight="1">
      <c r="B29" s="487" t="s">
        <v>702</v>
      </c>
      <c r="C29" s="488" t="s">
        <v>2497</v>
      </c>
      <c r="D29" s="489">
        <v>197103.73712301001</v>
      </c>
      <c r="E29" s="488" t="s">
        <v>61</v>
      </c>
    </row>
    <row r="30" spans="2:5" s="50" customFormat="1" ht="38.450000000000003" customHeight="1">
      <c r="B30" s="487" t="s">
        <v>1010</v>
      </c>
      <c r="C30" s="488" t="s">
        <v>2498</v>
      </c>
      <c r="D30" s="489">
        <v>3928545.1587458202</v>
      </c>
      <c r="E30" s="488" t="s">
        <v>2499</v>
      </c>
    </row>
    <row r="31" spans="2:5" s="50" customFormat="1" ht="38.450000000000003" customHeight="1">
      <c r="B31" s="487" t="s">
        <v>1101</v>
      </c>
      <c r="C31" s="488" t="s">
        <v>2768</v>
      </c>
      <c r="D31" s="489">
        <v>2530425.1319404799</v>
      </c>
      <c r="E31" s="488" t="s">
        <v>45</v>
      </c>
    </row>
    <row r="32" spans="2:5" s="50" customFormat="1" ht="38.450000000000003" customHeight="1">
      <c r="B32" s="487" t="s">
        <v>703</v>
      </c>
      <c r="C32" s="488" t="s">
        <v>2769</v>
      </c>
      <c r="D32" s="489">
        <v>21663.60477365</v>
      </c>
      <c r="E32" s="488" t="s">
        <v>201</v>
      </c>
    </row>
    <row r="33" spans="2:5" s="50" customFormat="1" ht="52.7" customHeight="1">
      <c r="B33" s="487" t="s">
        <v>1300</v>
      </c>
      <c r="C33" s="488" t="s">
        <v>2683</v>
      </c>
      <c r="D33" s="489">
        <v>63088.98256217</v>
      </c>
      <c r="E33" s="488" t="s">
        <v>2684</v>
      </c>
    </row>
    <row r="34" spans="2:5" s="50" customFormat="1" ht="38.450000000000003" customHeight="1">
      <c r="B34" s="487" t="s">
        <v>1356</v>
      </c>
      <c r="C34" s="490" t="s">
        <v>2770</v>
      </c>
      <c r="D34" s="489">
        <v>45198.858133280002</v>
      </c>
      <c r="E34" s="488" t="s">
        <v>1755</v>
      </c>
    </row>
    <row r="35" spans="2:5" s="50" customFormat="1" ht="38.450000000000003" customHeight="1">
      <c r="B35" s="487" t="s">
        <v>1022</v>
      </c>
      <c r="C35" s="488" t="s">
        <v>2500</v>
      </c>
      <c r="D35" s="489">
        <v>898050.53880611004</v>
      </c>
      <c r="E35" s="488" t="s">
        <v>1023</v>
      </c>
    </row>
    <row r="36" spans="2:5" s="50" customFormat="1" ht="38.450000000000003" customHeight="1">
      <c r="B36" s="487" t="s">
        <v>1354</v>
      </c>
      <c r="C36" s="488" t="s">
        <v>2501</v>
      </c>
      <c r="D36" s="489">
        <v>475635.02527570998</v>
      </c>
      <c r="E36" s="488" t="s">
        <v>1756</v>
      </c>
    </row>
    <row r="37" spans="2:5" s="50" customFormat="1" ht="38.450000000000003" customHeight="1">
      <c r="B37" s="487" t="s">
        <v>2112</v>
      </c>
      <c r="C37" s="488" t="s">
        <v>2502</v>
      </c>
      <c r="D37" s="489">
        <v>493523.08777213999</v>
      </c>
      <c r="E37" s="488" t="s">
        <v>2309</v>
      </c>
    </row>
    <row r="38" spans="2:5" s="50" customFormat="1" ht="38.450000000000003" customHeight="1">
      <c r="B38" s="487" t="s">
        <v>2115</v>
      </c>
      <c r="C38" s="488" t="s">
        <v>2503</v>
      </c>
      <c r="D38" s="489">
        <v>265416.21312902</v>
      </c>
      <c r="E38" s="488" t="s">
        <v>2310</v>
      </c>
    </row>
    <row r="39" spans="2:5" s="50" customFormat="1" ht="38.450000000000003" customHeight="1">
      <c r="B39" s="487" t="s">
        <v>1103</v>
      </c>
      <c r="C39" s="490" t="s">
        <v>2771</v>
      </c>
      <c r="D39" s="489">
        <v>39542.58252407</v>
      </c>
      <c r="E39" s="488" t="s">
        <v>704</v>
      </c>
    </row>
    <row r="40" spans="2:5" s="50" customFormat="1" ht="38.450000000000003" customHeight="1">
      <c r="B40" s="487" t="s">
        <v>1104</v>
      </c>
      <c r="C40" s="488" t="s">
        <v>2494</v>
      </c>
      <c r="D40" s="489">
        <v>118914.62878959</v>
      </c>
      <c r="E40" s="488" t="s">
        <v>705</v>
      </c>
    </row>
    <row r="41" spans="2:5" s="50" customFormat="1" ht="38.450000000000003" customHeight="1">
      <c r="B41" s="487" t="s">
        <v>1201</v>
      </c>
      <c r="C41" s="488" t="s">
        <v>1481</v>
      </c>
      <c r="D41" s="489">
        <v>749.96105879000004</v>
      </c>
      <c r="E41" s="488" t="s">
        <v>160</v>
      </c>
    </row>
    <row r="42" spans="2:5" s="50" customFormat="1" ht="38.450000000000003" customHeight="1">
      <c r="B42" s="487" t="s">
        <v>1202</v>
      </c>
      <c r="C42" s="488" t="s">
        <v>1482</v>
      </c>
      <c r="D42" s="489">
        <v>167250.62773176</v>
      </c>
      <c r="E42" s="488" t="s">
        <v>12</v>
      </c>
    </row>
    <row r="43" spans="2:5" s="50" customFormat="1" ht="23.45" customHeight="1">
      <c r="B43" s="487" t="s">
        <v>1203</v>
      </c>
      <c r="C43" s="488" t="s">
        <v>1483</v>
      </c>
      <c r="D43" s="489">
        <v>100469.81731221</v>
      </c>
      <c r="E43" s="488" t="s">
        <v>555</v>
      </c>
    </row>
    <row r="44" spans="2:5" s="50" customFormat="1" ht="52.7" customHeight="1">
      <c r="B44" s="487" t="s">
        <v>1204</v>
      </c>
      <c r="C44" s="488" t="s">
        <v>1484</v>
      </c>
      <c r="D44" s="489">
        <v>52408.164988559998</v>
      </c>
      <c r="E44" s="488" t="s">
        <v>554</v>
      </c>
    </row>
    <row r="45" spans="2:5" s="50" customFormat="1" ht="23.45" customHeight="1">
      <c r="B45" s="487" t="s">
        <v>1205</v>
      </c>
      <c r="C45" s="488" t="s">
        <v>1485</v>
      </c>
      <c r="D45" s="489">
        <v>273922.97857686999</v>
      </c>
      <c r="E45" s="488" t="s">
        <v>522</v>
      </c>
    </row>
    <row r="46" spans="2:5" s="50" customFormat="1" ht="38.450000000000003" customHeight="1">
      <c r="B46" s="487" t="s">
        <v>1206</v>
      </c>
      <c r="C46" s="488" t="s">
        <v>1486</v>
      </c>
      <c r="D46" s="489">
        <v>154137.35137307001</v>
      </c>
      <c r="E46" s="488" t="s">
        <v>508</v>
      </c>
    </row>
    <row r="47" spans="2:5" s="50" customFormat="1" ht="23.45" customHeight="1">
      <c r="B47" s="487" t="s">
        <v>1207</v>
      </c>
      <c r="C47" s="488" t="s">
        <v>1487</v>
      </c>
      <c r="D47" s="489">
        <v>22416.97378801</v>
      </c>
      <c r="E47" s="488" t="s">
        <v>529</v>
      </c>
    </row>
    <row r="48" spans="2:5" s="50" customFormat="1" ht="38.450000000000003" customHeight="1">
      <c r="B48" s="487" t="s">
        <v>1208</v>
      </c>
      <c r="C48" s="488" t="s">
        <v>1488</v>
      </c>
      <c r="D48" s="489">
        <v>3829.7825036300001</v>
      </c>
      <c r="E48" s="488" t="s">
        <v>528</v>
      </c>
    </row>
    <row r="49" spans="2:5" s="50" customFormat="1" ht="23.45" customHeight="1">
      <c r="B49" s="487" t="s">
        <v>1209</v>
      </c>
      <c r="C49" s="488" t="s">
        <v>1489</v>
      </c>
      <c r="D49" s="489">
        <v>2706948.66846071</v>
      </c>
      <c r="E49" s="488" t="s">
        <v>511</v>
      </c>
    </row>
    <row r="50" spans="2:5" s="50" customFormat="1" ht="23.45" customHeight="1">
      <c r="B50" s="487" t="s">
        <v>1210</v>
      </c>
      <c r="C50" s="488" t="s">
        <v>1490</v>
      </c>
      <c r="D50" s="489">
        <v>20855.343167629999</v>
      </c>
      <c r="E50" s="488" t="s">
        <v>578</v>
      </c>
    </row>
    <row r="51" spans="2:5" s="50" customFormat="1" ht="38.450000000000003" customHeight="1">
      <c r="B51" s="487" t="s">
        <v>1211</v>
      </c>
      <c r="C51" s="488" t="s">
        <v>1491</v>
      </c>
      <c r="D51" s="489">
        <v>12131.40775248</v>
      </c>
      <c r="E51" s="488" t="s">
        <v>577</v>
      </c>
    </row>
    <row r="52" spans="2:5" s="50" customFormat="1" ht="23.45" customHeight="1">
      <c r="B52" s="487" t="s">
        <v>1212</v>
      </c>
      <c r="C52" s="488" t="s">
        <v>1492</v>
      </c>
      <c r="D52" s="489">
        <v>441.34771983000002</v>
      </c>
      <c r="E52" s="488" t="s">
        <v>506</v>
      </c>
    </row>
    <row r="53" spans="2:5" s="50" customFormat="1" ht="38.450000000000003" customHeight="1">
      <c r="B53" s="487" t="s">
        <v>1739</v>
      </c>
      <c r="C53" s="488" t="s">
        <v>1740</v>
      </c>
      <c r="D53" s="489">
        <v>28557.41864801</v>
      </c>
      <c r="E53" s="488" t="s">
        <v>1741</v>
      </c>
    </row>
    <row r="54" spans="2:5" s="50" customFormat="1" ht="52.7" customHeight="1">
      <c r="B54" s="487" t="s">
        <v>1213</v>
      </c>
      <c r="C54" s="488" t="s">
        <v>1493</v>
      </c>
      <c r="D54" s="489">
        <v>17322.553741939999</v>
      </c>
      <c r="E54" s="488" t="s">
        <v>621</v>
      </c>
    </row>
    <row r="55" spans="2:5" s="50" customFormat="1" ht="38.450000000000003" customHeight="1">
      <c r="B55" s="487" t="s">
        <v>1214</v>
      </c>
      <c r="C55" s="488" t="s">
        <v>1494</v>
      </c>
      <c r="D55" s="489">
        <v>135454.70356641</v>
      </c>
      <c r="E55" s="488" t="s">
        <v>549</v>
      </c>
    </row>
    <row r="56" spans="2:5" s="50" customFormat="1" ht="23.45" customHeight="1">
      <c r="B56" s="487" t="s">
        <v>1215</v>
      </c>
      <c r="C56" s="488" t="s">
        <v>1495</v>
      </c>
      <c r="D56" s="489">
        <v>4094.5024452500002</v>
      </c>
      <c r="E56" s="488" t="s">
        <v>622</v>
      </c>
    </row>
    <row r="57" spans="2:5" s="50" customFormat="1" ht="23.45" customHeight="1">
      <c r="B57" s="487" t="s">
        <v>1216</v>
      </c>
      <c r="C57" s="488" t="s">
        <v>1496</v>
      </c>
      <c r="D57" s="489">
        <v>117593.98314205999</v>
      </c>
      <c r="E57" s="488" t="s">
        <v>544</v>
      </c>
    </row>
    <row r="58" spans="2:5" s="50" customFormat="1" ht="38.450000000000003" customHeight="1">
      <c r="B58" s="487" t="s">
        <v>1217</v>
      </c>
      <c r="C58" s="488" t="s">
        <v>1497</v>
      </c>
      <c r="D58" s="489">
        <v>1315.92416035</v>
      </c>
      <c r="E58" s="488" t="s">
        <v>515</v>
      </c>
    </row>
    <row r="59" spans="2:5" s="50" customFormat="1" ht="38.450000000000003" customHeight="1">
      <c r="B59" s="487" t="s">
        <v>1218</v>
      </c>
      <c r="C59" s="488" t="s">
        <v>1498</v>
      </c>
      <c r="D59" s="489">
        <v>23194.851600739999</v>
      </c>
      <c r="E59" s="488" t="s">
        <v>623</v>
      </c>
    </row>
    <row r="60" spans="2:5" s="50" customFormat="1" ht="38.450000000000003" customHeight="1">
      <c r="B60" s="487" t="s">
        <v>2668</v>
      </c>
      <c r="C60" s="488" t="s">
        <v>2669</v>
      </c>
      <c r="D60" s="489">
        <v>173.43318024000001</v>
      </c>
      <c r="E60" s="488" t="s">
        <v>2670</v>
      </c>
    </row>
    <row r="61" spans="2:5" s="50" customFormat="1" ht="67.150000000000006" customHeight="1">
      <c r="B61" s="487" t="s">
        <v>1219</v>
      </c>
      <c r="C61" s="490" t="s">
        <v>2772</v>
      </c>
      <c r="D61" s="489">
        <v>1904.7957283999999</v>
      </c>
      <c r="E61" s="490" t="s">
        <v>2773</v>
      </c>
    </row>
    <row r="62" spans="2:5" s="50" customFormat="1" ht="38.450000000000003" customHeight="1">
      <c r="B62" s="487" t="s">
        <v>1220</v>
      </c>
      <c r="C62" s="488" t="s">
        <v>1499</v>
      </c>
      <c r="D62" s="489">
        <v>3662.2587170000002</v>
      </c>
      <c r="E62" s="490" t="s">
        <v>2774</v>
      </c>
    </row>
    <row r="63" spans="2:5" s="50" customFormat="1" ht="38.450000000000003" customHeight="1">
      <c r="B63" s="487" t="s">
        <v>1221</v>
      </c>
      <c r="C63" s="488" t="s">
        <v>1500</v>
      </c>
      <c r="D63" s="489">
        <v>73722.205531739994</v>
      </c>
      <c r="E63" s="488" t="s">
        <v>479</v>
      </c>
    </row>
    <row r="64" spans="2:5" s="50" customFormat="1" ht="38.450000000000003" customHeight="1">
      <c r="B64" s="487" t="s">
        <v>1222</v>
      </c>
      <c r="C64" s="488" t="s">
        <v>1501</v>
      </c>
      <c r="D64" s="489">
        <v>375.18879513000002</v>
      </c>
      <c r="E64" s="490" t="s">
        <v>2775</v>
      </c>
    </row>
    <row r="65" spans="2:5" s="50" customFormat="1" ht="23.45" customHeight="1">
      <c r="B65" s="487" t="s">
        <v>1223</v>
      </c>
      <c r="C65" s="488" t="s">
        <v>1502</v>
      </c>
      <c r="D65" s="489">
        <v>4726.3573399699999</v>
      </c>
      <c r="E65" s="488" t="s">
        <v>346</v>
      </c>
    </row>
    <row r="66" spans="2:5" s="50" customFormat="1" ht="38.450000000000003" customHeight="1">
      <c r="B66" s="487" t="s">
        <v>1224</v>
      </c>
      <c r="C66" s="488" t="s">
        <v>1503</v>
      </c>
      <c r="D66" s="489">
        <v>1744.08644753</v>
      </c>
      <c r="E66" s="488" t="s">
        <v>553</v>
      </c>
    </row>
    <row r="67" spans="2:5" s="50" customFormat="1" ht="23.45" customHeight="1">
      <c r="B67" s="487" t="s">
        <v>1225</v>
      </c>
      <c r="C67" s="488" t="s">
        <v>1504</v>
      </c>
      <c r="D67" s="489">
        <v>4196.8436791900003</v>
      </c>
      <c r="E67" s="488" t="s">
        <v>615</v>
      </c>
    </row>
    <row r="68" spans="2:5" s="50" customFormat="1" ht="38.450000000000003" customHeight="1">
      <c r="B68" s="487" t="s">
        <v>1226</v>
      </c>
      <c r="C68" s="488" t="s">
        <v>1505</v>
      </c>
      <c r="D68" s="489">
        <v>165676.93321724</v>
      </c>
      <c r="E68" s="488" t="s">
        <v>616</v>
      </c>
    </row>
    <row r="69" spans="2:5" s="50" customFormat="1" ht="96.6" customHeight="1">
      <c r="B69" s="487" t="s">
        <v>1227</v>
      </c>
      <c r="C69" s="488" t="s">
        <v>1506</v>
      </c>
      <c r="D69" s="489">
        <v>3148.2793126900001</v>
      </c>
      <c r="E69" s="490" t="s">
        <v>1507</v>
      </c>
    </row>
    <row r="70" spans="2:5" s="50" customFormat="1" ht="38.450000000000003" customHeight="1">
      <c r="B70" s="487" t="s">
        <v>1228</v>
      </c>
      <c r="C70" s="488" t="s">
        <v>1508</v>
      </c>
      <c r="D70" s="489">
        <v>59869.695837649997</v>
      </c>
      <c r="E70" s="490" t="s">
        <v>2776</v>
      </c>
    </row>
    <row r="71" spans="2:5" s="50" customFormat="1" ht="38.450000000000003" customHeight="1">
      <c r="B71" s="487" t="s">
        <v>1742</v>
      </c>
      <c r="C71" s="488" t="s">
        <v>1743</v>
      </c>
      <c r="D71" s="489">
        <v>3813.6147259099998</v>
      </c>
      <c r="E71" s="488" t="s">
        <v>1744</v>
      </c>
    </row>
    <row r="72" spans="2:5" s="50" customFormat="1" ht="52.7" customHeight="1">
      <c r="B72" s="487" t="s">
        <v>1722</v>
      </c>
      <c r="C72" s="488" t="s">
        <v>1723</v>
      </c>
      <c r="D72" s="489">
        <v>1684.7453339599999</v>
      </c>
      <c r="E72" s="488" t="s">
        <v>1724</v>
      </c>
    </row>
    <row r="73" spans="2:5" s="50" customFormat="1" ht="52.7" customHeight="1">
      <c r="B73" s="487" t="s">
        <v>1626</v>
      </c>
      <c r="C73" s="488" t="s">
        <v>1628</v>
      </c>
      <c r="D73" s="489">
        <v>10992.78295635</v>
      </c>
      <c r="E73" s="488" t="s">
        <v>1629</v>
      </c>
    </row>
    <row r="74" spans="2:5" s="50" customFormat="1" ht="38.450000000000003" customHeight="1">
      <c r="B74" s="487" t="s">
        <v>1401</v>
      </c>
      <c r="C74" s="488" t="s">
        <v>1509</v>
      </c>
      <c r="D74" s="489">
        <v>2476.08765038</v>
      </c>
      <c r="E74" s="488" t="s">
        <v>1402</v>
      </c>
    </row>
    <row r="75" spans="2:5" s="50" customFormat="1" ht="52.7" customHeight="1">
      <c r="B75" s="487" t="s">
        <v>1630</v>
      </c>
      <c r="C75" s="488" t="s">
        <v>1631</v>
      </c>
      <c r="D75" s="489">
        <v>10999.54427955</v>
      </c>
      <c r="E75" s="488" t="s">
        <v>1632</v>
      </c>
    </row>
    <row r="76" spans="2:5" s="50" customFormat="1" ht="52.7" customHeight="1">
      <c r="B76" s="487" t="s">
        <v>182</v>
      </c>
      <c r="C76" s="488" t="s">
        <v>1510</v>
      </c>
      <c r="D76" s="489">
        <v>3246.3489542500001</v>
      </c>
      <c r="E76" s="488" t="s">
        <v>1388</v>
      </c>
    </row>
    <row r="77" spans="2:5" s="50" customFormat="1" ht="52.7" customHeight="1">
      <c r="B77" s="487" t="s">
        <v>1320</v>
      </c>
      <c r="C77" s="488" t="s">
        <v>1511</v>
      </c>
      <c r="D77" s="489">
        <v>7530.4413857600002</v>
      </c>
      <c r="E77" s="488" t="s">
        <v>1321</v>
      </c>
    </row>
    <row r="78" spans="2:5" s="50" customFormat="1" ht="38.450000000000003" customHeight="1">
      <c r="B78" s="487" t="s">
        <v>1322</v>
      </c>
      <c r="C78" s="488" t="s">
        <v>1512</v>
      </c>
      <c r="D78" s="489">
        <v>7224.6434316300001</v>
      </c>
      <c r="E78" s="488" t="s">
        <v>1323</v>
      </c>
    </row>
    <row r="79" spans="2:5" s="50" customFormat="1" ht="52.7" customHeight="1">
      <c r="B79" s="487" t="s">
        <v>1304</v>
      </c>
      <c r="C79" s="488" t="s">
        <v>1513</v>
      </c>
      <c r="D79" s="489">
        <v>922.49319577000006</v>
      </c>
      <c r="E79" s="488" t="s">
        <v>1305</v>
      </c>
    </row>
    <row r="80" spans="2:5" s="50" customFormat="1" ht="38.450000000000003" customHeight="1">
      <c r="B80" s="487" t="s">
        <v>754</v>
      </c>
      <c r="C80" s="488" t="s">
        <v>1514</v>
      </c>
      <c r="D80" s="489">
        <v>14734.528720730001</v>
      </c>
      <c r="E80" s="488" t="s">
        <v>1307</v>
      </c>
    </row>
    <row r="81" spans="2:5" s="50" customFormat="1" ht="52.7" customHeight="1">
      <c r="B81" s="487" t="s">
        <v>755</v>
      </c>
      <c r="C81" s="488" t="s">
        <v>1515</v>
      </c>
      <c r="D81" s="489">
        <v>299.30827555000002</v>
      </c>
      <c r="E81" s="488" t="s">
        <v>1308</v>
      </c>
    </row>
    <row r="82" spans="2:5" s="50" customFormat="1" ht="52.7" customHeight="1">
      <c r="B82" s="487" t="s">
        <v>1309</v>
      </c>
      <c r="C82" s="488" t="s">
        <v>1516</v>
      </c>
      <c r="D82" s="489">
        <v>58208.511274559998</v>
      </c>
      <c r="E82" s="488" t="s">
        <v>1310</v>
      </c>
    </row>
    <row r="83" spans="2:5" s="50" customFormat="1" ht="67.150000000000006" customHeight="1">
      <c r="B83" s="487" t="s">
        <v>2671</v>
      </c>
      <c r="C83" s="488" t="s">
        <v>2672</v>
      </c>
      <c r="D83" s="489">
        <v>90904.101006390003</v>
      </c>
      <c r="E83" s="488" t="s">
        <v>2673</v>
      </c>
    </row>
    <row r="84" spans="2:5" s="50" customFormat="1" ht="52.7" customHeight="1">
      <c r="B84" s="487" t="s">
        <v>2674</v>
      </c>
      <c r="C84" s="488" t="s">
        <v>2675</v>
      </c>
      <c r="D84" s="489">
        <v>82104.346757179999</v>
      </c>
      <c r="E84" s="488" t="s">
        <v>2676</v>
      </c>
    </row>
    <row r="85" spans="2:5" s="50" customFormat="1" ht="52.7" customHeight="1">
      <c r="B85" s="487" t="s">
        <v>767</v>
      </c>
      <c r="C85" s="488" t="s">
        <v>1517</v>
      </c>
      <c r="D85" s="489">
        <v>2366.1959797099998</v>
      </c>
      <c r="E85" s="488" t="s">
        <v>1068</v>
      </c>
    </row>
    <row r="86" spans="2:5" s="50" customFormat="1" ht="52.7" customHeight="1">
      <c r="B86" s="487" t="s">
        <v>1229</v>
      </c>
      <c r="C86" s="488" t="s">
        <v>1518</v>
      </c>
      <c r="D86" s="489">
        <v>48051.912014380003</v>
      </c>
      <c r="E86" s="488" t="s">
        <v>1069</v>
      </c>
    </row>
    <row r="87" spans="2:5" s="50" customFormat="1" ht="52.7" customHeight="1">
      <c r="B87" s="487" t="s">
        <v>1230</v>
      </c>
      <c r="C87" s="488" t="s">
        <v>1519</v>
      </c>
      <c r="D87" s="489">
        <v>13470.26994185</v>
      </c>
      <c r="E87" s="488" t="s">
        <v>1070</v>
      </c>
    </row>
    <row r="88" spans="2:5" s="50" customFormat="1" ht="67.150000000000006" customHeight="1">
      <c r="B88" s="487" t="s">
        <v>1231</v>
      </c>
      <c r="C88" s="488" t="s">
        <v>1520</v>
      </c>
      <c r="D88" s="489">
        <v>248173.17990737999</v>
      </c>
      <c r="E88" s="488" t="s">
        <v>1071</v>
      </c>
    </row>
    <row r="89" spans="2:5" s="50" customFormat="1" ht="52.7" customHeight="1">
      <c r="B89" s="487" t="s">
        <v>1064</v>
      </c>
      <c r="C89" s="488" t="s">
        <v>2777</v>
      </c>
      <c r="D89" s="489">
        <v>20686.26449048</v>
      </c>
      <c r="E89" s="488" t="s">
        <v>1072</v>
      </c>
    </row>
    <row r="90" spans="2:5" s="50" customFormat="1" ht="52.7" customHeight="1">
      <c r="B90" s="487" t="s">
        <v>888</v>
      </c>
      <c r="C90" s="488" t="s">
        <v>1521</v>
      </c>
      <c r="D90" s="489">
        <v>248.02799171999999</v>
      </c>
      <c r="E90" s="488" t="s">
        <v>1073</v>
      </c>
    </row>
    <row r="91" spans="2:5" s="50" customFormat="1" ht="52.7" customHeight="1">
      <c r="B91" s="487" t="s">
        <v>757</v>
      </c>
      <c r="C91" s="488" t="s">
        <v>1522</v>
      </c>
      <c r="D91" s="489">
        <v>34881.608752209999</v>
      </c>
      <c r="E91" s="488" t="s">
        <v>1074</v>
      </c>
    </row>
    <row r="92" spans="2:5" s="50" customFormat="1" ht="67.150000000000006" customHeight="1">
      <c r="B92" s="487" t="s">
        <v>1232</v>
      </c>
      <c r="C92" s="488" t="s">
        <v>1523</v>
      </c>
      <c r="D92" s="489">
        <v>2696.8612807099998</v>
      </c>
      <c r="E92" s="488" t="s">
        <v>1075</v>
      </c>
    </row>
    <row r="93" spans="2:5" s="50" customFormat="1" ht="52.7" customHeight="1">
      <c r="B93" s="487" t="s">
        <v>1233</v>
      </c>
      <c r="C93" s="488" t="s">
        <v>2778</v>
      </c>
      <c r="D93" s="489">
        <v>894.39782888000002</v>
      </c>
      <c r="E93" s="488" t="s">
        <v>1076</v>
      </c>
    </row>
    <row r="94" spans="2:5" s="50" customFormat="1" ht="52.7" customHeight="1">
      <c r="B94" s="487" t="s">
        <v>1234</v>
      </c>
      <c r="C94" s="488" t="s">
        <v>1524</v>
      </c>
      <c r="D94" s="489">
        <v>60143.194041160001</v>
      </c>
      <c r="E94" s="488" t="s">
        <v>987</v>
      </c>
    </row>
    <row r="95" spans="2:5" s="50" customFormat="1" ht="52.7" customHeight="1">
      <c r="B95" s="487" t="s">
        <v>1235</v>
      </c>
      <c r="C95" s="488" t="s">
        <v>1525</v>
      </c>
      <c r="D95" s="489">
        <v>5459.9749891199999</v>
      </c>
      <c r="E95" s="488" t="s">
        <v>988</v>
      </c>
    </row>
    <row r="96" spans="2:5" s="50" customFormat="1" ht="52.7" customHeight="1">
      <c r="B96" s="487" t="s">
        <v>1006</v>
      </c>
      <c r="C96" s="488" t="s">
        <v>2779</v>
      </c>
      <c r="D96" s="489">
        <v>122690.2109739</v>
      </c>
      <c r="E96" s="488" t="s">
        <v>219</v>
      </c>
    </row>
    <row r="97" spans="2:5" s="50" customFormat="1" ht="52.7" customHeight="1">
      <c r="B97" s="487" t="s">
        <v>896</v>
      </c>
      <c r="C97" s="488" t="s">
        <v>1526</v>
      </c>
      <c r="D97" s="489">
        <v>53650.31712182</v>
      </c>
      <c r="E97" s="488" t="s">
        <v>83</v>
      </c>
    </row>
    <row r="98" spans="2:5" s="50" customFormat="1" ht="38.450000000000003" customHeight="1">
      <c r="B98" s="487" t="s">
        <v>1236</v>
      </c>
      <c r="C98" s="488" t="s">
        <v>1527</v>
      </c>
      <c r="D98" s="489">
        <v>7807.2863062799997</v>
      </c>
      <c r="E98" s="488" t="s">
        <v>556</v>
      </c>
    </row>
    <row r="99" spans="2:5" s="50" customFormat="1" ht="52.7" customHeight="1">
      <c r="B99" s="487" t="s">
        <v>1725</v>
      </c>
      <c r="C99" s="488" t="s">
        <v>1726</v>
      </c>
      <c r="D99" s="489">
        <v>15016.41630339</v>
      </c>
      <c r="E99" s="488" t="s">
        <v>1727</v>
      </c>
    </row>
    <row r="100" spans="2:5" s="50" customFormat="1" ht="38.450000000000003" customHeight="1">
      <c r="B100" s="487" t="s">
        <v>1237</v>
      </c>
      <c r="C100" s="488" t="s">
        <v>1528</v>
      </c>
      <c r="D100" s="489">
        <v>4499.4458307000004</v>
      </c>
      <c r="E100" s="488" t="s">
        <v>598</v>
      </c>
    </row>
    <row r="101" spans="2:5" s="50" customFormat="1" ht="52.7" customHeight="1">
      <c r="B101" s="487" t="s">
        <v>1238</v>
      </c>
      <c r="C101" s="488" t="s">
        <v>1529</v>
      </c>
      <c r="D101" s="489">
        <v>804.89077556999996</v>
      </c>
      <c r="E101" s="488" t="s">
        <v>585</v>
      </c>
    </row>
    <row r="102" spans="2:5" s="50" customFormat="1" ht="38.450000000000003" customHeight="1">
      <c r="B102" s="487" t="s">
        <v>1239</v>
      </c>
      <c r="C102" s="488" t="s">
        <v>1530</v>
      </c>
      <c r="D102" s="489">
        <v>618523.89632303</v>
      </c>
      <c r="E102" s="488" t="s">
        <v>523</v>
      </c>
    </row>
    <row r="103" spans="2:5" s="50" customFormat="1" ht="38.450000000000003" customHeight="1">
      <c r="B103" s="487" t="s">
        <v>1311</v>
      </c>
      <c r="C103" s="488" t="s">
        <v>1531</v>
      </c>
      <c r="D103" s="489">
        <v>22351.05319735</v>
      </c>
      <c r="E103" s="488" t="s">
        <v>1312</v>
      </c>
    </row>
    <row r="104" spans="2:5" s="50" customFormat="1" ht="38.450000000000003" customHeight="1">
      <c r="B104" s="487" t="s">
        <v>1408</v>
      </c>
      <c r="C104" s="488" t="s">
        <v>1532</v>
      </c>
      <c r="D104" s="489">
        <v>6404.3732063400003</v>
      </c>
      <c r="E104" s="488" t="s">
        <v>1389</v>
      </c>
    </row>
    <row r="105" spans="2:5" s="50" customFormat="1" ht="52.7" customHeight="1">
      <c r="B105" s="487" t="s">
        <v>2594</v>
      </c>
      <c r="C105" s="488" t="s">
        <v>2595</v>
      </c>
      <c r="D105" s="489">
        <v>992.04247664000002</v>
      </c>
      <c r="E105" s="488" t="s">
        <v>2596</v>
      </c>
    </row>
    <row r="106" spans="2:5" s="50" customFormat="1" ht="52.7" customHeight="1">
      <c r="B106" s="487" t="s">
        <v>1333</v>
      </c>
      <c r="C106" s="488" t="s">
        <v>1533</v>
      </c>
      <c r="D106" s="489">
        <v>181.68773153000001</v>
      </c>
      <c r="E106" s="488" t="s">
        <v>1334</v>
      </c>
    </row>
    <row r="107" spans="2:5" s="50" customFormat="1" ht="38.450000000000003" customHeight="1">
      <c r="B107" s="487" t="s">
        <v>1409</v>
      </c>
      <c r="C107" s="488" t="s">
        <v>1534</v>
      </c>
      <c r="D107" s="489">
        <v>2307.4440822900001</v>
      </c>
      <c r="E107" s="488" t="s">
        <v>1535</v>
      </c>
    </row>
    <row r="108" spans="2:5" s="50" customFormat="1" ht="38.450000000000003" customHeight="1">
      <c r="B108" s="487" t="s">
        <v>1240</v>
      </c>
      <c r="C108" s="488" t="s">
        <v>1536</v>
      </c>
      <c r="D108" s="489">
        <v>269160.73293910001</v>
      </c>
      <c r="E108" s="488" t="s">
        <v>551</v>
      </c>
    </row>
    <row r="109" spans="2:5" s="50" customFormat="1" ht="38.450000000000003" customHeight="1">
      <c r="B109" s="487" t="s">
        <v>2780</v>
      </c>
      <c r="C109" s="488" t="s">
        <v>2781</v>
      </c>
      <c r="D109" s="489">
        <v>397.95677125999998</v>
      </c>
      <c r="E109" s="488" t="s">
        <v>2782</v>
      </c>
    </row>
    <row r="110" spans="2:5" s="50" customFormat="1" ht="52.7" customHeight="1">
      <c r="B110" s="487" t="s">
        <v>1410</v>
      </c>
      <c r="C110" s="488" t="s">
        <v>1537</v>
      </c>
      <c r="D110" s="489">
        <v>1573.7569664499999</v>
      </c>
      <c r="E110" s="488" t="s">
        <v>1390</v>
      </c>
    </row>
    <row r="111" spans="2:5" s="50" customFormat="1" ht="38.450000000000003" customHeight="1">
      <c r="B111" s="487" t="s">
        <v>1241</v>
      </c>
      <c r="C111" s="488" t="s">
        <v>1538</v>
      </c>
      <c r="D111" s="489">
        <v>1024.65571858</v>
      </c>
      <c r="E111" s="488" t="s">
        <v>2783</v>
      </c>
    </row>
    <row r="112" spans="2:5" s="50" customFormat="1" ht="38.450000000000003" customHeight="1">
      <c r="B112" s="487" t="s">
        <v>1313</v>
      </c>
      <c r="C112" s="488" t="s">
        <v>1539</v>
      </c>
      <c r="D112" s="489">
        <v>2055.1829254200002</v>
      </c>
      <c r="E112" s="488" t="s">
        <v>1314</v>
      </c>
    </row>
    <row r="113" spans="2:5" s="50" customFormat="1" ht="52.7" customHeight="1">
      <c r="B113" s="487" t="s">
        <v>1242</v>
      </c>
      <c r="C113" s="488" t="s">
        <v>1540</v>
      </c>
      <c r="D113" s="489">
        <v>25692.015656250001</v>
      </c>
      <c r="E113" s="488" t="s">
        <v>1541</v>
      </c>
    </row>
    <row r="114" spans="2:5" s="50" customFormat="1" ht="52.7" customHeight="1">
      <c r="B114" s="487" t="s">
        <v>1243</v>
      </c>
      <c r="C114" s="488" t="s">
        <v>1542</v>
      </c>
      <c r="D114" s="489">
        <v>21474.124353269999</v>
      </c>
      <c r="E114" s="488" t="s">
        <v>1105</v>
      </c>
    </row>
    <row r="115" spans="2:5" s="50" customFormat="1" ht="111.4" customHeight="1">
      <c r="B115" s="487" t="s">
        <v>1244</v>
      </c>
      <c r="C115" s="488" t="s">
        <v>1543</v>
      </c>
      <c r="D115" s="489">
        <v>3325.1277734599998</v>
      </c>
      <c r="E115" s="488" t="s">
        <v>1095</v>
      </c>
    </row>
    <row r="116" spans="2:5" s="50" customFormat="1" ht="67.150000000000006" customHeight="1">
      <c r="B116" s="487" t="s">
        <v>1245</v>
      </c>
      <c r="C116" s="488" t="s">
        <v>1544</v>
      </c>
      <c r="D116" s="489">
        <v>2208.7504527199999</v>
      </c>
      <c r="E116" s="488" t="s">
        <v>1106</v>
      </c>
    </row>
    <row r="117" spans="2:5" s="50" customFormat="1" ht="38.450000000000003" customHeight="1">
      <c r="B117" s="487" t="s">
        <v>1107</v>
      </c>
      <c r="C117" s="488" t="s">
        <v>2492</v>
      </c>
      <c r="D117" s="489">
        <v>3131.8110851699998</v>
      </c>
      <c r="E117" s="488" t="s">
        <v>2356</v>
      </c>
    </row>
    <row r="118" spans="2:5" s="50" customFormat="1" ht="38.450000000000003" customHeight="1">
      <c r="B118" s="487" t="s">
        <v>258</v>
      </c>
      <c r="C118" s="488" t="s">
        <v>2784</v>
      </c>
      <c r="D118" s="489">
        <v>360075.21112976997</v>
      </c>
      <c r="E118" s="488" t="s">
        <v>233</v>
      </c>
    </row>
    <row r="119" spans="2:5" s="50" customFormat="1" ht="52.7" customHeight="1">
      <c r="B119" s="487" t="s">
        <v>1246</v>
      </c>
      <c r="C119" s="488" t="s">
        <v>1545</v>
      </c>
      <c r="D119" s="489">
        <v>158612.22819709001</v>
      </c>
      <c r="E119" s="488" t="s">
        <v>6</v>
      </c>
    </row>
    <row r="120" spans="2:5" s="50" customFormat="1" ht="38.450000000000003" customHeight="1">
      <c r="B120" s="487" t="s">
        <v>1247</v>
      </c>
      <c r="C120" s="488" t="s">
        <v>1546</v>
      </c>
      <c r="D120" s="489">
        <v>3566.55699959</v>
      </c>
      <c r="E120" s="488" t="s">
        <v>435</v>
      </c>
    </row>
    <row r="121" spans="2:5" s="50" customFormat="1" ht="52.7" customHeight="1">
      <c r="B121" s="487" t="s">
        <v>1248</v>
      </c>
      <c r="C121" s="488" t="s">
        <v>1547</v>
      </c>
      <c r="D121" s="489">
        <v>2787.3597396199998</v>
      </c>
      <c r="E121" s="488" t="s">
        <v>355</v>
      </c>
    </row>
    <row r="122" spans="2:5" s="50" customFormat="1" ht="52.7" customHeight="1">
      <c r="B122" s="487" t="s">
        <v>1249</v>
      </c>
      <c r="C122" s="488" t="s">
        <v>1548</v>
      </c>
      <c r="D122" s="489">
        <v>3887.0256190800001</v>
      </c>
      <c r="E122" s="488" t="s">
        <v>157</v>
      </c>
    </row>
    <row r="123" spans="2:5" s="50" customFormat="1" ht="38.450000000000003" customHeight="1">
      <c r="B123" s="487" t="s">
        <v>1250</v>
      </c>
      <c r="C123" s="488" t="s">
        <v>1549</v>
      </c>
      <c r="D123" s="489">
        <v>38791.58352367</v>
      </c>
      <c r="E123" s="488" t="s">
        <v>175</v>
      </c>
    </row>
    <row r="124" spans="2:5" s="50" customFormat="1" ht="38.450000000000003" customHeight="1">
      <c r="B124" s="487" t="s">
        <v>1251</v>
      </c>
      <c r="C124" s="488" t="s">
        <v>1550</v>
      </c>
      <c r="D124" s="489">
        <v>14677.988924630001</v>
      </c>
      <c r="E124" s="488" t="s">
        <v>235</v>
      </c>
    </row>
    <row r="125" spans="2:5" s="50" customFormat="1" ht="52.7" customHeight="1">
      <c r="B125" s="487" t="s">
        <v>1252</v>
      </c>
      <c r="C125" s="488" t="s">
        <v>1551</v>
      </c>
      <c r="D125" s="489">
        <v>49463.666776450002</v>
      </c>
      <c r="E125" s="488" t="s">
        <v>293</v>
      </c>
    </row>
    <row r="126" spans="2:5" s="50" customFormat="1" ht="67.150000000000006" customHeight="1">
      <c r="B126" s="487" t="s">
        <v>1253</v>
      </c>
      <c r="C126" s="488" t="s">
        <v>1552</v>
      </c>
      <c r="D126" s="489">
        <v>353795.82693331002</v>
      </c>
      <c r="E126" s="488" t="s">
        <v>32</v>
      </c>
    </row>
    <row r="127" spans="2:5" s="50" customFormat="1" ht="38.450000000000003" customHeight="1">
      <c r="B127" s="487" t="s">
        <v>1254</v>
      </c>
      <c r="C127" s="488" t="s">
        <v>2785</v>
      </c>
      <c r="D127" s="489">
        <v>16083.702890799999</v>
      </c>
      <c r="E127" s="488" t="s">
        <v>207</v>
      </c>
    </row>
    <row r="128" spans="2:5" s="50" customFormat="1" ht="38.450000000000003" customHeight="1">
      <c r="B128" s="487" t="s">
        <v>1255</v>
      </c>
      <c r="C128" s="488" t="s">
        <v>1553</v>
      </c>
      <c r="D128" s="489">
        <v>3091.1493319199999</v>
      </c>
      <c r="E128" s="488" t="s">
        <v>28</v>
      </c>
    </row>
    <row r="129" spans="2:5" s="50" customFormat="1" ht="38.450000000000003" customHeight="1">
      <c r="B129" s="487" t="s">
        <v>1256</v>
      </c>
      <c r="C129" s="488" t="s">
        <v>1554</v>
      </c>
      <c r="D129" s="489">
        <v>10612.99790733</v>
      </c>
      <c r="E129" s="488" t="s">
        <v>205</v>
      </c>
    </row>
    <row r="130" spans="2:5" s="50" customFormat="1" ht="38.450000000000003" customHeight="1">
      <c r="B130" s="487" t="s">
        <v>1257</v>
      </c>
      <c r="C130" s="488" t="s">
        <v>1555</v>
      </c>
      <c r="D130" s="489">
        <v>10686.692211220001</v>
      </c>
      <c r="E130" s="488" t="s">
        <v>167</v>
      </c>
    </row>
    <row r="131" spans="2:5" s="50" customFormat="1" ht="52.7" customHeight="1">
      <c r="B131" s="487" t="s">
        <v>1258</v>
      </c>
      <c r="C131" s="488" t="s">
        <v>1556</v>
      </c>
      <c r="D131" s="489">
        <v>26289.04222996</v>
      </c>
      <c r="E131" s="488" t="s">
        <v>312</v>
      </c>
    </row>
    <row r="132" spans="2:5" s="50" customFormat="1" ht="38.450000000000003" customHeight="1">
      <c r="B132" s="487" t="s">
        <v>1259</v>
      </c>
      <c r="C132" s="488" t="s">
        <v>1557</v>
      </c>
      <c r="D132" s="489">
        <v>240546.62951505999</v>
      </c>
      <c r="E132" s="488" t="s">
        <v>29</v>
      </c>
    </row>
    <row r="133" spans="2:5" s="50" customFormat="1" ht="38.450000000000003" customHeight="1">
      <c r="B133" s="487" t="s">
        <v>1260</v>
      </c>
      <c r="C133" s="488" t="s">
        <v>1558</v>
      </c>
      <c r="D133" s="489">
        <v>2607.4360825700001</v>
      </c>
      <c r="E133" s="488" t="s">
        <v>281</v>
      </c>
    </row>
    <row r="134" spans="2:5" s="50" customFormat="1" ht="38.450000000000003" customHeight="1">
      <c r="B134" s="487" t="s">
        <v>1261</v>
      </c>
      <c r="C134" s="488" t="s">
        <v>1559</v>
      </c>
      <c r="D134" s="489">
        <v>1253.99688799</v>
      </c>
      <c r="E134" s="488" t="s">
        <v>419</v>
      </c>
    </row>
    <row r="135" spans="2:5" s="50" customFormat="1" ht="52.7" customHeight="1">
      <c r="B135" s="487" t="s">
        <v>1262</v>
      </c>
      <c r="C135" s="488" t="s">
        <v>1560</v>
      </c>
      <c r="D135" s="489">
        <v>1231.8092960500001</v>
      </c>
      <c r="E135" s="488" t="s">
        <v>887</v>
      </c>
    </row>
    <row r="136" spans="2:5" s="50" customFormat="1" ht="52.7" customHeight="1">
      <c r="B136" s="487" t="s">
        <v>1263</v>
      </c>
      <c r="C136" s="488" t="s">
        <v>1561</v>
      </c>
      <c r="D136" s="489">
        <v>54682.944600989998</v>
      </c>
      <c r="E136" s="488" t="s">
        <v>431</v>
      </c>
    </row>
    <row r="137" spans="2:5" s="50" customFormat="1" ht="38.450000000000003" customHeight="1">
      <c r="B137" s="487" t="s">
        <v>1264</v>
      </c>
      <c r="C137" s="488" t="s">
        <v>1562</v>
      </c>
      <c r="D137" s="489">
        <v>221.56171146</v>
      </c>
      <c r="E137" s="488" t="s">
        <v>594</v>
      </c>
    </row>
    <row r="138" spans="2:5" s="50" customFormat="1" ht="52.7" customHeight="1">
      <c r="B138" s="487" t="s">
        <v>1335</v>
      </c>
      <c r="C138" s="488" t="s">
        <v>1563</v>
      </c>
      <c r="D138" s="489">
        <v>299.45792298999999</v>
      </c>
      <c r="E138" s="488" t="s">
        <v>1336</v>
      </c>
    </row>
    <row r="139" spans="2:5" s="50" customFormat="1" ht="52.7" customHeight="1">
      <c r="B139" s="487" t="s">
        <v>1265</v>
      </c>
      <c r="C139" s="488" t="s">
        <v>1564</v>
      </c>
      <c r="D139" s="489">
        <v>1889.72614909</v>
      </c>
      <c r="E139" s="488" t="s">
        <v>244</v>
      </c>
    </row>
    <row r="140" spans="2:5" s="50" customFormat="1" ht="52.7" customHeight="1">
      <c r="B140" s="487" t="s">
        <v>1266</v>
      </c>
      <c r="C140" s="488" t="s">
        <v>1565</v>
      </c>
      <c r="D140" s="489">
        <v>6026.4334372000003</v>
      </c>
      <c r="E140" s="488" t="s">
        <v>482</v>
      </c>
    </row>
    <row r="141" spans="2:5" s="50" customFormat="1" ht="38.450000000000003" customHeight="1">
      <c r="B141" s="487" t="s">
        <v>1267</v>
      </c>
      <c r="C141" s="488" t="s">
        <v>1566</v>
      </c>
      <c r="D141" s="489">
        <v>1034.2813099299999</v>
      </c>
      <c r="E141" s="488" t="s">
        <v>604</v>
      </c>
    </row>
    <row r="142" spans="2:5" s="50" customFormat="1" ht="38.450000000000003" customHeight="1">
      <c r="B142" s="487" t="s">
        <v>1268</v>
      </c>
      <c r="C142" s="488" t="s">
        <v>1567</v>
      </c>
      <c r="D142" s="489">
        <v>3350.8489710399999</v>
      </c>
      <c r="E142" s="488" t="s">
        <v>706</v>
      </c>
    </row>
    <row r="143" spans="2:5" s="50" customFormat="1" ht="52.7" customHeight="1">
      <c r="B143" s="487" t="s">
        <v>1269</v>
      </c>
      <c r="C143" s="488" t="s">
        <v>1568</v>
      </c>
      <c r="D143" s="489">
        <v>119810.24684615</v>
      </c>
      <c r="E143" s="488" t="s">
        <v>2786</v>
      </c>
    </row>
    <row r="144" spans="2:5" s="50" customFormat="1" ht="52.7" customHeight="1">
      <c r="B144" s="487" t="s">
        <v>1270</v>
      </c>
      <c r="C144" s="488" t="s">
        <v>1569</v>
      </c>
      <c r="D144" s="489">
        <v>3013.6641187800001</v>
      </c>
      <c r="E144" s="488" t="s">
        <v>2787</v>
      </c>
    </row>
    <row r="145" spans="2:5" s="50" customFormat="1" ht="52.7" customHeight="1">
      <c r="B145" s="487" t="s">
        <v>1271</v>
      </c>
      <c r="C145" s="488" t="s">
        <v>1570</v>
      </c>
      <c r="D145" s="489">
        <v>79127.847316359999</v>
      </c>
      <c r="E145" s="488" t="s">
        <v>624</v>
      </c>
    </row>
    <row r="146" spans="2:5" s="50" customFormat="1" ht="52.7" customHeight="1">
      <c r="B146" s="487" t="s">
        <v>1272</v>
      </c>
      <c r="C146" s="488" t="s">
        <v>1571</v>
      </c>
      <c r="D146" s="489">
        <v>3862.02143768</v>
      </c>
      <c r="E146" s="490" t="s">
        <v>2788</v>
      </c>
    </row>
    <row r="147" spans="2:5" s="50" customFormat="1" ht="67.150000000000006" customHeight="1">
      <c r="B147" s="487" t="s">
        <v>1273</v>
      </c>
      <c r="C147" s="488" t="s">
        <v>1572</v>
      </c>
      <c r="D147" s="489">
        <v>1245.08769022</v>
      </c>
      <c r="E147" s="488" t="s">
        <v>627</v>
      </c>
    </row>
    <row r="148" spans="2:5" s="50" customFormat="1" ht="38.450000000000003" customHeight="1">
      <c r="B148" s="487" t="s">
        <v>1274</v>
      </c>
      <c r="C148" s="488" t="s">
        <v>1573</v>
      </c>
      <c r="D148" s="489">
        <v>10037.73755027</v>
      </c>
      <c r="E148" s="488" t="s">
        <v>628</v>
      </c>
    </row>
    <row r="149" spans="2:5" s="50" customFormat="1" ht="82.15" customHeight="1">
      <c r="B149" s="487" t="s">
        <v>1275</v>
      </c>
      <c r="C149" s="488" t="s">
        <v>1574</v>
      </c>
      <c r="D149" s="489">
        <v>57784.385231619999</v>
      </c>
      <c r="E149" s="488" t="s">
        <v>629</v>
      </c>
    </row>
    <row r="150" spans="2:5" s="50" customFormat="1" ht="52.7" customHeight="1">
      <c r="B150" s="487" t="s">
        <v>1276</v>
      </c>
      <c r="C150" s="488" t="s">
        <v>1575</v>
      </c>
      <c r="D150" s="489">
        <v>366.86287759999999</v>
      </c>
      <c r="E150" s="488" t="s">
        <v>625</v>
      </c>
    </row>
    <row r="151" spans="2:5" s="50" customFormat="1" ht="52.7" customHeight="1">
      <c r="B151" s="487" t="s">
        <v>1277</v>
      </c>
      <c r="C151" s="488" t="s">
        <v>1576</v>
      </c>
      <c r="D151" s="489">
        <v>768.19916536000005</v>
      </c>
      <c r="E151" s="488" t="s">
        <v>626</v>
      </c>
    </row>
    <row r="152" spans="2:5" s="50" customFormat="1" ht="82.15" customHeight="1">
      <c r="B152" s="487" t="s">
        <v>1278</v>
      </c>
      <c r="C152" s="488" t="s">
        <v>1577</v>
      </c>
      <c r="D152" s="489">
        <v>23646.526954680001</v>
      </c>
      <c r="E152" s="488" t="s">
        <v>630</v>
      </c>
    </row>
    <row r="153" spans="2:5" s="50" customFormat="1" ht="52.7" customHeight="1">
      <c r="B153" s="487" t="s">
        <v>1279</v>
      </c>
      <c r="C153" s="488" t="s">
        <v>1578</v>
      </c>
      <c r="D153" s="489">
        <v>4619.3437531199997</v>
      </c>
      <c r="E153" s="488" t="s">
        <v>631</v>
      </c>
    </row>
    <row r="154" spans="2:5" s="50" customFormat="1" ht="67.150000000000006" customHeight="1">
      <c r="B154" s="487" t="s">
        <v>1280</v>
      </c>
      <c r="C154" s="490" t="s">
        <v>2789</v>
      </c>
      <c r="D154" s="489">
        <v>75206.054108950004</v>
      </c>
      <c r="E154" s="490" t="s">
        <v>2790</v>
      </c>
    </row>
    <row r="155" spans="2:5" s="50" customFormat="1" ht="52.7" customHeight="1">
      <c r="B155" s="487" t="s">
        <v>1411</v>
      </c>
      <c r="C155" s="488" t="s">
        <v>1579</v>
      </c>
      <c r="D155" s="489">
        <v>102.98953779</v>
      </c>
      <c r="E155" s="488" t="s">
        <v>1397</v>
      </c>
    </row>
    <row r="156" spans="2:5" s="50" customFormat="1" ht="23.45" customHeight="1">
      <c r="B156" s="487" t="s">
        <v>1108</v>
      </c>
      <c r="C156" s="488" t="s">
        <v>2515</v>
      </c>
      <c r="D156" s="489">
        <v>62279.141821730002</v>
      </c>
      <c r="E156" s="488" t="s">
        <v>196</v>
      </c>
    </row>
    <row r="157" spans="2:5" s="50" customFormat="1" ht="38.450000000000003" customHeight="1">
      <c r="B157" s="487" t="s">
        <v>1109</v>
      </c>
      <c r="C157" s="488" t="s">
        <v>2516</v>
      </c>
      <c r="D157" s="489">
        <v>43964.272897269999</v>
      </c>
      <c r="E157" s="488" t="s">
        <v>246</v>
      </c>
    </row>
    <row r="158" spans="2:5" s="50" customFormat="1" ht="67.150000000000006" customHeight="1">
      <c r="B158" s="487" t="s">
        <v>1721</v>
      </c>
      <c r="C158" s="488" t="s">
        <v>2677</v>
      </c>
      <c r="D158" s="489">
        <v>53336.22155011</v>
      </c>
      <c r="E158" s="488" t="s">
        <v>2678</v>
      </c>
    </row>
    <row r="159" spans="2:5" s="50" customFormat="1" ht="52.7" customHeight="1">
      <c r="B159" s="487" t="s">
        <v>1728</v>
      </c>
      <c r="C159" s="488" t="s">
        <v>1729</v>
      </c>
      <c r="D159" s="489">
        <v>49164.48796626</v>
      </c>
      <c r="E159" s="488" t="s">
        <v>1730</v>
      </c>
    </row>
    <row r="160" spans="2:5" s="50" customFormat="1" ht="52.7" customHeight="1">
      <c r="B160" s="487" t="s">
        <v>1704</v>
      </c>
      <c r="C160" s="488" t="s">
        <v>1731</v>
      </c>
      <c r="D160" s="489">
        <v>25038.079008519999</v>
      </c>
      <c r="E160" s="488" t="s">
        <v>1732</v>
      </c>
    </row>
    <row r="161" spans="2:5" s="50" customFormat="1" ht="52.7" customHeight="1">
      <c r="B161" s="487" t="s">
        <v>1718</v>
      </c>
      <c r="C161" s="488" t="s">
        <v>1797</v>
      </c>
      <c r="D161" s="489">
        <v>280.95161138999998</v>
      </c>
      <c r="E161" s="488" t="s">
        <v>1798</v>
      </c>
    </row>
    <row r="162" spans="2:5" s="50" customFormat="1" ht="67.150000000000006" customHeight="1">
      <c r="B162" s="487" t="s">
        <v>2311</v>
      </c>
      <c r="C162" s="488" t="s">
        <v>2357</v>
      </c>
      <c r="D162" s="489">
        <v>9448.1026109899994</v>
      </c>
      <c r="E162" s="488" t="s">
        <v>2569</v>
      </c>
    </row>
    <row r="163" spans="2:5" s="50" customFormat="1" ht="52.7" customHeight="1">
      <c r="B163" s="487" t="s">
        <v>2358</v>
      </c>
      <c r="C163" s="488" t="s">
        <v>2359</v>
      </c>
      <c r="D163" s="489">
        <v>28849.888379240001</v>
      </c>
      <c r="E163" s="488" t="s">
        <v>2360</v>
      </c>
    </row>
    <row r="164" spans="2:5" s="50" customFormat="1" ht="38.450000000000003" customHeight="1">
      <c r="B164" s="487" t="s">
        <v>2361</v>
      </c>
      <c r="C164" s="488" t="s">
        <v>2362</v>
      </c>
      <c r="D164" s="489">
        <v>46724.686801360003</v>
      </c>
      <c r="E164" s="488" t="s">
        <v>2363</v>
      </c>
    </row>
    <row r="165" spans="2:5" s="50" customFormat="1" ht="52.7" customHeight="1">
      <c r="B165" s="487" t="s">
        <v>2570</v>
      </c>
      <c r="C165" s="488" t="s">
        <v>2571</v>
      </c>
      <c r="D165" s="489">
        <v>60964.274887320003</v>
      </c>
      <c r="E165" s="488" t="s">
        <v>2572</v>
      </c>
    </row>
    <row r="166" spans="2:5" s="50" customFormat="1" ht="67.150000000000006" customHeight="1">
      <c r="B166" s="487" t="s">
        <v>2657</v>
      </c>
      <c r="C166" s="488" t="s">
        <v>2658</v>
      </c>
      <c r="D166" s="489">
        <v>317.38279839</v>
      </c>
      <c r="E166" s="488" t="s">
        <v>2659</v>
      </c>
    </row>
    <row r="167" spans="2:5" s="50" customFormat="1" ht="82.15" customHeight="1">
      <c r="B167" s="487" t="s">
        <v>2791</v>
      </c>
      <c r="C167" s="488" t="s">
        <v>2792</v>
      </c>
      <c r="D167" s="489">
        <v>963.47858281000003</v>
      </c>
      <c r="E167" s="488" t="s">
        <v>2793</v>
      </c>
    </row>
    <row r="168" spans="2:5" s="50" customFormat="1" ht="52.7" customHeight="1">
      <c r="B168" s="487" t="s">
        <v>2679</v>
      </c>
      <c r="C168" s="488" t="s">
        <v>2680</v>
      </c>
      <c r="D168" s="489">
        <v>2021.2333565199999</v>
      </c>
      <c r="E168" s="488" t="s">
        <v>2681</v>
      </c>
    </row>
    <row r="169" spans="2:5" s="50" customFormat="1" ht="38.450000000000003" customHeight="1">
      <c r="B169" s="487" t="s">
        <v>1337</v>
      </c>
      <c r="C169" s="488" t="s">
        <v>2505</v>
      </c>
      <c r="D169" s="489">
        <v>6272.5050536099998</v>
      </c>
      <c r="E169" s="488" t="s">
        <v>1338</v>
      </c>
    </row>
    <row r="170" spans="2:5" s="50" customFormat="1" ht="52.7" customHeight="1">
      <c r="B170" s="487" t="s">
        <v>1421</v>
      </c>
      <c r="C170" s="488" t="s">
        <v>2490</v>
      </c>
      <c r="D170" s="489">
        <v>15141.147429090001</v>
      </c>
      <c r="E170" s="488" t="s">
        <v>1424</v>
      </c>
    </row>
    <row r="171" spans="2:5" s="50" customFormat="1" ht="38.450000000000003" customHeight="1">
      <c r="B171" s="487" t="s">
        <v>1422</v>
      </c>
      <c r="C171" s="488" t="s">
        <v>2507</v>
      </c>
      <c r="D171" s="489">
        <v>2446.6576439099999</v>
      </c>
      <c r="E171" s="488" t="s">
        <v>1425</v>
      </c>
    </row>
    <row r="172" spans="2:5" s="50" customFormat="1" ht="38.450000000000003" customHeight="1">
      <c r="B172" s="487" t="s">
        <v>1623</v>
      </c>
      <c r="C172" s="488" t="s">
        <v>2508</v>
      </c>
      <c r="D172" s="489">
        <v>19114.302332039999</v>
      </c>
      <c r="E172" s="488" t="s">
        <v>1624</v>
      </c>
    </row>
    <row r="173" spans="2:5" s="50" customFormat="1" ht="38.450000000000003" customHeight="1">
      <c r="B173" s="487" t="s">
        <v>2638</v>
      </c>
      <c r="C173" s="488" t="s">
        <v>2639</v>
      </c>
      <c r="D173" s="489">
        <v>5598.7065852300002</v>
      </c>
      <c r="E173" s="488" t="s">
        <v>2640</v>
      </c>
    </row>
    <row r="174" spans="2:5" s="50" customFormat="1" ht="38.450000000000003" customHeight="1">
      <c r="B174" s="487" t="s">
        <v>1110</v>
      </c>
      <c r="C174" s="488" t="s">
        <v>2364</v>
      </c>
      <c r="D174" s="489">
        <v>1029.5704642999999</v>
      </c>
      <c r="E174" s="488" t="s">
        <v>2365</v>
      </c>
    </row>
    <row r="175" spans="2:5" s="50" customFormat="1" ht="38.450000000000003" customHeight="1">
      <c r="B175" s="487" t="s">
        <v>2312</v>
      </c>
      <c r="C175" s="488" t="s">
        <v>2520</v>
      </c>
      <c r="D175" s="489">
        <v>61262.030000129998</v>
      </c>
      <c r="E175" s="488" t="s">
        <v>2313</v>
      </c>
    </row>
    <row r="176" spans="2:5" s="50" customFormat="1" ht="38.450000000000003" customHeight="1">
      <c r="B176" s="487" t="s">
        <v>2314</v>
      </c>
      <c r="C176" s="488" t="s">
        <v>2509</v>
      </c>
      <c r="D176" s="489">
        <v>146573.89995530999</v>
      </c>
      <c r="E176" s="488" t="s">
        <v>2315</v>
      </c>
    </row>
    <row r="177" spans="2:5" s="50" customFormat="1" ht="38.450000000000003" customHeight="1">
      <c r="B177" s="487" t="s">
        <v>2316</v>
      </c>
      <c r="C177" s="488" t="s">
        <v>2504</v>
      </c>
      <c r="D177" s="489">
        <v>67532.8853065</v>
      </c>
      <c r="E177" s="488" t="s">
        <v>2794</v>
      </c>
    </row>
    <row r="178" spans="2:5" s="50" customFormat="1" ht="38.450000000000003" customHeight="1">
      <c r="B178" s="487" t="s">
        <v>1111</v>
      </c>
      <c r="C178" s="488" t="s">
        <v>2519</v>
      </c>
      <c r="D178" s="489">
        <v>30733.476036330001</v>
      </c>
      <c r="E178" s="488" t="s">
        <v>707</v>
      </c>
    </row>
    <row r="179" spans="2:5" s="50" customFormat="1" ht="38.450000000000003" customHeight="1">
      <c r="B179" s="487" t="s">
        <v>1112</v>
      </c>
      <c r="C179" s="488" t="s">
        <v>2491</v>
      </c>
      <c r="D179" s="489">
        <v>25013.023953330001</v>
      </c>
      <c r="E179" s="488" t="s">
        <v>14</v>
      </c>
    </row>
    <row r="180" spans="2:5" s="50" customFormat="1" ht="38.450000000000003" customHeight="1">
      <c r="B180" s="487" t="s">
        <v>1113</v>
      </c>
      <c r="C180" s="488" t="s">
        <v>1019</v>
      </c>
      <c r="D180" s="489">
        <v>17292.15777967</v>
      </c>
      <c r="E180" s="488" t="s">
        <v>1020</v>
      </c>
    </row>
    <row r="181" spans="2:5" s="50" customFormat="1" ht="38.450000000000003" customHeight="1">
      <c r="B181" s="487" t="s">
        <v>1114</v>
      </c>
      <c r="C181" s="488" t="s">
        <v>2795</v>
      </c>
      <c r="D181" s="489">
        <v>194648.22281087001</v>
      </c>
      <c r="E181" s="488" t="s">
        <v>1115</v>
      </c>
    </row>
    <row r="182" spans="2:5" s="50" customFormat="1" ht="52.7" customHeight="1">
      <c r="B182" s="487" t="s">
        <v>1281</v>
      </c>
      <c r="C182" s="488" t="s">
        <v>1580</v>
      </c>
      <c r="D182" s="489">
        <v>7910.8174128399996</v>
      </c>
      <c r="E182" s="488" t="s">
        <v>708</v>
      </c>
    </row>
    <row r="183" spans="2:5" s="50" customFormat="1" ht="38.450000000000003" customHeight="1">
      <c r="B183" s="487" t="s">
        <v>1282</v>
      </c>
      <c r="C183" s="488" t="s">
        <v>1581</v>
      </c>
      <c r="D183" s="489">
        <v>1195.9038920099999</v>
      </c>
      <c r="E183" s="488" t="s">
        <v>709</v>
      </c>
    </row>
    <row r="184" spans="2:5" s="50" customFormat="1" ht="23.45" customHeight="1">
      <c r="B184" s="487" t="s">
        <v>1283</v>
      </c>
      <c r="C184" s="488" t="s">
        <v>1582</v>
      </c>
      <c r="D184" s="489">
        <v>38229.237873110003</v>
      </c>
      <c r="E184" s="488" t="s">
        <v>710</v>
      </c>
    </row>
    <row r="185" spans="2:5" s="50" customFormat="1" ht="52.7" customHeight="1">
      <c r="B185" s="487" t="s">
        <v>1284</v>
      </c>
      <c r="C185" s="488" t="s">
        <v>1583</v>
      </c>
      <c r="D185" s="489">
        <v>1269.3984356599999</v>
      </c>
      <c r="E185" s="488" t="s">
        <v>878</v>
      </c>
    </row>
    <row r="186" spans="2:5" s="50" customFormat="1" ht="23.45" customHeight="1">
      <c r="B186" s="487" t="s">
        <v>1285</v>
      </c>
      <c r="C186" s="488" t="s">
        <v>1584</v>
      </c>
      <c r="D186" s="489">
        <v>300.71718551999999</v>
      </c>
      <c r="E186" s="488" t="s">
        <v>881</v>
      </c>
    </row>
    <row r="187" spans="2:5" s="50" customFormat="1" ht="52.7" customHeight="1">
      <c r="B187" s="487" t="s">
        <v>1286</v>
      </c>
      <c r="C187" s="488" t="s">
        <v>1585</v>
      </c>
      <c r="D187" s="489">
        <v>88.539321509999994</v>
      </c>
      <c r="E187" s="488" t="s">
        <v>882</v>
      </c>
    </row>
    <row r="188" spans="2:5" s="50" customFormat="1" ht="52.7" customHeight="1">
      <c r="B188" s="487" t="s">
        <v>1287</v>
      </c>
      <c r="C188" s="488" t="s">
        <v>1586</v>
      </c>
      <c r="D188" s="489">
        <v>1510.1096617000001</v>
      </c>
      <c r="E188" s="488" t="s">
        <v>883</v>
      </c>
    </row>
    <row r="189" spans="2:5" s="50" customFormat="1" ht="38.450000000000003" customHeight="1">
      <c r="B189" s="487" t="s">
        <v>1288</v>
      </c>
      <c r="C189" s="488" t="s">
        <v>2796</v>
      </c>
      <c r="D189" s="489">
        <v>849.39824170999998</v>
      </c>
      <c r="E189" s="488" t="s">
        <v>2797</v>
      </c>
    </row>
    <row r="190" spans="2:5" s="50" customFormat="1" ht="38.450000000000003" customHeight="1">
      <c r="B190" s="487" t="s">
        <v>2330</v>
      </c>
      <c r="C190" s="488" t="s">
        <v>2331</v>
      </c>
      <c r="D190" s="489">
        <v>7162.6544186800002</v>
      </c>
      <c r="E190" s="488" t="s">
        <v>2332</v>
      </c>
    </row>
    <row r="191" spans="2:5" s="50" customFormat="1" ht="38.450000000000003" customHeight="1">
      <c r="B191" s="487" t="s">
        <v>1289</v>
      </c>
      <c r="C191" s="488" t="s">
        <v>1587</v>
      </c>
      <c r="D191" s="489">
        <v>333253.43945811997</v>
      </c>
      <c r="E191" s="488" t="s">
        <v>1123</v>
      </c>
    </row>
    <row r="192" spans="2:5" s="50" customFormat="1" ht="23.45" customHeight="1">
      <c r="B192" s="487" t="s">
        <v>1290</v>
      </c>
      <c r="C192" s="488" t="s">
        <v>1588</v>
      </c>
      <c r="D192" s="489">
        <v>85.114932490000001</v>
      </c>
      <c r="E192" s="488" t="s">
        <v>1117</v>
      </c>
    </row>
    <row r="193" spans="2:5" s="50" customFormat="1" ht="38.450000000000003" customHeight="1">
      <c r="B193" s="487" t="s">
        <v>1291</v>
      </c>
      <c r="C193" s="488" t="s">
        <v>1589</v>
      </c>
      <c r="D193" s="489">
        <v>15324.56371133</v>
      </c>
      <c r="E193" s="488" t="s">
        <v>1124</v>
      </c>
    </row>
    <row r="194" spans="2:5" s="50" customFormat="1" ht="38.450000000000003" customHeight="1">
      <c r="B194" s="487" t="s">
        <v>1339</v>
      </c>
      <c r="C194" s="488" t="s">
        <v>1590</v>
      </c>
      <c r="D194" s="489">
        <v>2830.7060043900001</v>
      </c>
      <c r="E194" s="488" t="s">
        <v>1340</v>
      </c>
    </row>
    <row r="195" spans="2:5" s="50" customFormat="1" ht="38.450000000000003" customHeight="1">
      <c r="B195" s="487" t="s">
        <v>1341</v>
      </c>
      <c r="C195" s="488" t="s">
        <v>1591</v>
      </c>
      <c r="D195" s="489">
        <v>22016.0132448</v>
      </c>
      <c r="E195" s="488" t="s">
        <v>1342</v>
      </c>
    </row>
    <row r="196" spans="2:5" s="50" customFormat="1" ht="38.450000000000003" customHeight="1">
      <c r="B196" s="487" t="s">
        <v>1325</v>
      </c>
      <c r="C196" s="488" t="s">
        <v>1592</v>
      </c>
      <c r="D196" s="489">
        <v>87.895588810000007</v>
      </c>
      <c r="E196" s="488" t="s">
        <v>1326</v>
      </c>
    </row>
    <row r="197" spans="2:5" s="50" customFormat="1" ht="38.450000000000003" customHeight="1">
      <c r="B197" s="487" t="s">
        <v>1327</v>
      </c>
      <c r="C197" s="488" t="s">
        <v>1593</v>
      </c>
      <c r="D197" s="489">
        <v>6506.2849796</v>
      </c>
      <c r="E197" s="488" t="s">
        <v>1328</v>
      </c>
    </row>
    <row r="198" spans="2:5" s="50" customFormat="1" ht="38.450000000000003" customHeight="1">
      <c r="B198" s="487" t="s">
        <v>1349</v>
      </c>
      <c r="C198" s="488" t="s">
        <v>1594</v>
      </c>
      <c r="D198" s="489">
        <v>5773.2052415099997</v>
      </c>
      <c r="E198" s="488" t="s">
        <v>1350</v>
      </c>
    </row>
    <row r="199" spans="2:5" s="50" customFormat="1" ht="52.7" customHeight="1">
      <c r="B199" s="487" t="s">
        <v>1329</v>
      </c>
      <c r="C199" s="488" t="s">
        <v>1595</v>
      </c>
      <c r="D199" s="489">
        <v>3961.5547349399999</v>
      </c>
      <c r="E199" s="488" t="s">
        <v>1330</v>
      </c>
    </row>
    <row r="200" spans="2:5" s="50" customFormat="1" ht="38.450000000000003" customHeight="1">
      <c r="B200" s="487" t="s">
        <v>1412</v>
      </c>
      <c r="C200" s="488" t="s">
        <v>1596</v>
      </c>
      <c r="D200" s="489">
        <v>5360.6315011999995</v>
      </c>
      <c r="E200" s="488" t="s">
        <v>1407</v>
      </c>
    </row>
    <row r="201" spans="2:5" s="50" customFormat="1" ht="38.450000000000003" customHeight="1">
      <c r="B201" s="487" t="s">
        <v>2366</v>
      </c>
      <c r="C201" s="488" t="s">
        <v>2367</v>
      </c>
      <c r="D201" s="489">
        <v>26997.484912979999</v>
      </c>
      <c r="E201" s="488" t="s">
        <v>2368</v>
      </c>
    </row>
    <row r="202" spans="2:5" s="50" customFormat="1" ht="52.7" customHeight="1">
      <c r="B202" s="487" t="s">
        <v>2573</v>
      </c>
      <c r="C202" s="488" t="s">
        <v>2574</v>
      </c>
      <c r="D202" s="489">
        <v>207.38197296999999</v>
      </c>
      <c r="E202" s="488" t="s">
        <v>2575</v>
      </c>
    </row>
    <row r="203" spans="2:5" s="50" customFormat="1" ht="38.450000000000003" customHeight="1">
      <c r="B203" s="487" t="s">
        <v>2576</v>
      </c>
      <c r="C203" s="488" t="s">
        <v>2577</v>
      </c>
      <c r="D203" s="489">
        <v>6506.8513179700003</v>
      </c>
      <c r="E203" s="488" t="s">
        <v>2578</v>
      </c>
    </row>
    <row r="204" spans="2:5" s="50" customFormat="1" ht="38.450000000000003" customHeight="1">
      <c r="B204" s="487" t="s">
        <v>2579</v>
      </c>
      <c r="C204" s="488" t="s">
        <v>2580</v>
      </c>
      <c r="D204" s="489">
        <v>10595.826604649999</v>
      </c>
      <c r="E204" s="488" t="s">
        <v>2581</v>
      </c>
    </row>
    <row r="205" spans="2:5" s="50" customFormat="1" ht="38.450000000000003" customHeight="1">
      <c r="B205" s="487" t="s">
        <v>2582</v>
      </c>
      <c r="C205" s="488" t="s">
        <v>2583</v>
      </c>
      <c r="D205" s="489">
        <v>262.12579241999998</v>
      </c>
      <c r="E205" s="488" t="s">
        <v>2584</v>
      </c>
    </row>
    <row r="206" spans="2:5" s="50" customFormat="1" ht="52.7" customHeight="1">
      <c r="B206" s="487" t="s">
        <v>2585</v>
      </c>
      <c r="C206" s="488" t="s">
        <v>2586</v>
      </c>
      <c r="D206" s="489">
        <v>6776.1422207300002</v>
      </c>
      <c r="E206" s="488" t="s">
        <v>2587</v>
      </c>
    </row>
    <row r="207" spans="2:5" s="50" customFormat="1" ht="67.150000000000006" customHeight="1">
      <c r="B207" s="487" t="s">
        <v>2798</v>
      </c>
      <c r="C207" s="488" t="s">
        <v>2799</v>
      </c>
      <c r="D207" s="489">
        <v>3871.07947724</v>
      </c>
      <c r="E207" s="488" t="s">
        <v>2800</v>
      </c>
    </row>
    <row r="208" spans="2:5" s="50" customFormat="1" ht="52.7" customHeight="1">
      <c r="B208" s="487" t="s">
        <v>1292</v>
      </c>
      <c r="C208" s="488" t="s">
        <v>1597</v>
      </c>
      <c r="D208" s="489">
        <v>6731.5898460500002</v>
      </c>
      <c r="E208" s="488" t="s">
        <v>2801</v>
      </c>
    </row>
    <row r="209" spans="2:5" s="50" customFormat="1" ht="52.7" customHeight="1">
      <c r="B209" s="487" t="s">
        <v>1360</v>
      </c>
      <c r="C209" s="488" t="s">
        <v>1598</v>
      </c>
      <c r="D209" s="489">
        <v>166.83080325</v>
      </c>
      <c r="E209" s="488" t="s">
        <v>1599</v>
      </c>
    </row>
    <row r="210" spans="2:5" s="50" customFormat="1" ht="52.7" customHeight="1">
      <c r="B210" s="487" t="s">
        <v>1293</v>
      </c>
      <c r="C210" s="488" t="s">
        <v>1600</v>
      </c>
      <c r="D210" s="489">
        <v>2794.1884598800002</v>
      </c>
      <c r="E210" s="488" t="s">
        <v>1051</v>
      </c>
    </row>
    <row r="211" spans="2:5" s="50" customFormat="1" ht="38.450000000000003" customHeight="1">
      <c r="B211" s="487" t="s">
        <v>1294</v>
      </c>
      <c r="C211" s="488" t="s">
        <v>1601</v>
      </c>
      <c r="D211" s="489">
        <v>124.91399943</v>
      </c>
      <c r="E211" s="488" t="s">
        <v>1077</v>
      </c>
    </row>
    <row r="212" spans="2:5" s="50" customFormat="1" ht="52.7" customHeight="1">
      <c r="B212" s="487" t="s">
        <v>1369</v>
      </c>
      <c r="C212" s="488" t="s">
        <v>1602</v>
      </c>
      <c r="D212" s="489">
        <v>322.89512651000001</v>
      </c>
      <c r="E212" s="488" t="s">
        <v>1370</v>
      </c>
    </row>
    <row r="213" spans="2:5" s="50" customFormat="1" ht="82.15" customHeight="1">
      <c r="B213" s="487" t="s">
        <v>1343</v>
      </c>
      <c r="C213" s="488" t="s">
        <v>1603</v>
      </c>
      <c r="D213" s="489">
        <v>1734.7622981899999</v>
      </c>
      <c r="E213" s="488" t="s">
        <v>1344</v>
      </c>
    </row>
    <row r="214" spans="2:5" s="50" customFormat="1" ht="38.450000000000003" customHeight="1">
      <c r="B214" s="487" t="s">
        <v>991</v>
      </c>
      <c r="C214" s="488" t="s">
        <v>2802</v>
      </c>
      <c r="D214" s="489">
        <v>5776.2246474499998</v>
      </c>
      <c r="E214" s="488" t="s">
        <v>1604</v>
      </c>
    </row>
    <row r="215" spans="2:5" s="50" customFormat="1" ht="52.7" customHeight="1">
      <c r="B215" s="487" t="s">
        <v>992</v>
      </c>
      <c r="C215" s="488" t="s">
        <v>1605</v>
      </c>
      <c r="D215" s="489">
        <v>150.19253108999999</v>
      </c>
      <c r="E215" s="488" t="s">
        <v>1345</v>
      </c>
    </row>
    <row r="216" spans="2:5" s="50" customFormat="1" ht="38.450000000000003" customHeight="1">
      <c r="B216" s="487" t="s">
        <v>1372</v>
      </c>
      <c r="C216" s="488" t="s">
        <v>1606</v>
      </c>
      <c r="D216" s="489">
        <v>19394.443478190002</v>
      </c>
      <c r="E216" s="488" t="s">
        <v>1373</v>
      </c>
    </row>
    <row r="217" spans="2:5" s="50" customFormat="1" ht="38.450000000000003" customHeight="1">
      <c r="B217" s="487" t="s">
        <v>1375</v>
      </c>
      <c r="C217" s="488" t="s">
        <v>1607</v>
      </c>
      <c r="D217" s="489">
        <v>155.17466343999999</v>
      </c>
      <c r="E217" s="488" t="s">
        <v>1608</v>
      </c>
    </row>
    <row r="218" spans="2:5" s="50" customFormat="1" ht="52.7" customHeight="1">
      <c r="B218" s="487" t="s">
        <v>1376</v>
      </c>
      <c r="C218" s="488" t="s">
        <v>1609</v>
      </c>
      <c r="D218" s="489">
        <v>4116.5994401099997</v>
      </c>
      <c r="E218" s="488" t="s">
        <v>1377</v>
      </c>
    </row>
    <row r="219" spans="2:5" s="50" customFormat="1" ht="52.7" customHeight="1">
      <c r="B219" s="487" t="s">
        <v>1434</v>
      </c>
      <c r="C219" s="488" t="s">
        <v>2803</v>
      </c>
      <c r="D219" s="489">
        <v>8966.0062011000009</v>
      </c>
      <c r="E219" s="488" t="s">
        <v>1435</v>
      </c>
    </row>
    <row r="220" spans="2:5" s="50" customFormat="1" ht="38.450000000000003" customHeight="1">
      <c r="B220" s="491" t="s">
        <v>1799</v>
      </c>
      <c r="C220" s="492" t="s">
        <v>1800</v>
      </c>
      <c r="D220" s="493">
        <v>943.72572744000001</v>
      </c>
      <c r="E220" s="492" t="s">
        <v>1801</v>
      </c>
    </row>
    <row r="221" spans="2:5" s="50" customFormat="1" ht="28.7" customHeight="1"/>
  </sheetData>
  <customSheetViews>
    <customSheetView guid="{CEB12AB2-2B7C-47EA-8993-91B31C172525}" scale="85" showPageBreaks="1" fitToPage="1" printArea="1" view="pageBreakPreview" topLeftCell="A226">
      <selection activeCell="B228" sqref="B228:C229"/>
      <pageMargins left="0.39370078740157483" right="0.31496062992125984" top="0.47244094488188981" bottom="0.35433070866141736" header="0.31496062992125984" footer="0.15748031496062992"/>
      <printOptions horizontalCentered="1"/>
      <pageSetup paperSize="9" scale="70" fitToHeight="0" orientation="portrait" r:id="rId1"/>
      <headerFooter alignWithMargins="0"/>
    </customSheetView>
    <customSheetView guid="{69687417-BF2D-41EA-9F0C-3ABCA36AC0DF}" scale="85" showPageBreaks="1" fitToPage="1" printArea="1" view="pageBreakPreview" topLeftCell="A226">
      <selection activeCell="B228" sqref="B228:C229"/>
      <pageMargins left="0.39370078740157483" right="0.31496062992125984" top="0.47244094488188981" bottom="0.35433070866141736" header="0.31496062992125984" footer="0.15748031496062992"/>
      <printOptions horizontalCentered="1"/>
      <pageSetup paperSize="9" scale="70" fitToHeight="0" orientation="portrait" r:id="rId2"/>
      <headerFooter alignWithMargins="0"/>
    </customSheetView>
  </customSheetViews>
  <mergeCells count="10">
    <mergeCell ref="B2:C2"/>
    <mergeCell ref="B3:C3"/>
    <mergeCell ref="B4:C4"/>
    <mergeCell ref="B5:C5"/>
    <mergeCell ref="B6:C6"/>
    <mergeCell ref="D2:E2"/>
    <mergeCell ref="D3:E3"/>
    <mergeCell ref="D4:E4"/>
    <mergeCell ref="D5:E5"/>
    <mergeCell ref="D6:E6"/>
  </mergeCells>
  <phoneticPr fontId="0" type="noConversion"/>
  <printOptions horizontalCentered="1"/>
  <pageMargins left="0.39370078740157483" right="0.31496062992125984" top="0.47244094488188981" bottom="0.35433070866141736" header="0.31496062992125984" footer="0.15748031496062992"/>
  <pageSetup paperSize="9" scale="70" fitToHeight="0" orientation="portrait"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tabColor rgb="FFFFC000"/>
    <pageSetUpPr fitToPage="1"/>
  </sheetPr>
  <dimension ref="A1:E34"/>
  <sheetViews>
    <sheetView view="pageBreakPreview" zoomScaleNormal="110" zoomScaleSheetLayoutView="100" workbookViewId="0">
      <selection activeCell="M24" sqref="M24"/>
    </sheetView>
  </sheetViews>
  <sheetFormatPr defaultRowHeight="12.75"/>
  <cols>
    <col min="1" max="1" width="9.85546875" style="370" customWidth="1"/>
    <col min="2" max="2" width="10" style="370" customWidth="1"/>
    <col min="3" max="3" width="31.85546875" style="370" customWidth="1"/>
    <col min="4" max="4" width="17.85546875" style="370" customWidth="1"/>
    <col min="5" max="5" width="34.5703125" style="370" customWidth="1"/>
    <col min="6" max="6" width="4.7109375" style="370" customWidth="1"/>
    <col min="7" max="16384" width="9.140625" style="370"/>
  </cols>
  <sheetData>
    <row r="1" spans="1:5" s="50" customFormat="1" ht="17.649999999999999" customHeight="1">
      <c r="A1" s="923" t="s">
        <v>711</v>
      </c>
      <c r="B1" s="923"/>
      <c r="C1" s="923"/>
      <c r="D1" s="922" t="s">
        <v>520</v>
      </c>
      <c r="E1" s="922"/>
    </row>
    <row r="2" spans="1:5" s="50" customFormat="1" ht="14.85" customHeight="1">
      <c r="A2" s="924" t="s">
        <v>712</v>
      </c>
      <c r="B2" s="924"/>
      <c r="C2" s="924"/>
      <c r="D2" s="925" t="s">
        <v>713</v>
      </c>
      <c r="E2" s="925"/>
    </row>
    <row r="3" spans="1:5" s="50" customFormat="1" ht="15.95" customHeight="1">
      <c r="A3" s="924" t="s">
        <v>1613</v>
      </c>
      <c r="B3" s="924"/>
      <c r="C3" s="924"/>
      <c r="D3" s="925" t="s">
        <v>1614</v>
      </c>
      <c r="E3" s="925"/>
    </row>
    <row r="4" spans="1:5" s="50" customFormat="1" ht="14.45" customHeight="1">
      <c r="A4" s="923" t="s">
        <v>122</v>
      </c>
      <c r="B4" s="923"/>
      <c r="C4" s="923"/>
      <c r="D4" s="922" t="s">
        <v>353</v>
      </c>
      <c r="E4" s="922"/>
    </row>
    <row r="5" spans="1:5" s="50" customFormat="1" ht="21.4" customHeight="1">
      <c r="A5" s="921" t="s">
        <v>714</v>
      </c>
      <c r="B5" s="921" t="s">
        <v>715</v>
      </c>
      <c r="C5" s="920" t="s">
        <v>369</v>
      </c>
      <c r="D5" s="919" t="s">
        <v>3305</v>
      </c>
      <c r="E5" s="920" t="s">
        <v>37</v>
      </c>
    </row>
    <row r="6" spans="1:5" s="50" customFormat="1" ht="74.099999999999994" customHeight="1">
      <c r="A6" s="921"/>
      <c r="B6" s="921"/>
      <c r="C6" s="920"/>
      <c r="D6" s="919"/>
      <c r="E6" s="920"/>
    </row>
    <row r="7" spans="1:5" s="50" customFormat="1" ht="12.2" customHeight="1">
      <c r="A7" s="511">
        <v>1</v>
      </c>
      <c r="B7" s="511">
        <v>2</v>
      </c>
      <c r="C7" s="511">
        <v>3</v>
      </c>
      <c r="D7" s="511">
        <v>4</v>
      </c>
      <c r="E7" s="511">
        <v>5</v>
      </c>
    </row>
    <row r="8" spans="1:5" s="50" customFormat="1" ht="12">
      <c r="A8" s="512"/>
      <c r="B8" s="512"/>
      <c r="C8" s="513" t="s">
        <v>245</v>
      </c>
      <c r="D8" s="514">
        <v>20425795.043698899</v>
      </c>
      <c r="E8" s="513" t="s">
        <v>192</v>
      </c>
    </row>
    <row r="9" spans="1:5" s="50" customFormat="1" ht="12">
      <c r="A9" s="515" t="s">
        <v>491</v>
      </c>
      <c r="B9" s="516"/>
      <c r="C9" s="517" t="s">
        <v>432</v>
      </c>
      <c r="D9" s="518">
        <v>17535623.546557602</v>
      </c>
      <c r="E9" s="517" t="s">
        <v>265</v>
      </c>
    </row>
    <row r="10" spans="1:5" s="50" customFormat="1" ht="15.75" customHeight="1">
      <c r="A10" s="519" t="s">
        <v>491</v>
      </c>
      <c r="B10" s="520" t="s">
        <v>411</v>
      </c>
      <c r="C10" s="465" t="s">
        <v>433</v>
      </c>
      <c r="D10" s="521">
        <v>2792243.9548521498</v>
      </c>
      <c r="E10" s="465" t="s">
        <v>276</v>
      </c>
    </row>
    <row r="11" spans="1:5" s="50" customFormat="1" ht="18.75" customHeight="1">
      <c r="A11" s="522"/>
      <c r="B11" s="520" t="s">
        <v>412</v>
      </c>
      <c r="C11" s="465" t="s">
        <v>716</v>
      </c>
      <c r="D11" s="521">
        <v>269465.39918463002</v>
      </c>
      <c r="E11" s="465" t="s">
        <v>408</v>
      </c>
    </row>
    <row r="12" spans="1:5" s="50" customFormat="1" ht="54.75" customHeight="1">
      <c r="A12" s="522"/>
      <c r="B12" s="520" t="s">
        <v>159</v>
      </c>
      <c r="C12" s="465" t="s">
        <v>768</v>
      </c>
      <c r="D12" s="521">
        <v>98720.945907539994</v>
      </c>
      <c r="E12" s="465" t="s">
        <v>769</v>
      </c>
    </row>
    <row r="13" spans="1:5" s="50" customFormat="1" ht="15.75" customHeight="1">
      <c r="A13" s="522"/>
      <c r="B13" s="520" t="s">
        <v>136</v>
      </c>
      <c r="C13" s="465" t="s">
        <v>770</v>
      </c>
      <c r="D13" s="521">
        <v>223681.55322495001</v>
      </c>
      <c r="E13" s="465" t="s">
        <v>771</v>
      </c>
    </row>
    <row r="14" spans="1:5" s="50" customFormat="1" ht="15.75" customHeight="1">
      <c r="A14" s="522"/>
      <c r="B14" s="520" t="s">
        <v>8</v>
      </c>
      <c r="C14" s="465" t="s">
        <v>2447</v>
      </c>
      <c r="D14" s="521">
        <v>2905481.48836389</v>
      </c>
      <c r="E14" s="465" t="s">
        <v>2448</v>
      </c>
    </row>
    <row r="15" spans="1:5" s="50" customFormat="1" ht="15.75" customHeight="1">
      <c r="A15" s="522"/>
      <c r="B15" s="520" t="s">
        <v>717</v>
      </c>
      <c r="C15" s="465" t="s">
        <v>33</v>
      </c>
      <c r="D15" s="521">
        <v>2227207.20843285</v>
      </c>
      <c r="E15" s="465" t="s">
        <v>477</v>
      </c>
    </row>
    <row r="16" spans="1:5" s="50" customFormat="1" ht="22.5">
      <c r="A16" s="522"/>
      <c r="B16" s="520" t="s">
        <v>180</v>
      </c>
      <c r="C16" s="465" t="s">
        <v>718</v>
      </c>
      <c r="D16" s="521">
        <v>2267495.4267023201</v>
      </c>
      <c r="E16" s="465" t="s">
        <v>571</v>
      </c>
    </row>
    <row r="17" spans="1:5" s="50" customFormat="1" ht="12">
      <c r="A17" s="522"/>
      <c r="B17" s="520" t="s">
        <v>181</v>
      </c>
      <c r="C17" s="465" t="s">
        <v>719</v>
      </c>
      <c r="D17" s="521">
        <v>194308.03459766999</v>
      </c>
      <c r="E17" s="465" t="s">
        <v>545</v>
      </c>
    </row>
    <row r="18" spans="1:5" s="50" customFormat="1" ht="17.25" customHeight="1">
      <c r="A18" s="522"/>
      <c r="B18" s="520" t="s">
        <v>182</v>
      </c>
      <c r="C18" s="465" t="s">
        <v>2453</v>
      </c>
      <c r="D18" s="521">
        <v>1263895.4837279499</v>
      </c>
      <c r="E18" s="465" t="s">
        <v>2454</v>
      </c>
    </row>
    <row r="19" spans="1:5" s="50" customFormat="1" ht="17.25" customHeight="1">
      <c r="A19" s="522"/>
      <c r="B19" s="520" t="s">
        <v>720</v>
      </c>
      <c r="C19" s="465" t="s">
        <v>489</v>
      </c>
      <c r="D19" s="521">
        <v>4426864.7429187596</v>
      </c>
      <c r="E19" s="465" t="s">
        <v>228</v>
      </c>
    </row>
    <row r="20" spans="1:5" s="50" customFormat="1" ht="17.25" customHeight="1">
      <c r="A20" s="522"/>
      <c r="B20" s="520" t="s">
        <v>1463</v>
      </c>
      <c r="C20" s="465" t="s">
        <v>1610</v>
      </c>
      <c r="D20" s="521">
        <v>24420.973331720001</v>
      </c>
      <c r="E20" s="465" t="s">
        <v>1464</v>
      </c>
    </row>
    <row r="21" spans="1:5" s="50" customFormat="1" ht="17.25" customHeight="1">
      <c r="A21" s="522"/>
      <c r="B21" s="520" t="s">
        <v>1239</v>
      </c>
      <c r="C21" s="465" t="s">
        <v>2347</v>
      </c>
      <c r="D21" s="521">
        <v>806242.77665718005</v>
      </c>
      <c r="E21" s="465" t="s">
        <v>2348</v>
      </c>
    </row>
    <row r="22" spans="1:5" s="50" customFormat="1" ht="17.25" customHeight="1">
      <c r="A22" s="522"/>
      <c r="B22" s="520" t="s">
        <v>3151</v>
      </c>
      <c r="C22" s="465" t="s">
        <v>1089</v>
      </c>
      <c r="D22" s="521">
        <v>35595.558656020003</v>
      </c>
      <c r="E22" s="465" t="s">
        <v>1090</v>
      </c>
    </row>
    <row r="23" spans="1:5" s="50" customFormat="1" ht="12">
      <c r="A23" s="515" t="s">
        <v>183</v>
      </c>
      <c r="B23" s="516"/>
      <c r="C23" s="517" t="s">
        <v>722</v>
      </c>
      <c r="D23" s="518">
        <v>1856385.64266227</v>
      </c>
      <c r="E23" s="517" t="s">
        <v>158</v>
      </c>
    </row>
    <row r="24" spans="1:5" s="50" customFormat="1" ht="26.25" customHeight="1">
      <c r="A24" s="519" t="s">
        <v>183</v>
      </c>
      <c r="B24" s="520" t="s">
        <v>258</v>
      </c>
      <c r="C24" s="465" t="s">
        <v>772</v>
      </c>
      <c r="D24" s="521">
        <v>450300.16429521999</v>
      </c>
      <c r="E24" s="465" t="s">
        <v>773</v>
      </c>
    </row>
    <row r="25" spans="1:5" s="50" customFormat="1" ht="23.25" customHeight="1">
      <c r="A25" s="522"/>
      <c r="B25" s="520" t="s">
        <v>140</v>
      </c>
      <c r="C25" s="465" t="s">
        <v>774</v>
      </c>
      <c r="D25" s="521">
        <v>141523.85794431</v>
      </c>
      <c r="E25" s="465" t="s">
        <v>775</v>
      </c>
    </row>
    <row r="26" spans="1:5" s="50" customFormat="1" ht="22.5">
      <c r="A26" s="522"/>
      <c r="B26" s="520" t="s">
        <v>141</v>
      </c>
      <c r="C26" s="465" t="s">
        <v>776</v>
      </c>
      <c r="D26" s="521">
        <v>1264561.62042274</v>
      </c>
      <c r="E26" s="465" t="s">
        <v>777</v>
      </c>
    </row>
    <row r="27" spans="1:5" s="50" customFormat="1" ht="12">
      <c r="A27" s="515" t="s">
        <v>264</v>
      </c>
      <c r="B27" s="516"/>
      <c r="C27" s="517" t="s">
        <v>3096</v>
      </c>
      <c r="D27" s="518">
        <v>446617.40404642001</v>
      </c>
      <c r="E27" s="517" t="s">
        <v>3097</v>
      </c>
    </row>
    <row r="28" spans="1:5" s="50" customFormat="1" ht="12">
      <c r="A28" s="519" t="s">
        <v>264</v>
      </c>
      <c r="B28" s="520" t="s">
        <v>3098</v>
      </c>
      <c r="C28" s="465" t="s">
        <v>3099</v>
      </c>
      <c r="D28" s="521">
        <v>446617.40404642001</v>
      </c>
      <c r="E28" s="465" t="s">
        <v>3100</v>
      </c>
    </row>
    <row r="29" spans="1:5" s="50" customFormat="1" ht="12">
      <c r="A29" s="515" t="s">
        <v>443</v>
      </c>
      <c r="B29" s="516"/>
      <c r="C29" s="517" t="s">
        <v>59</v>
      </c>
      <c r="D29" s="518">
        <v>480563.39430654002</v>
      </c>
      <c r="E29" s="517" t="s">
        <v>454</v>
      </c>
    </row>
    <row r="30" spans="1:5" s="50" customFormat="1" ht="12">
      <c r="A30" s="519" t="s">
        <v>443</v>
      </c>
      <c r="B30" s="520" t="s">
        <v>723</v>
      </c>
      <c r="C30" s="465" t="s">
        <v>59</v>
      </c>
      <c r="D30" s="521">
        <v>480399.25641974999</v>
      </c>
      <c r="E30" s="465" t="s">
        <v>454</v>
      </c>
    </row>
    <row r="31" spans="1:5" s="50" customFormat="1" ht="22.5">
      <c r="A31" s="522"/>
      <c r="B31" s="520" t="s">
        <v>724</v>
      </c>
      <c r="C31" s="465" t="s">
        <v>94</v>
      </c>
      <c r="D31" s="521">
        <v>164.13788679000001</v>
      </c>
      <c r="E31" s="465" t="s">
        <v>62</v>
      </c>
    </row>
    <row r="32" spans="1:5" s="50" customFormat="1" ht="38.25" customHeight="1">
      <c r="A32" s="515" t="s">
        <v>470</v>
      </c>
      <c r="B32" s="516"/>
      <c r="C32" s="517" t="s">
        <v>989</v>
      </c>
      <c r="D32" s="518">
        <v>106605.05612609</v>
      </c>
      <c r="E32" s="517" t="s">
        <v>990</v>
      </c>
    </row>
    <row r="33" spans="1:5" s="50" customFormat="1" ht="27.75" customHeight="1">
      <c r="A33" s="523" t="s">
        <v>470</v>
      </c>
      <c r="B33" s="524" t="s">
        <v>991</v>
      </c>
      <c r="C33" s="525" t="s">
        <v>3243</v>
      </c>
      <c r="D33" s="526">
        <v>106605.05612609</v>
      </c>
      <c r="E33" s="525" t="s">
        <v>3244</v>
      </c>
    </row>
    <row r="34" spans="1:5" s="50" customFormat="1" ht="28.7" customHeight="1"/>
  </sheetData>
  <customSheetViews>
    <customSheetView guid="{CEB12AB2-2B7C-47EA-8993-91B31C172525}" showPageBreaks="1" printArea="1" view="pageBreakPreview" topLeftCell="A28">
      <selection activeCell="D8" sqref="D8"/>
      <pageMargins left="0.39370078740157483" right="0.19685039370078741" top="0.55118110236220474" bottom="0.31496062992125984" header="0.51181102362204722" footer="0.51181102362204722"/>
      <printOptions horizontalCentered="1"/>
      <pageSetup paperSize="9" scale="85" orientation="portrait" r:id="rId1"/>
      <headerFooter alignWithMargins="0"/>
    </customSheetView>
    <customSheetView guid="{69687417-BF2D-41EA-9F0C-3ABCA36AC0DF}" showPageBreaks="1" printArea="1" view="pageBreakPreview" topLeftCell="A28">
      <selection activeCell="D8" sqref="D8"/>
      <pageMargins left="0.39370078740157483" right="0.19685039370078741" top="0.55118110236220474" bottom="0.31496062992125984" header="0.51181102362204722" footer="0.51181102362204722"/>
      <printOptions horizontalCentered="1"/>
      <pageSetup paperSize="9" scale="85" orientation="portrait" r:id="rId2"/>
      <headerFooter alignWithMargins="0"/>
    </customSheetView>
  </customSheetViews>
  <mergeCells count="13">
    <mergeCell ref="D4:E4"/>
    <mergeCell ref="A1:C1"/>
    <mergeCell ref="A2:C2"/>
    <mergeCell ref="A3:C3"/>
    <mergeCell ref="A4:C4"/>
    <mergeCell ref="D1:E1"/>
    <mergeCell ref="D2:E2"/>
    <mergeCell ref="D3:E3"/>
    <mergeCell ref="D5:D6"/>
    <mergeCell ref="E5:E6"/>
    <mergeCell ref="A5:A6"/>
    <mergeCell ref="B5:B6"/>
    <mergeCell ref="C5:C6"/>
  </mergeCells>
  <phoneticPr fontId="0" type="noConversion"/>
  <printOptions horizontalCentered="1"/>
  <pageMargins left="0.39370078740157483" right="0.19685039370078741" top="0.55118110236220474" bottom="0.31496062992125984" header="0.51181102362204722" footer="0.51181102362204722"/>
  <pageSetup paperSize="9" scale="94" orientation="portrait"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49"/>
  <sheetViews>
    <sheetView view="pageBreakPreview" zoomScaleNormal="100" zoomScaleSheetLayoutView="100" workbookViewId="0">
      <selection activeCell="M40" sqref="M40"/>
    </sheetView>
  </sheetViews>
  <sheetFormatPr defaultRowHeight="12.75"/>
  <cols>
    <col min="1" max="1" width="34.28515625" style="370" customWidth="1"/>
    <col min="2" max="2" width="16.5703125" style="370" customWidth="1"/>
    <col min="3" max="3" width="16.7109375" style="370" customWidth="1"/>
    <col min="4" max="4" width="10.85546875" style="370" customWidth="1"/>
    <col min="5" max="5" width="22.5703125" style="370" customWidth="1"/>
    <col min="6" max="6" width="15.42578125" style="370" customWidth="1"/>
    <col min="7" max="7" width="34.42578125" style="370" customWidth="1"/>
    <col min="8" max="8" width="4.85546875" style="370" customWidth="1"/>
    <col min="9" max="9" width="4.7109375" style="370" customWidth="1"/>
    <col min="10" max="16384" width="9.140625" style="370"/>
  </cols>
  <sheetData>
    <row r="1" spans="1:7" s="592" customFormat="1" ht="19.149999999999999" customHeight="1">
      <c r="A1" s="905" t="s">
        <v>1636</v>
      </c>
      <c r="B1" s="905"/>
      <c r="C1" s="905"/>
      <c r="D1" s="905"/>
      <c r="E1" s="906" t="s">
        <v>402</v>
      </c>
      <c r="F1" s="906"/>
      <c r="G1" s="906"/>
    </row>
    <row r="2" spans="1:7" s="592" customFormat="1" ht="19.149999999999999" customHeight="1">
      <c r="A2" s="907" t="s">
        <v>1637</v>
      </c>
      <c r="B2" s="907"/>
      <c r="C2" s="907"/>
      <c r="D2" s="907"/>
      <c r="E2" s="909" t="s">
        <v>586</v>
      </c>
      <c r="F2" s="909"/>
      <c r="G2" s="909"/>
    </row>
    <row r="3" spans="1:7" s="592" customFormat="1" ht="1.1499999999999999" customHeight="1">
      <c r="A3" s="910" t="s">
        <v>122</v>
      </c>
      <c r="B3" s="910"/>
      <c r="C3" s="910"/>
      <c r="D3" s="910"/>
      <c r="E3" s="911" t="s">
        <v>497</v>
      </c>
      <c r="F3" s="911"/>
      <c r="G3" s="911"/>
    </row>
    <row r="4" spans="1:7" s="592" customFormat="1" ht="20.25" customHeight="1">
      <c r="A4" s="910"/>
      <c r="B4" s="910"/>
      <c r="C4" s="910"/>
      <c r="D4" s="910"/>
      <c r="E4" s="911"/>
      <c r="F4" s="911"/>
      <c r="G4" s="911"/>
    </row>
    <row r="5" spans="1:7" s="592" customFormat="1" ht="21.4" customHeight="1">
      <c r="A5" s="901" t="s">
        <v>369</v>
      </c>
      <c r="B5" s="902" t="s">
        <v>2735</v>
      </c>
      <c r="C5" s="902" t="s">
        <v>2489</v>
      </c>
      <c r="D5" s="901" t="s">
        <v>2736</v>
      </c>
      <c r="E5" s="901"/>
      <c r="F5" s="902" t="s">
        <v>3288</v>
      </c>
      <c r="G5" s="912" t="s">
        <v>37</v>
      </c>
    </row>
    <row r="6" spans="1:7" s="592" customFormat="1" ht="103.5" customHeight="1">
      <c r="A6" s="901"/>
      <c r="B6" s="902"/>
      <c r="C6" s="902"/>
      <c r="D6" s="619" t="s">
        <v>1433</v>
      </c>
      <c r="E6" s="620" t="s">
        <v>3289</v>
      </c>
      <c r="F6" s="902"/>
      <c r="G6" s="912"/>
    </row>
    <row r="7" spans="1:7" s="592" customFormat="1" ht="20.25" customHeight="1">
      <c r="A7" s="594" t="s">
        <v>491</v>
      </c>
      <c r="B7" s="594" t="s">
        <v>183</v>
      </c>
      <c r="C7" s="594" t="s">
        <v>264</v>
      </c>
      <c r="D7" s="594" t="s">
        <v>443</v>
      </c>
      <c r="E7" s="621" t="s">
        <v>637</v>
      </c>
      <c r="F7" s="594" t="s">
        <v>470</v>
      </c>
      <c r="G7" s="594" t="s">
        <v>638</v>
      </c>
    </row>
    <row r="8" spans="1:7" s="592" customFormat="1" ht="21.4" customHeight="1">
      <c r="A8" s="622" t="s">
        <v>391</v>
      </c>
      <c r="B8" s="623">
        <v>19037979.030036502</v>
      </c>
      <c r="C8" s="623">
        <v>19624012.054804299</v>
      </c>
      <c r="D8" s="623">
        <v>21090148.277543399</v>
      </c>
      <c r="E8" s="624">
        <v>11543426.837133</v>
      </c>
      <c r="F8" s="623">
        <v>12364602.7074713</v>
      </c>
      <c r="G8" s="625" t="s">
        <v>392</v>
      </c>
    </row>
    <row r="9" spans="1:7" s="592" customFormat="1" ht="33.6" customHeight="1">
      <c r="A9" s="626" t="s">
        <v>811</v>
      </c>
      <c r="B9" s="627">
        <v>12912428.2566707</v>
      </c>
      <c r="C9" s="627">
        <v>12307809.76802</v>
      </c>
      <c r="D9" s="627">
        <v>14463081.1377124</v>
      </c>
      <c r="E9" s="628">
        <v>7239542.6877675997</v>
      </c>
      <c r="F9" s="627">
        <v>9348030.6135472301</v>
      </c>
      <c r="G9" s="629" t="s">
        <v>812</v>
      </c>
    </row>
    <row r="10" spans="1:7" s="592" customFormat="1" ht="21.4" customHeight="1">
      <c r="A10" s="630" t="s">
        <v>2682</v>
      </c>
      <c r="B10" s="631">
        <v>3889594.5079671098</v>
      </c>
      <c r="C10" s="631">
        <v>3653190.79919306</v>
      </c>
      <c r="D10" s="631">
        <v>4532987.4577256404</v>
      </c>
      <c r="E10" s="632">
        <v>2237617.74055262</v>
      </c>
      <c r="F10" s="631">
        <v>2737168.3091640798</v>
      </c>
      <c r="G10" s="633" t="s">
        <v>579</v>
      </c>
    </row>
    <row r="11" spans="1:7" s="592" customFormat="1" ht="21.4" customHeight="1">
      <c r="A11" s="630" t="s">
        <v>1032</v>
      </c>
      <c r="B11" s="631">
        <v>5674110.63979825</v>
      </c>
      <c r="C11" s="631">
        <v>5179378.1024921797</v>
      </c>
      <c r="D11" s="631">
        <v>6111842.3383661704</v>
      </c>
      <c r="E11" s="632">
        <v>3067591.1339946701</v>
      </c>
      <c r="F11" s="631">
        <v>4260775.92393474</v>
      </c>
      <c r="G11" s="633" t="s">
        <v>3069</v>
      </c>
    </row>
    <row r="12" spans="1:7" s="592" customFormat="1" ht="21.4" customHeight="1">
      <c r="A12" s="630" t="s">
        <v>815</v>
      </c>
      <c r="B12" s="631">
        <v>161890.42923258001</v>
      </c>
      <c r="C12" s="631">
        <v>125189.66151049</v>
      </c>
      <c r="D12" s="631">
        <v>117407.40095227001</v>
      </c>
      <c r="E12" s="632">
        <v>68224.960916840006</v>
      </c>
      <c r="F12" s="631">
        <v>61214.629044369998</v>
      </c>
      <c r="G12" s="633" t="s">
        <v>541</v>
      </c>
    </row>
    <row r="13" spans="1:7" s="592" customFormat="1" ht="21.4" customHeight="1">
      <c r="A13" s="634" t="s">
        <v>816</v>
      </c>
      <c r="B13" s="627">
        <v>1617610.0833169899</v>
      </c>
      <c r="C13" s="627">
        <v>1201438.2371183501</v>
      </c>
      <c r="D13" s="627">
        <v>823130.61701315001</v>
      </c>
      <c r="E13" s="628">
        <v>459781.24237802002</v>
      </c>
      <c r="F13" s="627">
        <v>210178.71464757001</v>
      </c>
      <c r="G13" s="635" t="s">
        <v>11</v>
      </c>
    </row>
    <row r="14" spans="1:7" s="592" customFormat="1" ht="33.6" customHeight="1">
      <c r="A14" s="634" t="s">
        <v>817</v>
      </c>
      <c r="B14" s="627">
        <v>735.69630816999995</v>
      </c>
      <c r="C14" s="627">
        <v>6170.4308915000001</v>
      </c>
      <c r="D14" s="627">
        <v>12039.5855273</v>
      </c>
      <c r="E14" s="628">
        <v>2062.532612</v>
      </c>
      <c r="F14" s="627">
        <v>1257.122267</v>
      </c>
      <c r="G14" s="635" t="s">
        <v>464</v>
      </c>
    </row>
    <row r="15" spans="1:7" s="592" customFormat="1" ht="21.4" customHeight="1">
      <c r="A15" s="634" t="s">
        <v>2845</v>
      </c>
      <c r="B15" s="627">
        <v>0</v>
      </c>
      <c r="C15" s="627">
        <v>0</v>
      </c>
      <c r="D15" s="636">
        <v>0</v>
      </c>
      <c r="E15" s="628">
        <v>0</v>
      </c>
      <c r="F15" s="627">
        <v>3664.9649312900001</v>
      </c>
      <c r="G15" s="635" t="s">
        <v>2846</v>
      </c>
    </row>
    <row r="16" spans="1:7" s="592" customFormat="1" ht="21.4" customHeight="1">
      <c r="A16" s="634" t="s">
        <v>636</v>
      </c>
      <c r="B16" s="627">
        <v>4507204.9937406396</v>
      </c>
      <c r="C16" s="627">
        <v>6108593.6187744597</v>
      </c>
      <c r="D16" s="627">
        <v>5791896.9372905502</v>
      </c>
      <c r="E16" s="628">
        <v>3842040.3743753498</v>
      </c>
      <c r="F16" s="627">
        <v>2801471.2920782398</v>
      </c>
      <c r="G16" s="635" t="s">
        <v>280</v>
      </c>
    </row>
    <row r="17" spans="1:7" s="592" customFormat="1" ht="21.95" customHeight="1">
      <c r="A17" s="622" t="s">
        <v>104</v>
      </c>
      <c r="B17" s="623">
        <v>21547818.8924491</v>
      </c>
      <c r="C17" s="623">
        <v>23106551.975464199</v>
      </c>
      <c r="D17" s="623">
        <v>24958708.767746601</v>
      </c>
      <c r="E17" s="624">
        <v>13382506.301384401</v>
      </c>
      <c r="F17" s="623">
        <v>14755389.907777401</v>
      </c>
      <c r="G17" s="625" t="s">
        <v>451</v>
      </c>
    </row>
    <row r="18" spans="1:7" s="592" customFormat="1" ht="33.6" customHeight="1">
      <c r="A18" s="637" t="s">
        <v>818</v>
      </c>
      <c r="B18" s="631">
        <v>1137687.1851464801</v>
      </c>
      <c r="C18" s="631">
        <v>1293447.3212766999</v>
      </c>
      <c r="D18" s="631">
        <v>1334753.3931508299</v>
      </c>
      <c r="E18" s="632">
        <v>597063.16575821</v>
      </c>
      <c r="F18" s="631">
        <v>826964.04723370005</v>
      </c>
      <c r="G18" s="633" t="s">
        <v>130</v>
      </c>
    </row>
    <row r="19" spans="1:7" s="592" customFormat="1" ht="21.4" customHeight="1">
      <c r="A19" s="637" t="s">
        <v>86</v>
      </c>
      <c r="B19" s="631">
        <v>1100070.8920851599</v>
      </c>
      <c r="C19" s="631">
        <v>1038491.1734278901</v>
      </c>
      <c r="D19" s="631">
        <v>1149535.0911801199</v>
      </c>
      <c r="E19" s="632">
        <v>484052.08282682998</v>
      </c>
      <c r="F19" s="631">
        <v>798937.43724765</v>
      </c>
      <c r="G19" s="633" t="s">
        <v>41</v>
      </c>
    </row>
    <row r="20" spans="1:7" s="592" customFormat="1" ht="58.15" customHeight="1">
      <c r="A20" s="637" t="s">
        <v>819</v>
      </c>
      <c r="B20" s="631">
        <v>1275903.77775409</v>
      </c>
      <c r="C20" s="631">
        <v>1287986.8995449001</v>
      </c>
      <c r="D20" s="631">
        <v>1366266.16875538</v>
      </c>
      <c r="E20" s="632">
        <v>682846.03126314003</v>
      </c>
      <c r="F20" s="631">
        <v>806698.65177792998</v>
      </c>
      <c r="G20" s="633" t="s">
        <v>263</v>
      </c>
    </row>
    <row r="21" spans="1:7" s="592" customFormat="1" ht="21.4" customHeight="1">
      <c r="A21" s="637" t="s">
        <v>38</v>
      </c>
      <c r="B21" s="631">
        <v>1284728.3417732101</v>
      </c>
      <c r="C21" s="631">
        <v>1687045.69283749</v>
      </c>
      <c r="D21" s="631">
        <v>1459703.2270849899</v>
      </c>
      <c r="E21" s="632">
        <v>713783.81141036004</v>
      </c>
      <c r="F21" s="631">
        <v>495617.02986976999</v>
      </c>
      <c r="G21" s="633" t="s">
        <v>39</v>
      </c>
    </row>
    <row r="22" spans="1:7" s="592" customFormat="1" ht="21.4" customHeight="1">
      <c r="A22" s="637" t="s">
        <v>282</v>
      </c>
      <c r="B22" s="631">
        <v>2214672.1668486302</v>
      </c>
      <c r="C22" s="631">
        <v>2234191.0831365502</v>
      </c>
      <c r="D22" s="631">
        <v>2427736.7226626598</v>
      </c>
      <c r="E22" s="632">
        <v>977320.11826818006</v>
      </c>
      <c r="F22" s="631">
        <v>914850.66070113005</v>
      </c>
      <c r="G22" s="633" t="s">
        <v>283</v>
      </c>
    </row>
    <row r="23" spans="1:7" s="592" customFormat="1" ht="33.6" customHeight="1">
      <c r="A23" s="637" t="s">
        <v>820</v>
      </c>
      <c r="B23" s="631">
        <v>4660172.80091873</v>
      </c>
      <c r="C23" s="631">
        <v>5330622.5872959802</v>
      </c>
      <c r="D23" s="631">
        <v>5935107.0294283899</v>
      </c>
      <c r="E23" s="632">
        <v>3480453.1928413799</v>
      </c>
      <c r="F23" s="631">
        <v>3936699.2378858202</v>
      </c>
      <c r="G23" s="633" t="s">
        <v>25</v>
      </c>
    </row>
    <row r="24" spans="1:7" s="592" customFormat="1" ht="33.6" customHeight="1">
      <c r="A24" s="637" t="s">
        <v>55</v>
      </c>
      <c r="B24" s="631">
        <v>593617.30913396005</v>
      </c>
      <c r="C24" s="631">
        <v>443664.38422327</v>
      </c>
      <c r="D24" s="631">
        <v>259922.85699999999</v>
      </c>
      <c r="E24" s="632">
        <v>75057.343580000001</v>
      </c>
      <c r="F24" s="631">
        <v>65215.751499999998</v>
      </c>
      <c r="G24" s="633" t="s">
        <v>424</v>
      </c>
    </row>
    <row r="25" spans="1:7" s="592" customFormat="1" ht="33.6" customHeight="1">
      <c r="A25" s="637" t="s">
        <v>374</v>
      </c>
      <c r="B25" s="631">
        <v>259425.87000664999</v>
      </c>
      <c r="C25" s="631">
        <v>278898.25656504999</v>
      </c>
      <c r="D25" s="631">
        <v>290983.38538168999</v>
      </c>
      <c r="E25" s="632">
        <v>126264.97131033</v>
      </c>
      <c r="F25" s="631">
        <v>146394.87233370001</v>
      </c>
      <c r="G25" s="633" t="s">
        <v>430</v>
      </c>
    </row>
    <row r="26" spans="1:7" s="592" customFormat="1" ht="33.6" customHeight="1">
      <c r="A26" s="637" t="s">
        <v>821</v>
      </c>
      <c r="B26" s="631">
        <v>189027.57692194</v>
      </c>
      <c r="C26" s="631">
        <v>158442.54642882</v>
      </c>
      <c r="D26" s="631">
        <v>112560.10147161</v>
      </c>
      <c r="E26" s="632">
        <v>34610.234464089997</v>
      </c>
      <c r="F26" s="631">
        <v>73358.666537440004</v>
      </c>
      <c r="G26" s="633" t="s">
        <v>324</v>
      </c>
    </row>
    <row r="27" spans="1:7" s="592" customFormat="1" ht="70.349999999999994" customHeight="1">
      <c r="A27" s="637" t="s">
        <v>588</v>
      </c>
      <c r="B27" s="631">
        <v>383214.72908731998</v>
      </c>
      <c r="C27" s="631">
        <v>384242.73835705</v>
      </c>
      <c r="D27" s="631">
        <v>612199.21665163001</v>
      </c>
      <c r="E27" s="632">
        <v>244706.1610237</v>
      </c>
      <c r="F27" s="631">
        <v>248196.84711042</v>
      </c>
      <c r="G27" s="633" t="s">
        <v>822</v>
      </c>
    </row>
    <row r="28" spans="1:7" s="592" customFormat="1" ht="45.95" customHeight="1">
      <c r="A28" s="637" t="s">
        <v>823</v>
      </c>
      <c r="B28" s="631">
        <v>58013.971706110002</v>
      </c>
      <c r="C28" s="631">
        <v>20458.387023740001</v>
      </c>
      <c r="D28" s="631">
        <v>17293.93501831</v>
      </c>
      <c r="E28" s="632">
        <v>7033.150877</v>
      </c>
      <c r="F28" s="631">
        <v>13178.7496185</v>
      </c>
      <c r="G28" s="633" t="s">
        <v>824</v>
      </c>
    </row>
    <row r="29" spans="1:7" s="592" customFormat="1" ht="21.4" customHeight="1">
      <c r="A29" s="637" t="s">
        <v>211</v>
      </c>
      <c r="B29" s="631">
        <v>823766.33000219997</v>
      </c>
      <c r="C29" s="631">
        <v>891930.41746684001</v>
      </c>
      <c r="D29" s="631">
        <v>1208280.8844969701</v>
      </c>
      <c r="E29" s="632">
        <v>422706.84171268001</v>
      </c>
      <c r="F29" s="631">
        <v>590315.69922052999</v>
      </c>
      <c r="G29" s="633" t="s">
        <v>825</v>
      </c>
    </row>
    <row r="30" spans="1:7" s="592" customFormat="1" ht="21.4" customHeight="1">
      <c r="A30" s="637" t="s">
        <v>525</v>
      </c>
      <c r="B30" s="631">
        <v>764323.63239606004</v>
      </c>
      <c r="C30" s="631">
        <v>610112.19926962</v>
      </c>
      <c r="D30" s="631">
        <v>479665.55404804001</v>
      </c>
      <c r="E30" s="632">
        <v>160402.40323492</v>
      </c>
      <c r="F30" s="631">
        <v>162721.10828491001</v>
      </c>
      <c r="G30" s="633" t="s">
        <v>826</v>
      </c>
    </row>
    <row r="31" spans="1:7" s="592" customFormat="1" ht="21.4" customHeight="1">
      <c r="A31" s="637" t="s">
        <v>827</v>
      </c>
      <c r="B31" s="631">
        <v>1808139.55666852</v>
      </c>
      <c r="C31" s="631">
        <v>2181991.4826103002</v>
      </c>
      <c r="D31" s="631">
        <v>2607867.0714159398</v>
      </c>
      <c r="E31" s="632">
        <v>2017822.9616135999</v>
      </c>
      <c r="F31" s="631">
        <v>2430176.1820559199</v>
      </c>
      <c r="G31" s="633" t="s">
        <v>828</v>
      </c>
    </row>
    <row r="32" spans="1:7" s="592" customFormat="1" ht="21.4" customHeight="1">
      <c r="A32" s="637" t="s">
        <v>486</v>
      </c>
      <c r="B32" s="631">
        <v>4995054.7520000003</v>
      </c>
      <c r="C32" s="631">
        <v>5265026.8059999999</v>
      </c>
      <c r="D32" s="631">
        <v>5696834.1299999999</v>
      </c>
      <c r="E32" s="632">
        <v>3358383.8311999999</v>
      </c>
      <c r="F32" s="631">
        <v>3246064.9663999998</v>
      </c>
      <c r="G32" s="633" t="s">
        <v>829</v>
      </c>
    </row>
    <row r="33" spans="1:8" s="592" customFormat="1" ht="34.15" customHeight="1">
      <c r="A33" s="622" t="s">
        <v>583</v>
      </c>
      <c r="B33" s="623">
        <v>402804.9704923</v>
      </c>
      <c r="C33" s="623">
        <v>116738.44611619999</v>
      </c>
      <c r="D33" s="623">
        <v>149771.08565277001</v>
      </c>
      <c r="E33" s="624">
        <v>55411.28906286</v>
      </c>
      <c r="F33" s="623">
        <v>199588.90519156001</v>
      </c>
      <c r="G33" s="625" t="s">
        <v>521</v>
      </c>
    </row>
    <row r="34" spans="1:8" s="592" customFormat="1" ht="21.4" customHeight="1">
      <c r="A34" s="634" t="s">
        <v>830</v>
      </c>
      <c r="B34" s="627">
        <v>661400.027</v>
      </c>
      <c r="C34" s="627">
        <v>437824.49699999997</v>
      </c>
      <c r="D34" s="636">
        <v>442090.00199999998</v>
      </c>
      <c r="E34" s="628">
        <v>204000</v>
      </c>
      <c r="F34" s="627">
        <v>347800</v>
      </c>
      <c r="G34" s="635" t="s">
        <v>831</v>
      </c>
    </row>
    <row r="35" spans="1:8" s="592" customFormat="1" ht="21.4" customHeight="1">
      <c r="A35" s="634" t="s">
        <v>832</v>
      </c>
      <c r="B35" s="627">
        <v>258595.05650770001</v>
      </c>
      <c r="C35" s="627">
        <v>321086.05088380002</v>
      </c>
      <c r="D35" s="627">
        <v>292318.91634723003</v>
      </c>
      <c r="E35" s="628">
        <v>148588.71093713999</v>
      </c>
      <c r="F35" s="627">
        <v>148211.09480843999</v>
      </c>
      <c r="G35" s="635" t="s">
        <v>833</v>
      </c>
    </row>
    <row r="36" spans="1:8" s="592" customFormat="1" ht="46.9" customHeight="1">
      <c r="A36" s="622" t="s">
        <v>1711</v>
      </c>
      <c r="B36" s="623">
        <v>208205.45255812001</v>
      </c>
      <c r="C36" s="623">
        <v>49612.136412829997</v>
      </c>
      <c r="D36" s="623">
        <v>46891.299621990001</v>
      </c>
      <c r="E36" s="624">
        <v>19155.047958259998</v>
      </c>
      <c r="F36" s="623">
        <v>217061.59588678999</v>
      </c>
      <c r="G36" s="625" t="s">
        <v>582</v>
      </c>
    </row>
    <row r="37" spans="1:8" s="592" customFormat="1" ht="33.6" customHeight="1">
      <c r="A37" s="634" t="s">
        <v>836</v>
      </c>
      <c r="B37" s="627">
        <v>208205.45255812001</v>
      </c>
      <c r="C37" s="627">
        <v>49612.136412829997</v>
      </c>
      <c r="D37" s="636">
        <v>46891.299621990001</v>
      </c>
      <c r="E37" s="628">
        <v>19155.047958259998</v>
      </c>
      <c r="F37" s="627">
        <v>217061.59588678999</v>
      </c>
      <c r="G37" s="635" t="s">
        <v>837</v>
      </c>
    </row>
    <row r="38" spans="1:8" s="592" customFormat="1" ht="34.15" customHeight="1">
      <c r="A38" s="622" t="s">
        <v>1712</v>
      </c>
      <c r="B38" s="623">
        <v>-3120850.28546301</v>
      </c>
      <c r="C38" s="623">
        <v>-3648890.5031889402</v>
      </c>
      <c r="D38" s="623">
        <v>-4065222.8754778998</v>
      </c>
      <c r="E38" s="624">
        <v>-1913645.8012725699</v>
      </c>
      <c r="F38" s="623">
        <v>-2807437.7013844401</v>
      </c>
      <c r="G38" s="625" t="s">
        <v>584</v>
      </c>
    </row>
    <row r="39" spans="1:8" s="592" customFormat="1" ht="46.9" customHeight="1">
      <c r="A39" s="622" t="s">
        <v>1713</v>
      </c>
      <c r="B39" s="623">
        <v>-8763995.1453618295</v>
      </c>
      <c r="C39" s="623">
        <v>-10847264.247870199</v>
      </c>
      <c r="D39" s="623">
        <v>-11074831.201280899</v>
      </c>
      <c r="E39" s="624">
        <v>-6269412.2442525905</v>
      </c>
      <c r="F39" s="623">
        <v>-6169733.49414388</v>
      </c>
      <c r="G39" s="625" t="s">
        <v>1714</v>
      </c>
    </row>
    <row r="40" spans="1:8" s="592" customFormat="1" ht="59.1" customHeight="1">
      <c r="A40" s="622" t="s">
        <v>1789</v>
      </c>
      <c r="B40" s="623">
        <v>3120850.28546301</v>
      </c>
      <c r="C40" s="623">
        <v>3648890.5031889402</v>
      </c>
      <c r="D40" s="623">
        <v>4065222.8754778998</v>
      </c>
      <c r="E40" s="624">
        <v>1913645.8012725699</v>
      </c>
      <c r="F40" s="623">
        <v>2807437.7013844401</v>
      </c>
      <c r="G40" s="625" t="s">
        <v>1790</v>
      </c>
    </row>
    <row r="41" spans="1:8" s="592" customFormat="1" ht="21.4" customHeight="1">
      <c r="A41" s="638" t="s">
        <v>449</v>
      </c>
      <c r="B41" s="639">
        <v>3529699.51584996</v>
      </c>
      <c r="C41" s="639">
        <v>3355950.94804439</v>
      </c>
      <c r="D41" s="639">
        <v>3542318.78437813</v>
      </c>
      <c r="E41" s="640">
        <v>2061654.06428033</v>
      </c>
      <c r="F41" s="639">
        <v>2374435.6813197699</v>
      </c>
      <c r="G41" s="641" t="s">
        <v>838</v>
      </c>
    </row>
    <row r="42" spans="1:8" s="592" customFormat="1" ht="21.4" customHeight="1">
      <c r="A42" s="637" t="s">
        <v>839</v>
      </c>
      <c r="B42" s="631">
        <v>5318608.0776499603</v>
      </c>
      <c r="C42" s="631">
        <v>5643320.3247443903</v>
      </c>
      <c r="D42" s="631">
        <v>6027050.6727781296</v>
      </c>
      <c r="E42" s="632">
        <v>3821919.9671803298</v>
      </c>
      <c r="F42" s="631">
        <v>3977912.0265197698</v>
      </c>
      <c r="G42" s="642" t="s">
        <v>840</v>
      </c>
    </row>
    <row r="43" spans="1:8" s="592" customFormat="1" ht="21.4" customHeight="1">
      <c r="A43" s="637" t="s">
        <v>841</v>
      </c>
      <c r="B43" s="631">
        <v>1788908.5618</v>
      </c>
      <c r="C43" s="631">
        <v>2287369.3766999999</v>
      </c>
      <c r="D43" s="631">
        <v>2484731.8884000001</v>
      </c>
      <c r="E43" s="632">
        <v>1760265.9029000001</v>
      </c>
      <c r="F43" s="631">
        <v>1603476.3452000001</v>
      </c>
      <c r="G43" s="642" t="s">
        <v>842</v>
      </c>
    </row>
    <row r="44" spans="1:8" s="592" customFormat="1" ht="21.4" customHeight="1">
      <c r="A44" s="638" t="s">
        <v>218</v>
      </c>
      <c r="B44" s="639">
        <v>-408849.23038695002</v>
      </c>
      <c r="C44" s="639">
        <v>292939.55514454999</v>
      </c>
      <c r="D44" s="639">
        <v>522904.09109976998</v>
      </c>
      <c r="E44" s="640">
        <v>-148008.26300775999</v>
      </c>
      <c r="F44" s="639">
        <v>455152.44954164</v>
      </c>
      <c r="G44" s="641" t="s">
        <v>843</v>
      </c>
    </row>
    <row r="45" spans="1:8" s="592" customFormat="1" ht="21.4" customHeight="1">
      <c r="A45" s="637" t="s">
        <v>839</v>
      </c>
      <c r="B45" s="631">
        <v>251872.158284</v>
      </c>
      <c r="C45" s="631">
        <v>1447223.4650981601</v>
      </c>
      <c r="D45" s="631">
        <v>2231117.1228499999</v>
      </c>
      <c r="E45" s="632">
        <v>1379445.6886499999</v>
      </c>
      <c r="F45" s="631">
        <v>704220.10320000001</v>
      </c>
      <c r="G45" s="642" t="s">
        <v>840</v>
      </c>
    </row>
    <row r="46" spans="1:8" s="592" customFormat="1" ht="21.4" customHeight="1">
      <c r="A46" s="643" t="s">
        <v>841</v>
      </c>
      <c r="B46" s="644">
        <v>660721.38867094996</v>
      </c>
      <c r="C46" s="644">
        <v>1154283.90995361</v>
      </c>
      <c r="D46" s="644">
        <v>1708213.0317502299</v>
      </c>
      <c r="E46" s="645">
        <v>1527453.95165776</v>
      </c>
      <c r="F46" s="644">
        <v>249067.65365836001</v>
      </c>
      <c r="G46" s="646" t="s">
        <v>842</v>
      </c>
    </row>
    <row r="47" spans="1:8" s="592" customFormat="1" ht="299.64999999999998" customHeight="1"/>
    <row r="48" spans="1:8" s="592" customFormat="1" ht="35.1" customHeight="1">
      <c r="A48" s="908"/>
      <c r="B48" s="908"/>
      <c r="C48" s="908"/>
      <c r="D48" s="908"/>
      <c r="E48" s="908"/>
      <c r="F48" s="908"/>
      <c r="G48" s="908"/>
      <c r="H48" s="908"/>
    </row>
    <row r="49" s="592" customFormat="1" ht="59.65" customHeight="1"/>
  </sheetData>
  <sheetProtection formatCells="0" formatColumns="0" formatRows="0" insertColumns="0" insertRows="0" insertHyperlinks="0" deleteColumns="0" deleteRows="0" autoFilter="0"/>
  <mergeCells count="13">
    <mergeCell ref="A1:D1"/>
    <mergeCell ref="E1:G1"/>
    <mergeCell ref="A2:D2"/>
    <mergeCell ref="A48:H48"/>
    <mergeCell ref="E2:G2"/>
    <mergeCell ref="A3:D4"/>
    <mergeCell ref="E3:G4"/>
    <mergeCell ref="D5:E5"/>
    <mergeCell ref="G5:G6"/>
    <mergeCell ref="F5:F6"/>
    <mergeCell ref="A5:A6"/>
    <mergeCell ref="B5:B6"/>
    <mergeCell ref="C5:C6"/>
  </mergeCells>
  <printOptions horizontalCentered="1"/>
  <pageMargins left="0.19685039370078741" right="0.11811023622047245" top="0.55118110236220474" bottom="0.39370078740157483" header="0.51181102362204722" footer="0.51181102362204722"/>
  <pageSetup paperSize="9" scale="96" fitToHeight="0" orientation="landscape" r:id="rId1"/>
  <headerFooter alignWithMargins="0"/>
  <colBreaks count="1" manualBreakCount="1">
    <brk id="7" max="3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tabColor rgb="FFFFC000"/>
  </sheetPr>
  <dimension ref="B1:H163"/>
  <sheetViews>
    <sheetView showGridLines="0" view="pageBreakPreview" zoomScaleNormal="100" zoomScaleSheetLayoutView="100" workbookViewId="0">
      <selection activeCell="L16" sqref="L16"/>
    </sheetView>
  </sheetViews>
  <sheetFormatPr defaultRowHeight="12.75"/>
  <cols>
    <col min="1" max="1" width="0.5703125" style="370" customWidth="1"/>
    <col min="2" max="5" width="4.7109375" style="370" customWidth="1"/>
    <col min="6" max="6" width="69.28515625" style="370" customWidth="1"/>
    <col min="7" max="7" width="14.7109375" style="370" customWidth="1"/>
    <col min="8" max="8" width="69.28515625" style="370" customWidth="1"/>
    <col min="9" max="9" width="0.7109375" style="370" customWidth="1"/>
    <col min="10" max="256" width="9.140625" style="370"/>
    <col min="257" max="257" width="0.5703125" style="370" customWidth="1"/>
    <col min="258" max="261" width="4.7109375" style="370" customWidth="1"/>
    <col min="262" max="262" width="69.28515625" style="370" customWidth="1"/>
    <col min="263" max="263" width="14.7109375" style="370" customWidth="1"/>
    <col min="264" max="264" width="69.28515625" style="370" customWidth="1"/>
    <col min="265" max="265" width="0.7109375" style="370" customWidth="1"/>
    <col min="266" max="512" width="9.140625" style="370"/>
    <col min="513" max="513" width="0.5703125" style="370" customWidth="1"/>
    <col min="514" max="517" width="4.7109375" style="370" customWidth="1"/>
    <col min="518" max="518" width="69.28515625" style="370" customWidth="1"/>
    <col min="519" max="519" width="14.7109375" style="370" customWidth="1"/>
    <col min="520" max="520" width="69.28515625" style="370" customWidth="1"/>
    <col min="521" max="521" width="0.7109375" style="370" customWidth="1"/>
    <col min="522" max="768" width="9.140625" style="370"/>
    <col min="769" max="769" width="0.5703125" style="370" customWidth="1"/>
    <col min="770" max="773" width="4.7109375" style="370" customWidth="1"/>
    <col min="774" max="774" width="69.28515625" style="370" customWidth="1"/>
    <col min="775" max="775" width="14.7109375" style="370" customWidth="1"/>
    <col min="776" max="776" width="69.28515625" style="370" customWidth="1"/>
    <col min="777" max="777" width="0.7109375" style="370" customWidth="1"/>
    <col min="778" max="1024" width="9.140625" style="370"/>
    <col min="1025" max="1025" width="0.5703125" style="370" customWidth="1"/>
    <col min="1026" max="1029" width="4.7109375" style="370" customWidth="1"/>
    <col min="1030" max="1030" width="69.28515625" style="370" customWidth="1"/>
    <col min="1031" max="1031" width="14.7109375" style="370" customWidth="1"/>
    <col min="1032" max="1032" width="69.28515625" style="370" customWidth="1"/>
    <col min="1033" max="1033" width="0.7109375" style="370" customWidth="1"/>
    <col min="1034" max="1280" width="9.140625" style="370"/>
    <col min="1281" max="1281" width="0.5703125" style="370" customWidth="1"/>
    <col min="1282" max="1285" width="4.7109375" style="370" customWidth="1"/>
    <col min="1286" max="1286" width="69.28515625" style="370" customWidth="1"/>
    <col min="1287" max="1287" width="14.7109375" style="370" customWidth="1"/>
    <col min="1288" max="1288" width="69.28515625" style="370" customWidth="1"/>
    <col min="1289" max="1289" width="0.7109375" style="370" customWidth="1"/>
    <col min="1290" max="1536" width="9.140625" style="370"/>
    <col min="1537" max="1537" width="0.5703125" style="370" customWidth="1"/>
    <col min="1538" max="1541" width="4.7109375" style="370" customWidth="1"/>
    <col min="1542" max="1542" width="69.28515625" style="370" customWidth="1"/>
    <col min="1543" max="1543" width="14.7109375" style="370" customWidth="1"/>
    <col min="1544" max="1544" width="69.28515625" style="370" customWidth="1"/>
    <col min="1545" max="1545" width="0.7109375" style="370" customWidth="1"/>
    <col min="1546" max="1792" width="9.140625" style="370"/>
    <col min="1793" max="1793" width="0.5703125" style="370" customWidth="1"/>
    <col min="1794" max="1797" width="4.7109375" style="370" customWidth="1"/>
    <col min="1798" max="1798" width="69.28515625" style="370" customWidth="1"/>
    <col min="1799" max="1799" width="14.7109375" style="370" customWidth="1"/>
    <col min="1800" max="1800" width="69.28515625" style="370" customWidth="1"/>
    <col min="1801" max="1801" width="0.7109375" style="370" customWidth="1"/>
    <col min="1802" max="2048" width="9.140625" style="370"/>
    <col min="2049" max="2049" width="0.5703125" style="370" customWidth="1"/>
    <col min="2050" max="2053" width="4.7109375" style="370" customWidth="1"/>
    <col min="2054" max="2054" width="69.28515625" style="370" customWidth="1"/>
    <col min="2055" max="2055" width="14.7109375" style="370" customWidth="1"/>
    <col min="2056" max="2056" width="69.28515625" style="370" customWidth="1"/>
    <col min="2057" max="2057" width="0.7109375" style="370" customWidth="1"/>
    <col min="2058" max="2304" width="9.140625" style="370"/>
    <col min="2305" max="2305" width="0.5703125" style="370" customWidth="1"/>
    <col min="2306" max="2309" width="4.7109375" style="370" customWidth="1"/>
    <col min="2310" max="2310" width="69.28515625" style="370" customWidth="1"/>
    <col min="2311" max="2311" width="14.7109375" style="370" customWidth="1"/>
    <col min="2312" max="2312" width="69.28515625" style="370" customWidth="1"/>
    <col min="2313" max="2313" width="0.7109375" style="370" customWidth="1"/>
    <col min="2314" max="2560" width="9.140625" style="370"/>
    <col min="2561" max="2561" width="0.5703125" style="370" customWidth="1"/>
    <col min="2562" max="2565" width="4.7109375" style="370" customWidth="1"/>
    <col min="2566" max="2566" width="69.28515625" style="370" customWidth="1"/>
    <col min="2567" max="2567" width="14.7109375" style="370" customWidth="1"/>
    <col min="2568" max="2568" width="69.28515625" style="370" customWidth="1"/>
    <col min="2569" max="2569" width="0.7109375" style="370" customWidth="1"/>
    <col min="2570" max="2816" width="9.140625" style="370"/>
    <col min="2817" max="2817" width="0.5703125" style="370" customWidth="1"/>
    <col min="2818" max="2821" width="4.7109375" style="370" customWidth="1"/>
    <col min="2822" max="2822" width="69.28515625" style="370" customWidth="1"/>
    <col min="2823" max="2823" width="14.7109375" style="370" customWidth="1"/>
    <col min="2824" max="2824" width="69.28515625" style="370" customWidth="1"/>
    <col min="2825" max="2825" width="0.7109375" style="370" customWidth="1"/>
    <col min="2826" max="3072" width="9.140625" style="370"/>
    <col min="3073" max="3073" width="0.5703125" style="370" customWidth="1"/>
    <col min="3074" max="3077" width="4.7109375" style="370" customWidth="1"/>
    <col min="3078" max="3078" width="69.28515625" style="370" customWidth="1"/>
    <col min="3079" max="3079" width="14.7109375" style="370" customWidth="1"/>
    <col min="3080" max="3080" width="69.28515625" style="370" customWidth="1"/>
    <col min="3081" max="3081" width="0.7109375" style="370" customWidth="1"/>
    <col min="3082" max="3328" width="9.140625" style="370"/>
    <col min="3329" max="3329" width="0.5703125" style="370" customWidth="1"/>
    <col min="3330" max="3333" width="4.7109375" style="370" customWidth="1"/>
    <col min="3334" max="3334" width="69.28515625" style="370" customWidth="1"/>
    <col min="3335" max="3335" width="14.7109375" style="370" customWidth="1"/>
    <col min="3336" max="3336" width="69.28515625" style="370" customWidth="1"/>
    <col min="3337" max="3337" width="0.7109375" style="370" customWidth="1"/>
    <col min="3338" max="3584" width="9.140625" style="370"/>
    <col min="3585" max="3585" width="0.5703125" style="370" customWidth="1"/>
    <col min="3586" max="3589" width="4.7109375" style="370" customWidth="1"/>
    <col min="3590" max="3590" width="69.28515625" style="370" customWidth="1"/>
    <col min="3591" max="3591" width="14.7109375" style="370" customWidth="1"/>
    <col min="3592" max="3592" width="69.28515625" style="370" customWidth="1"/>
    <col min="3593" max="3593" width="0.7109375" style="370" customWidth="1"/>
    <col min="3594" max="3840" width="9.140625" style="370"/>
    <col min="3841" max="3841" width="0.5703125" style="370" customWidth="1"/>
    <col min="3842" max="3845" width="4.7109375" style="370" customWidth="1"/>
    <col min="3846" max="3846" width="69.28515625" style="370" customWidth="1"/>
    <col min="3847" max="3847" width="14.7109375" style="370" customWidth="1"/>
    <col min="3848" max="3848" width="69.28515625" style="370" customWidth="1"/>
    <col min="3849" max="3849" width="0.7109375" style="370" customWidth="1"/>
    <col min="3850" max="4096" width="9.140625" style="370"/>
    <col min="4097" max="4097" width="0.5703125" style="370" customWidth="1"/>
    <col min="4098" max="4101" width="4.7109375" style="370" customWidth="1"/>
    <col min="4102" max="4102" width="69.28515625" style="370" customWidth="1"/>
    <col min="4103" max="4103" width="14.7109375" style="370" customWidth="1"/>
    <col min="4104" max="4104" width="69.28515625" style="370" customWidth="1"/>
    <col min="4105" max="4105" width="0.7109375" style="370" customWidth="1"/>
    <col min="4106" max="4352" width="9.140625" style="370"/>
    <col min="4353" max="4353" width="0.5703125" style="370" customWidth="1"/>
    <col min="4354" max="4357" width="4.7109375" style="370" customWidth="1"/>
    <col min="4358" max="4358" width="69.28515625" style="370" customWidth="1"/>
    <col min="4359" max="4359" width="14.7109375" style="370" customWidth="1"/>
    <col min="4360" max="4360" width="69.28515625" style="370" customWidth="1"/>
    <col min="4361" max="4361" width="0.7109375" style="370" customWidth="1"/>
    <col min="4362" max="4608" width="9.140625" style="370"/>
    <col min="4609" max="4609" width="0.5703125" style="370" customWidth="1"/>
    <col min="4610" max="4613" width="4.7109375" style="370" customWidth="1"/>
    <col min="4614" max="4614" width="69.28515625" style="370" customWidth="1"/>
    <col min="4615" max="4615" width="14.7109375" style="370" customWidth="1"/>
    <col min="4616" max="4616" width="69.28515625" style="370" customWidth="1"/>
    <col min="4617" max="4617" width="0.7109375" style="370" customWidth="1"/>
    <col min="4618" max="4864" width="9.140625" style="370"/>
    <col min="4865" max="4865" width="0.5703125" style="370" customWidth="1"/>
    <col min="4866" max="4869" width="4.7109375" style="370" customWidth="1"/>
    <col min="4870" max="4870" width="69.28515625" style="370" customWidth="1"/>
    <col min="4871" max="4871" width="14.7109375" style="370" customWidth="1"/>
    <col min="4872" max="4872" width="69.28515625" style="370" customWidth="1"/>
    <col min="4873" max="4873" width="0.7109375" style="370" customWidth="1"/>
    <col min="4874" max="5120" width="9.140625" style="370"/>
    <col min="5121" max="5121" width="0.5703125" style="370" customWidth="1"/>
    <col min="5122" max="5125" width="4.7109375" style="370" customWidth="1"/>
    <col min="5126" max="5126" width="69.28515625" style="370" customWidth="1"/>
    <col min="5127" max="5127" width="14.7109375" style="370" customWidth="1"/>
    <col min="5128" max="5128" width="69.28515625" style="370" customWidth="1"/>
    <col min="5129" max="5129" width="0.7109375" style="370" customWidth="1"/>
    <col min="5130" max="5376" width="9.140625" style="370"/>
    <col min="5377" max="5377" width="0.5703125" style="370" customWidth="1"/>
    <col min="5378" max="5381" width="4.7109375" style="370" customWidth="1"/>
    <col min="5382" max="5382" width="69.28515625" style="370" customWidth="1"/>
    <col min="5383" max="5383" width="14.7109375" style="370" customWidth="1"/>
    <col min="5384" max="5384" width="69.28515625" style="370" customWidth="1"/>
    <col min="5385" max="5385" width="0.7109375" style="370" customWidth="1"/>
    <col min="5386" max="5632" width="9.140625" style="370"/>
    <col min="5633" max="5633" width="0.5703125" style="370" customWidth="1"/>
    <col min="5634" max="5637" width="4.7109375" style="370" customWidth="1"/>
    <col min="5638" max="5638" width="69.28515625" style="370" customWidth="1"/>
    <col min="5639" max="5639" width="14.7109375" style="370" customWidth="1"/>
    <col min="5640" max="5640" width="69.28515625" style="370" customWidth="1"/>
    <col min="5641" max="5641" width="0.7109375" style="370" customWidth="1"/>
    <col min="5642" max="5888" width="9.140625" style="370"/>
    <col min="5889" max="5889" width="0.5703125" style="370" customWidth="1"/>
    <col min="5890" max="5893" width="4.7109375" style="370" customWidth="1"/>
    <col min="5894" max="5894" width="69.28515625" style="370" customWidth="1"/>
    <col min="5895" max="5895" width="14.7109375" style="370" customWidth="1"/>
    <col min="5896" max="5896" width="69.28515625" style="370" customWidth="1"/>
    <col min="5897" max="5897" width="0.7109375" style="370" customWidth="1"/>
    <col min="5898" max="6144" width="9.140625" style="370"/>
    <col min="6145" max="6145" width="0.5703125" style="370" customWidth="1"/>
    <col min="6146" max="6149" width="4.7109375" style="370" customWidth="1"/>
    <col min="6150" max="6150" width="69.28515625" style="370" customWidth="1"/>
    <col min="6151" max="6151" width="14.7109375" style="370" customWidth="1"/>
    <col min="6152" max="6152" width="69.28515625" style="370" customWidth="1"/>
    <col min="6153" max="6153" width="0.7109375" style="370" customWidth="1"/>
    <col min="6154" max="6400" width="9.140625" style="370"/>
    <col min="6401" max="6401" width="0.5703125" style="370" customWidth="1"/>
    <col min="6402" max="6405" width="4.7109375" style="370" customWidth="1"/>
    <col min="6406" max="6406" width="69.28515625" style="370" customWidth="1"/>
    <col min="6407" max="6407" width="14.7109375" style="370" customWidth="1"/>
    <col min="6408" max="6408" width="69.28515625" style="370" customWidth="1"/>
    <col min="6409" max="6409" width="0.7109375" style="370" customWidth="1"/>
    <col min="6410" max="6656" width="9.140625" style="370"/>
    <col min="6657" max="6657" width="0.5703125" style="370" customWidth="1"/>
    <col min="6658" max="6661" width="4.7109375" style="370" customWidth="1"/>
    <col min="6662" max="6662" width="69.28515625" style="370" customWidth="1"/>
    <col min="6663" max="6663" width="14.7109375" style="370" customWidth="1"/>
    <col min="6664" max="6664" width="69.28515625" style="370" customWidth="1"/>
    <col min="6665" max="6665" width="0.7109375" style="370" customWidth="1"/>
    <col min="6666" max="6912" width="9.140625" style="370"/>
    <col min="6913" max="6913" width="0.5703125" style="370" customWidth="1"/>
    <col min="6914" max="6917" width="4.7109375" style="370" customWidth="1"/>
    <col min="6918" max="6918" width="69.28515625" style="370" customWidth="1"/>
    <col min="6919" max="6919" width="14.7109375" style="370" customWidth="1"/>
    <col min="6920" max="6920" width="69.28515625" style="370" customWidth="1"/>
    <col min="6921" max="6921" width="0.7109375" style="370" customWidth="1"/>
    <col min="6922" max="7168" width="9.140625" style="370"/>
    <col min="7169" max="7169" width="0.5703125" style="370" customWidth="1"/>
    <col min="7170" max="7173" width="4.7109375" style="370" customWidth="1"/>
    <col min="7174" max="7174" width="69.28515625" style="370" customWidth="1"/>
    <col min="7175" max="7175" width="14.7109375" style="370" customWidth="1"/>
    <col min="7176" max="7176" width="69.28515625" style="370" customWidth="1"/>
    <col min="7177" max="7177" width="0.7109375" style="370" customWidth="1"/>
    <col min="7178" max="7424" width="9.140625" style="370"/>
    <col min="7425" max="7425" width="0.5703125" style="370" customWidth="1"/>
    <col min="7426" max="7429" width="4.7109375" style="370" customWidth="1"/>
    <col min="7430" max="7430" width="69.28515625" style="370" customWidth="1"/>
    <col min="7431" max="7431" width="14.7109375" style="370" customWidth="1"/>
    <col min="7432" max="7432" width="69.28515625" style="370" customWidth="1"/>
    <col min="7433" max="7433" width="0.7109375" style="370" customWidth="1"/>
    <col min="7434" max="7680" width="9.140625" style="370"/>
    <col min="7681" max="7681" width="0.5703125" style="370" customWidth="1"/>
    <col min="7682" max="7685" width="4.7109375" style="370" customWidth="1"/>
    <col min="7686" max="7686" width="69.28515625" style="370" customWidth="1"/>
    <col min="7687" max="7687" width="14.7109375" style="370" customWidth="1"/>
    <col min="7688" max="7688" width="69.28515625" style="370" customWidth="1"/>
    <col min="7689" max="7689" width="0.7109375" style="370" customWidth="1"/>
    <col min="7690" max="7936" width="9.140625" style="370"/>
    <col min="7937" max="7937" width="0.5703125" style="370" customWidth="1"/>
    <col min="7938" max="7941" width="4.7109375" style="370" customWidth="1"/>
    <col min="7942" max="7942" width="69.28515625" style="370" customWidth="1"/>
    <col min="7943" max="7943" width="14.7109375" style="370" customWidth="1"/>
    <col min="7944" max="7944" width="69.28515625" style="370" customWidth="1"/>
    <col min="7945" max="7945" width="0.7109375" style="370" customWidth="1"/>
    <col min="7946" max="8192" width="9.140625" style="370"/>
    <col min="8193" max="8193" width="0.5703125" style="370" customWidth="1"/>
    <col min="8194" max="8197" width="4.7109375" style="370" customWidth="1"/>
    <col min="8198" max="8198" width="69.28515625" style="370" customWidth="1"/>
    <col min="8199" max="8199" width="14.7109375" style="370" customWidth="1"/>
    <col min="8200" max="8200" width="69.28515625" style="370" customWidth="1"/>
    <col min="8201" max="8201" width="0.7109375" style="370" customWidth="1"/>
    <col min="8202" max="8448" width="9.140625" style="370"/>
    <col min="8449" max="8449" width="0.5703125" style="370" customWidth="1"/>
    <col min="8450" max="8453" width="4.7109375" style="370" customWidth="1"/>
    <col min="8454" max="8454" width="69.28515625" style="370" customWidth="1"/>
    <col min="8455" max="8455" width="14.7109375" style="370" customWidth="1"/>
    <col min="8456" max="8456" width="69.28515625" style="370" customWidth="1"/>
    <col min="8457" max="8457" width="0.7109375" style="370" customWidth="1"/>
    <col min="8458" max="8704" width="9.140625" style="370"/>
    <col min="8705" max="8705" width="0.5703125" style="370" customWidth="1"/>
    <col min="8706" max="8709" width="4.7109375" style="370" customWidth="1"/>
    <col min="8710" max="8710" width="69.28515625" style="370" customWidth="1"/>
    <col min="8711" max="8711" width="14.7109375" style="370" customWidth="1"/>
    <col min="8712" max="8712" width="69.28515625" style="370" customWidth="1"/>
    <col min="8713" max="8713" width="0.7109375" style="370" customWidth="1"/>
    <col min="8714" max="8960" width="9.140625" style="370"/>
    <col min="8961" max="8961" width="0.5703125" style="370" customWidth="1"/>
    <col min="8962" max="8965" width="4.7109375" style="370" customWidth="1"/>
    <col min="8966" max="8966" width="69.28515625" style="370" customWidth="1"/>
    <col min="8967" max="8967" width="14.7109375" style="370" customWidth="1"/>
    <col min="8968" max="8968" width="69.28515625" style="370" customWidth="1"/>
    <col min="8969" max="8969" width="0.7109375" style="370" customWidth="1"/>
    <col min="8970" max="9216" width="9.140625" style="370"/>
    <col min="9217" max="9217" width="0.5703125" style="370" customWidth="1"/>
    <col min="9218" max="9221" width="4.7109375" style="370" customWidth="1"/>
    <col min="9222" max="9222" width="69.28515625" style="370" customWidth="1"/>
    <col min="9223" max="9223" width="14.7109375" style="370" customWidth="1"/>
    <col min="9224" max="9224" width="69.28515625" style="370" customWidth="1"/>
    <col min="9225" max="9225" width="0.7109375" style="370" customWidth="1"/>
    <col min="9226" max="9472" width="9.140625" style="370"/>
    <col min="9473" max="9473" width="0.5703125" style="370" customWidth="1"/>
    <col min="9474" max="9477" width="4.7109375" style="370" customWidth="1"/>
    <col min="9478" max="9478" width="69.28515625" style="370" customWidth="1"/>
    <col min="9479" max="9479" width="14.7109375" style="370" customWidth="1"/>
    <col min="9480" max="9480" width="69.28515625" style="370" customWidth="1"/>
    <col min="9481" max="9481" width="0.7109375" style="370" customWidth="1"/>
    <col min="9482" max="9728" width="9.140625" style="370"/>
    <col min="9729" max="9729" width="0.5703125" style="370" customWidth="1"/>
    <col min="9730" max="9733" width="4.7109375" style="370" customWidth="1"/>
    <col min="9734" max="9734" width="69.28515625" style="370" customWidth="1"/>
    <col min="9735" max="9735" width="14.7109375" style="370" customWidth="1"/>
    <col min="9736" max="9736" width="69.28515625" style="370" customWidth="1"/>
    <col min="9737" max="9737" width="0.7109375" style="370" customWidth="1"/>
    <col min="9738" max="9984" width="9.140625" style="370"/>
    <col min="9985" max="9985" width="0.5703125" style="370" customWidth="1"/>
    <col min="9986" max="9989" width="4.7109375" style="370" customWidth="1"/>
    <col min="9990" max="9990" width="69.28515625" style="370" customWidth="1"/>
    <col min="9991" max="9991" width="14.7109375" style="370" customWidth="1"/>
    <col min="9992" max="9992" width="69.28515625" style="370" customWidth="1"/>
    <col min="9993" max="9993" width="0.7109375" style="370" customWidth="1"/>
    <col min="9994" max="10240" width="9.140625" style="370"/>
    <col min="10241" max="10241" width="0.5703125" style="370" customWidth="1"/>
    <col min="10242" max="10245" width="4.7109375" style="370" customWidth="1"/>
    <col min="10246" max="10246" width="69.28515625" style="370" customWidth="1"/>
    <col min="10247" max="10247" width="14.7109375" style="370" customWidth="1"/>
    <col min="10248" max="10248" width="69.28515625" style="370" customWidth="1"/>
    <col min="10249" max="10249" width="0.7109375" style="370" customWidth="1"/>
    <col min="10250" max="10496" width="9.140625" style="370"/>
    <col min="10497" max="10497" width="0.5703125" style="370" customWidth="1"/>
    <col min="10498" max="10501" width="4.7109375" style="370" customWidth="1"/>
    <col min="10502" max="10502" width="69.28515625" style="370" customWidth="1"/>
    <col min="10503" max="10503" width="14.7109375" style="370" customWidth="1"/>
    <col min="10504" max="10504" width="69.28515625" style="370" customWidth="1"/>
    <col min="10505" max="10505" width="0.7109375" style="370" customWidth="1"/>
    <col min="10506" max="10752" width="9.140625" style="370"/>
    <col min="10753" max="10753" width="0.5703125" style="370" customWidth="1"/>
    <col min="10754" max="10757" width="4.7109375" style="370" customWidth="1"/>
    <col min="10758" max="10758" width="69.28515625" style="370" customWidth="1"/>
    <col min="10759" max="10759" width="14.7109375" style="370" customWidth="1"/>
    <col min="10760" max="10760" width="69.28515625" style="370" customWidth="1"/>
    <col min="10761" max="10761" width="0.7109375" style="370" customWidth="1"/>
    <col min="10762" max="11008" width="9.140625" style="370"/>
    <col min="11009" max="11009" width="0.5703125" style="370" customWidth="1"/>
    <col min="11010" max="11013" width="4.7109375" style="370" customWidth="1"/>
    <col min="11014" max="11014" width="69.28515625" style="370" customWidth="1"/>
    <col min="11015" max="11015" width="14.7109375" style="370" customWidth="1"/>
    <col min="11016" max="11016" width="69.28515625" style="370" customWidth="1"/>
    <col min="11017" max="11017" width="0.7109375" style="370" customWidth="1"/>
    <col min="11018" max="11264" width="9.140625" style="370"/>
    <col min="11265" max="11265" width="0.5703125" style="370" customWidth="1"/>
    <col min="11266" max="11269" width="4.7109375" style="370" customWidth="1"/>
    <col min="11270" max="11270" width="69.28515625" style="370" customWidth="1"/>
    <col min="11271" max="11271" width="14.7109375" style="370" customWidth="1"/>
    <col min="11272" max="11272" width="69.28515625" style="370" customWidth="1"/>
    <col min="11273" max="11273" width="0.7109375" style="370" customWidth="1"/>
    <col min="11274" max="11520" width="9.140625" style="370"/>
    <col min="11521" max="11521" width="0.5703125" style="370" customWidth="1"/>
    <col min="11522" max="11525" width="4.7109375" style="370" customWidth="1"/>
    <col min="11526" max="11526" width="69.28515625" style="370" customWidth="1"/>
    <col min="11527" max="11527" width="14.7109375" style="370" customWidth="1"/>
    <col min="11528" max="11528" width="69.28515625" style="370" customWidth="1"/>
    <col min="11529" max="11529" width="0.7109375" style="370" customWidth="1"/>
    <col min="11530" max="11776" width="9.140625" style="370"/>
    <col min="11777" max="11777" width="0.5703125" style="370" customWidth="1"/>
    <col min="11778" max="11781" width="4.7109375" style="370" customWidth="1"/>
    <col min="11782" max="11782" width="69.28515625" style="370" customWidth="1"/>
    <col min="11783" max="11783" width="14.7109375" style="370" customWidth="1"/>
    <col min="11784" max="11784" width="69.28515625" style="370" customWidth="1"/>
    <col min="11785" max="11785" width="0.7109375" style="370" customWidth="1"/>
    <col min="11786" max="12032" width="9.140625" style="370"/>
    <col min="12033" max="12033" width="0.5703125" style="370" customWidth="1"/>
    <col min="12034" max="12037" width="4.7109375" style="370" customWidth="1"/>
    <col min="12038" max="12038" width="69.28515625" style="370" customWidth="1"/>
    <col min="12039" max="12039" width="14.7109375" style="370" customWidth="1"/>
    <col min="12040" max="12040" width="69.28515625" style="370" customWidth="1"/>
    <col min="12041" max="12041" width="0.7109375" style="370" customWidth="1"/>
    <col min="12042" max="12288" width="9.140625" style="370"/>
    <col min="12289" max="12289" width="0.5703125" style="370" customWidth="1"/>
    <col min="12290" max="12293" width="4.7109375" style="370" customWidth="1"/>
    <col min="12294" max="12294" width="69.28515625" style="370" customWidth="1"/>
    <col min="12295" max="12295" width="14.7109375" style="370" customWidth="1"/>
    <col min="12296" max="12296" width="69.28515625" style="370" customWidth="1"/>
    <col min="12297" max="12297" width="0.7109375" style="370" customWidth="1"/>
    <col min="12298" max="12544" width="9.140625" style="370"/>
    <col min="12545" max="12545" width="0.5703125" style="370" customWidth="1"/>
    <col min="12546" max="12549" width="4.7109375" style="370" customWidth="1"/>
    <col min="12550" max="12550" width="69.28515625" style="370" customWidth="1"/>
    <col min="12551" max="12551" width="14.7109375" style="370" customWidth="1"/>
    <col min="12552" max="12552" width="69.28515625" style="370" customWidth="1"/>
    <col min="12553" max="12553" width="0.7109375" style="370" customWidth="1"/>
    <col min="12554" max="12800" width="9.140625" style="370"/>
    <col min="12801" max="12801" width="0.5703125" style="370" customWidth="1"/>
    <col min="12802" max="12805" width="4.7109375" style="370" customWidth="1"/>
    <col min="12806" max="12806" width="69.28515625" style="370" customWidth="1"/>
    <col min="12807" max="12807" width="14.7109375" style="370" customWidth="1"/>
    <col min="12808" max="12808" width="69.28515625" style="370" customWidth="1"/>
    <col min="12809" max="12809" width="0.7109375" style="370" customWidth="1"/>
    <col min="12810" max="13056" width="9.140625" style="370"/>
    <col min="13057" max="13057" width="0.5703125" style="370" customWidth="1"/>
    <col min="13058" max="13061" width="4.7109375" style="370" customWidth="1"/>
    <col min="13062" max="13062" width="69.28515625" style="370" customWidth="1"/>
    <col min="13063" max="13063" width="14.7109375" style="370" customWidth="1"/>
    <col min="13064" max="13064" width="69.28515625" style="370" customWidth="1"/>
    <col min="13065" max="13065" width="0.7109375" style="370" customWidth="1"/>
    <col min="13066" max="13312" width="9.140625" style="370"/>
    <col min="13313" max="13313" width="0.5703125" style="370" customWidth="1"/>
    <col min="13314" max="13317" width="4.7109375" style="370" customWidth="1"/>
    <col min="13318" max="13318" width="69.28515625" style="370" customWidth="1"/>
    <col min="13319" max="13319" width="14.7109375" style="370" customWidth="1"/>
    <col min="13320" max="13320" width="69.28515625" style="370" customWidth="1"/>
    <col min="13321" max="13321" width="0.7109375" style="370" customWidth="1"/>
    <col min="13322" max="13568" width="9.140625" style="370"/>
    <col min="13569" max="13569" width="0.5703125" style="370" customWidth="1"/>
    <col min="13570" max="13573" width="4.7109375" style="370" customWidth="1"/>
    <col min="13574" max="13574" width="69.28515625" style="370" customWidth="1"/>
    <col min="13575" max="13575" width="14.7109375" style="370" customWidth="1"/>
    <col min="13576" max="13576" width="69.28515625" style="370" customWidth="1"/>
    <col min="13577" max="13577" width="0.7109375" style="370" customWidth="1"/>
    <col min="13578" max="13824" width="9.140625" style="370"/>
    <col min="13825" max="13825" width="0.5703125" style="370" customWidth="1"/>
    <col min="13826" max="13829" width="4.7109375" style="370" customWidth="1"/>
    <col min="13830" max="13830" width="69.28515625" style="370" customWidth="1"/>
    <col min="13831" max="13831" width="14.7109375" style="370" customWidth="1"/>
    <col min="13832" max="13832" width="69.28515625" style="370" customWidth="1"/>
    <col min="13833" max="13833" width="0.7109375" style="370" customWidth="1"/>
    <col min="13834" max="14080" width="9.140625" style="370"/>
    <col min="14081" max="14081" width="0.5703125" style="370" customWidth="1"/>
    <col min="14082" max="14085" width="4.7109375" style="370" customWidth="1"/>
    <col min="14086" max="14086" width="69.28515625" style="370" customWidth="1"/>
    <col min="14087" max="14087" width="14.7109375" style="370" customWidth="1"/>
    <col min="14088" max="14088" width="69.28515625" style="370" customWidth="1"/>
    <col min="14089" max="14089" width="0.7109375" style="370" customWidth="1"/>
    <col min="14090" max="14336" width="9.140625" style="370"/>
    <col min="14337" max="14337" width="0.5703125" style="370" customWidth="1"/>
    <col min="14338" max="14341" width="4.7109375" style="370" customWidth="1"/>
    <col min="14342" max="14342" width="69.28515625" style="370" customWidth="1"/>
    <col min="14343" max="14343" width="14.7109375" style="370" customWidth="1"/>
    <col min="14344" max="14344" width="69.28515625" style="370" customWidth="1"/>
    <col min="14345" max="14345" width="0.7109375" style="370" customWidth="1"/>
    <col min="14346" max="14592" width="9.140625" style="370"/>
    <col min="14593" max="14593" width="0.5703125" style="370" customWidth="1"/>
    <col min="14594" max="14597" width="4.7109375" style="370" customWidth="1"/>
    <col min="14598" max="14598" width="69.28515625" style="370" customWidth="1"/>
    <col min="14599" max="14599" width="14.7109375" style="370" customWidth="1"/>
    <col min="14600" max="14600" width="69.28515625" style="370" customWidth="1"/>
    <col min="14601" max="14601" width="0.7109375" style="370" customWidth="1"/>
    <col min="14602" max="14848" width="9.140625" style="370"/>
    <col min="14849" max="14849" width="0.5703125" style="370" customWidth="1"/>
    <col min="14850" max="14853" width="4.7109375" style="370" customWidth="1"/>
    <col min="14854" max="14854" width="69.28515625" style="370" customWidth="1"/>
    <col min="14855" max="14855" width="14.7109375" style="370" customWidth="1"/>
    <col min="14856" max="14856" width="69.28515625" style="370" customWidth="1"/>
    <col min="14857" max="14857" width="0.7109375" style="370" customWidth="1"/>
    <col min="14858" max="15104" width="9.140625" style="370"/>
    <col min="15105" max="15105" width="0.5703125" style="370" customWidth="1"/>
    <col min="15106" max="15109" width="4.7109375" style="370" customWidth="1"/>
    <col min="15110" max="15110" width="69.28515625" style="370" customWidth="1"/>
    <col min="15111" max="15111" width="14.7109375" style="370" customWidth="1"/>
    <col min="15112" max="15112" width="69.28515625" style="370" customWidth="1"/>
    <col min="15113" max="15113" width="0.7109375" style="370" customWidth="1"/>
    <col min="15114" max="15360" width="9.140625" style="370"/>
    <col min="15361" max="15361" width="0.5703125" style="370" customWidth="1"/>
    <col min="15362" max="15365" width="4.7109375" style="370" customWidth="1"/>
    <col min="15366" max="15366" width="69.28515625" style="370" customWidth="1"/>
    <col min="15367" max="15367" width="14.7109375" style="370" customWidth="1"/>
    <col min="15368" max="15368" width="69.28515625" style="370" customWidth="1"/>
    <col min="15369" max="15369" width="0.7109375" style="370" customWidth="1"/>
    <col min="15370" max="15616" width="9.140625" style="370"/>
    <col min="15617" max="15617" width="0.5703125" style="370" customWidth="1"/>
    <col min="15618" max="15621" width="4.7109375" style="370" customWidth="1"/>
    <col min="15622" max="15622" width="69.28515625" style="370" customWidth="1"/>
    <col min="15623" max="15623" width="14.7109375" style="370" customWidth="1"/>
    <col min="15624" max="15624" width="69.28515625" style="370" customWidth="1"/>
    <col min="15625" max="15625" width="0.7109375" style="370" customWidth="1"/>
    <col min="15626" max="15872" width="9.140625" style="370"/>
    <col min="15873" max="15873" width="0.5703125" style="370" customWidth="1"/>
    <col min="15874" max="15877" width="4.7109375" style="370" customWidth="1"/>
    <col min="15878" max="15878" width="69.28515625" style="370" customWidth="1"/>
    <col min="15879" max="15879" width="14.7109375" style="370" customWidth="1"/>
    <col min="15880" max="15880" width="69.28515625" style="370" customWidth="1"/>
    <col min="15881" max="15881" width="0.7109375" style="370" customWidth="1"/>
    <col min="15882" max="16128" width="9.140625" style="370"/>
    <col min="16129" max="16129" width="0.5703125" style="370" customWidth="1"/>
    <col min="16130" max="16133" width="4.7109375" style="370" customWidth="1"/>
    <col min="16134" max="16134" width="69.28515625" style="370" customWidth="1"/>
    <col min="16135" max="16135" width="14.7109375" style="370" customWidth="1"/>
    <col min="16136" max="16136" width="69.28515625" style="370" customWidth="1"/>
    <col min="16137" max="16137" width="0.7109375" style="370" customWidth="1"/>
    <col min="16138" max="16384" width="9.140625" style="370"/>
  </cols>
  <sheetData>
    <row r="1" spans="2:8" s="563" customFormat="1" ht="4.3499999999999996" customHeight="1"/>
    <row r="2" spans="2:8" s="563" customFormat="1" ht="15.2" customHeight="1">
      <c r="B2" s="672" t="s">
        <v>1007</v>
      </c>
      <c r="H2" s="673" t="s">
        <v>380</v>
      </c>
    </row>
    <row r="3" spans="2:8" s="563" customFormat="1" ht="32.450000000000003" customHeight="1">
      <c r="F3" s="674" t="s">
        <v>1436</v>
      </c>
    </row>
    <row r="4" spans="2:8" s="563" customFormat="1" ht="18.95" customHeight="1">
      <c r="B4" s="926" t="s">
        <v>122</v>
      </c>
      <c r="C4" s="926"/>
      <c r="D4" s="926"/>
      <c r="H4" s="675" t="s">
        <v>353</v>
      </c>
    </row>
    <row r="5" spans="2:8" s="563" customFormat="1" ht="117.95" customHeight="1">
      <c r="B5" s="676" t="s">
        <v>995</v>
      </c>
      <c r="C5" s="676" t="s">
        <v>996</v>
      </c>
      <c r="D5" s="676" t="s">
        <v>997</v>
      </c>
      <c r="E5" s="676" t="s">
        <v>998</v>
      </c>
      <c r="F5" s="677" t="s">
        <v>369</v>
      </c>
      <c r="G5" s="678" t="s">
        <v>3290</v>
      </c>
      <c r="H5" s="679" t="s">
        <v>37</v>
      </c>
    </row>
    <row r="6" spans="2:8" s="563" customFormat="1" ht="23.45" customHeight="1">
      <c r="B6" s="680" t="s">
        <v>491</v>
      </c>
      <c r="C6" s="680" t="s">
        <v>183</v>
      </c>
      <c r="D6" s="680" t="s">
        <v>264</v>
      </c>
      <c r="E6" s="680" t="s">
        <v>443</v>
      </c>
      <c r="F6" s="681" t="s">
        <v>637</v>
      </c>
      <c r="G6" s="680" t="s">
        <v>470</v>
      </c>
      <c r="H6" s="680" t="s">
        <v>638</v>
      </c>
    </row>
    <row r="7" spans="2:8" s="563" customFormat="1" ht="13.35" customHeight="1">
      <c r="B7" s="682"/>
      <c r="C7" s="682"/>
      <c r="D7" s="682"/>
      <c r="E7" s="682"/>
      <c r="F7" s="683" t="s">
        <v>1406</v>
      </c>
      <c r="G7" s="684">
        <v>12512813.80227977</v>
      </c>
      <c r="H7" s="685" t="s">
        <v>1405</v>
      </c>
    </row>
    <row r="8" spans="2:8" s="563" customFormat="1" ht="13.35" customHeight="1">
      <c r="B8" s="682"/>
      <c r="C8" s="682"/>
      <c r="D8" s="682"/>
      <c r="E8" s="682"/>
      <c r="F8" s="686" t="s">
        <v>74</v>
      </c>
      <c r="G8" s="682"/>
      <c r="H8" s="687" t="s">
        <v>291</v>
      </c>
    </row>
    <row r="9" spans="2:8" s="563" customFormat="1" ht="13.35" customHeight="1">
      <c r="B9" s="688"/>
      <c r="C9" s="688"/>
      <c r="D9" s="688"/>
      <c r="E9" s="688"/>
      <c r="F9" s="683" t="s">
        <v>526</v>
      </c>
      <c r="G9" s="689">
        <v>12364602.70747133</v>
      </c>
      <c r="H9" s="685" t="s">
        <v>514</v>
      </c>
    </row>
    <row r="10" spans="2:8" s="563" customFormat="1" ht="13.35" customHeight="1">
      <c r="B10" s="690" t="s">
        <v>491</v>
      </c>
      <c r="C10" s="691"/>
      <c r="D10" s="691"/>
      <c r="E10" s="691"/>
      <c r="F10" s="683" t="s">
        <v>189</v>
      </c>
      <c r="G10" s="689">
        <v>9348030.6135472301</v>
      </c>
      <c r="H10" s="685" t="s">
        <v>438</v>
      </c>
    </row>
    <row r="11" spans="2:8" s="563" customFormat="1" ht="13.35" customHeight="1">
      <c r="B11" s="682"/>
      <c r="C11" s="690" t="s">
        <v>999</v>
      </c>
      <c r="D11" s="691"/>
      <c r="E11" s="691"/>
      <c r="F11" s="692" t="s">
        <v>639</v>
      </c>
      <c r="G11" s="689">
        <v>2737168.3091640803</v>
      </c>
      <c r="H11" s="693" t="s">
        <v>249</v>
      </c>
    </row>
    <row r="12" spans="2:8" s="563" customFormat="1" ht="13.7" customHeight="1">
      <c r="B12" s="682"/>
      <c r="C12" s="682"/>
      <c r="D12" s="694" t="s">
        <v>491</v>
      </c>
      <c r="E12" s="691"/>
      <c r="F12" s="695" t="s">
        <v>2685</v>
      </c>
      <c r="G12" s="696">
        <v>2737168.3091640803</v>
      </c>
      <c r="H12" s="697" t="s">
        <v>250</v>
      </c>
    </row>
    <row r="13" spans="2:8" s="563" customFormat="1" ht="34.35" customHeight="1">
      <c r="B13" s="698" t="s">
        <v>491</v>
      </c>
      <c r="C13" s="698" t="s">
        <v>999</v>
      </c>
      <c r="D13" s="698" t="s">
        <v>491</v>
      </c>
      <c r="E13" s="699" t="s">
        <v>1000</v>
      </c>
      <c r="F13" s="700" t="s">
        <v>1365</v>
      </c>
      <c r="G13" s="701">
        <v>2737168.3091640803</v>
      </c>
      <c r="H13" s="702" t="s">
        <v>1366</v>
      </c>
    </row>
    <row r="14" spans="2:8" s="563" customFormat="1" ht="23.85" customHeight="1">
      <c r="B14" s="682"/>
      <c r="C14" s="690" t="s">
        <v>644</v>
      </c>
      <c r="D14" s="691"/>
      <c r="E14" s="691"/>
      <c r="F14" s="692" t="s">
        <v>2686</v>
      </c>
      <c r="G14" s="689">
        <v>5189108.37046069</v>
      </c>
      <c r="H14" s="693" t="s">
        <v>328</v>
      </c>
    </row>
    <row r="15" spans="2:8" s="563" customFormat="1" ht="13.7" customHeight="1">
      <c r="B15" s="682"/>
      <c r="C15" s="682"/>
      <c r="D15" s="694" t="s">
        <v>491</v>
      </c>
      <c r="E15" s="691"/>
      <c r="F15" s="695" t="s">
        <v>654</v>
      </c>
      <c r="G15" s="696">
        <v>4260775.92393474</v>
      </c>
      <c r="H15" s="697" t="s">
        <v>3058</v>
      </c>
    </row>
    <row r="16" spans="2:8" s="563" customFormat="1" ht="23.85" customHeight="1">
      <c r="B16" s="703"/>
      <c r="C16" s="698" t="s">
        <v>644</v>
      </c>
      <c r="D16" s="698" t="s">
        <v>491</v>
      </c>
      <c r="E16" s="699" t="s">
        <v>999</v>
      </c>
      <c r="F16" s="700" t="s">
        <v>2804</v>
      </c>
      <c r="G16" s="701">
        <v>1786668.1780258801</v>
      </c>
      <c r="H16" s="702" t="s">
        <v>13</v>
      </c>
    </row>
    <row r="17" spans="2:8" s="563" customFormat="1" ht="34.35" customHeight="1">
      <c r="B17" s="703"/>
      <c r="C17" s="703"/>
      <c r="D17" s="703"/>
      <c r="E17" s="699" t="s">
        <v>1138</v>
      </c>
      <c r="F17" s="700" t="s">
        <v>2805</v>
      </c>
      <c r="G17" s="701">
        <v>1348167.83954589</v>
      </c>
      <c r="H17" s="702" t="s">
        <v>1140</v>
      </c>
    </row>
    <row r="18" spans="2:8" s="563" customFormat="1" ht="13.35" customHeight="1">
      <c r="B18" s="703"/>
      <c r="C18" s="703"/>
      <c r="D18" s="703"/>
      <c r="E18" s="699" t="s">
        <v>640</v>
      </c>
      <c r="F18" s="700" t="s">
        <v>655</v>
      </c>
      <c r="G18" s="701">
        <v>163919.09397213001</v>
      </c>
      <c r="H18" s="702" t="s">
        <v>204</v>
      </c>
    </row>
    <row r="19" spans="2:8" s="563" customFormat="1" ht="44.85" customHeight="1">
      <c r="B19" s="703"/>
      <c r="C19" s="703"/>
      <c r="D19" s="703"/>
      <c r="E19" s="699" t="s">
        <v>1002</v>
      </c>
      <c r="F19" s="704" t="s">
        <v>2806</v>
      </c>
      <c r="G19" s="701">
        <v>3198.49342815</v>
      </c>
      <c r="H19" s="705" t="s">
        <v>2807</v>
      </c>
    </row>
    <row r="20" spans="2:8" s="563" customFormat="1" ht="23.85" customHeight="1">
      <c r="B20" s="703"/>
      <c r="C20" s="703"/>
      <c r="D20" s="703"/>
      <c r="E20" s="699" t="s">
        <v>1141</v>
      </c>
      <c r="F20" s="700" t="s">
        <v>2613</v>
      </c>
      <c r="G20" s="701">
        <v>907293.16378201998</v>
      </c>
      <c r="H20" s="702" t="s">
        <v>2614</v>
      </c>
    </row>
    <row r="21" spans="2:8" s="563" customFormat="1" ht="34.35" customHeight="1">
      <c r="B21" s="703"/>
      <c r="C21" s="703"/>
      <c r="D21" s="703"/>
      <c r="E21" s="699" t="s">
        <v>1155</v>
      </c>
      <c r="F21" s="700" t="s">
        <v>1716</v>
      </c>
      <c r="G21" s="701">
        <v>51529.155180670001</v>
      </c>
      <c r="H21" s="702" t="s">
        <v>1717</v>
      </c>
    </row>
    <row r="22" spans="2:8" s="563" customFormat="1" ht="13.7" customHeight="1">
      <c r="B22" s="682"/>
      <c r="C22" s="682"/>
      <c r="D22" s="694" t="s">
        <v>183</v>
      </c>
      <c r="E22" s="691"/>
      <c r="F22" s="695" t="s">
        <v>480</v>
      </c>
      <c r="G22" s="696">
        <v>61214.629044370005</v>
      </c>
      <c r="H22" s="697" t="s">
        <v>65</v>
      </c>
    </row>
    <row r="23" spans="2:8" s="563" customFormat="1" ht="23.85" customHeight="1">
      <c r="B23" s="703"/>
      <c r="C23" s="703"/>
      <c r="D23" s="698" t="s">
        <v>183</v>
      </c>
      <c r="E23" s="699" t="s">
        <v>1144</v>
      </c>
      <c r="F23" s="700" t="s">
        <v>2808</v>
      </c>
      <c r="G23" s="701">
        <v>3562.0894851200001</v>
      </c>
      <c r="H23" s="702" t="s">
        <v>2615</v>
      </c>
    </row>
    <row r="24" spans="2:8" s="563" customFormat="1" ht="34.35" customHeight="1">
      <c r="B24" s="703"/>
      <c r="C24" s="703"/>
      <c r="D24" s="703"/>
      <c r="E24" s="699" t="s">
        <v>1145</v>
      </c>
      <c r="F24" s="700" t="s">
        <v>2809</v>
      </c>
      <c r="G24" s="701">
        <v>9438.5853781400001</v>
      </c>
      <c r="H24" s="702" t="s">
        <v>2616</v>
      </c>
    </row>
    <row r="25" spans="2:8" s="563" customFormat="1" ht="23.85" customHeight="1">
      <c r="B25" s="703"/>
      <c r="C25" s="703"/>
      <c r="D25" s="703"/>
      <c r="E25" s="699" t="s">
        <v>1146</v>
      </c>
      <c r="F25" s="700" t="s">
        <v>2810</v>
      </c>
      <c r="G25" s="701">
        <v>298.07849936999997</v>
      </c>
      <c r="H25" s="705" t="s">
        <v>2811</v>
      </c>
    </row>
    <row r="26" spans="2:8" s="563" customFormat="1" ht="34.35" customHeight="1">
      <c r="B26" s="703"/>
      <c r="C26" s="703"/>
      <c r="D26" s="703"/>
      <c r="E26" s="699" t="s">
        <v>1147</v>
      </c>
      <c r="F26" s="704" t="s">
        <v>2812</v>
      </c>
      <c r="G26" s="701">
        <v>5167.7961292500004</v>
      </c>
      <c r="H26" s="705" t="s">
        <v>2813</v>
      </c>
    </row>
    <row r="27" spans="2:8" s="563" customFormat="1" ht="34.35" customHeight="1">
      <c r="B27" s="703"/>
      <c r="C27" s="703"/>
      <c r="D27" s="703"/>
      <c r="E27" s="699" t="s">
        <v>1148</v>
      </c>
      <c r="F27" s="700" t="s">
        <v>2814</v>
      </c>
      <c r="G27" s="701">
        <v>10126.09277476</v>
      </c>
      <c r="H27" s="702" t="s">
        <v>2617</v>
      </c>
    </row>
    <row r="28" spans="2:8" s="563" customFormat="1" ht="34.35" customHeight="1">
      <c r="B28" s="703"/>
      <c r="C28" s="703"/>
      <c r="D28" s="703"/>
      <c r="E28" s="699" t="s">
        <v>1149</v>
      </c>
      <c r="F28" s="700" t="s">
        <v>2815</v>
      </c>
      <c r="G28" s="701">
        <v>29030.05600045</v>
      </c>
      <c r="H28" s="702" t="s">
        <v>2618</v>
      </c>
    </row>
    <row r="29" spans="2:8" s="563" customFormat="1" ht="34.35" customHeight="1">
      <c r="B29" s="703"/>
      <c r="C29" s="703"/>
      <c r="D29" s="703"/>
      <c r="E29" s="699" t="s">
        <v>1150</v>
      </c>
      <c r="F29" s="704" t="s">
        <v>2816</v>
      </c>
      <c r="G29" s="701">
        <v>3531.9392846000001</v>
      </c>
      <c r="H29" s="702" t="s">
        <v>2619</v>
      </c>
    </row>
    <row r="30" spans="2:8" s="563" customFormat="1" ht="34.35" customHeight="1">
      <c r="B30" s="703"/>
      <c r="C30" s="703"/>
      <c r="D30" s="703"/>
      <c r="E30" s="699" t="s">
        <v>1810</v>
      </c>
      <c r="F30" s="704" t="s">
        <v>2817</v>
      </c>
      <c r="G30" s="701">
        <v>59.99149268</v>
      </c>
      <c r="H30" s="705" t="s">
        <v>2818</v>
      </c>
    </row>
    <row r="31" spans="2:8" s="563" customFormat="1" ht="13.7" customHeight="1">
      <c r="B31" s="682"/>
      <c r="C31" s="682"/>
      <c r="D31" s="694" t="s">
        <v>264</v>
      </c>
      <c r="E31" s="691"/>
      <c r="F31" s="695" t="s">
        <v>656</v>
      </c>
      <c r="G31" s="696">
        <v>867046.08705790993</v>
      </c>
      <c r="H31" s="697" t="s">
        <v>57</v>
      </c>
    </row>
    <row r="32" spans="2:8" s="563" customFormat="1" ht="23.85" customHeight="1">
      <c r="B32" s="703"/>
      <c r="C32" s="703"/>
      <c r="D32" s="698" t="s">
        <v>264</v>
      </c>
      <c r="E32" s="699" t="s">
        <v>999</v>
      </c>
      <c r="F32" s="704" t="s">
        <v>2819</v>
      </c>
      <c r="G32" s="701">
        <v>9503.5755239000009</v>
      </c>
      <c r="H32" s="705" t="s">
        <v>2820</v>
      </c>
    </row>
    <row r="33" spans="2:8" s="563" customFormat="1" ht="23.85" customHeight="1">
      <c r="B33" s="703"/>
      <c r="C33" s="703"/>
      <c r="D33" s="703"/>
      <c r="E33" s="699" t="s">
        <v>1138</v>
      </c>
      <c r="F33" s="700" t="s">
        <v>2821</v>
      </c>
      <c r="G33" s="701">
        <v>159.77277076000001</v>
      </c>
      <c r="H33" s="702" t="s">
        <v>2591</v>
      </c>
    </row>
    <row r="34" spans="2:8" s="563" customFormat="1" ht="13.35" customHeight="1">
      <c r="B34" s="703"/>
      <c r="C34" s="703"/>
      <c r="D34" s="703"/>
      <c r="E34" s="699" t="s">
        <v>644</v>
      </c>
      <c r="F34" s="700" t="s">
        <v>2822</v>
      </c>
      <c r="G34" s="701">
        <v>6496.7204904800001</v>
      </c>
      <c r="H34" s="702" t="s">
        <v>1152</v>
      </c>
    </row>
    <row r="35" spans="2:8" s="563" customFormat="1" ht="34.35" customHeight="1">
      <c r="B35" s="703"/>
      <c r="C35" s="703"/>
      <c r="D35" s="703"/>
      <c r="E35" s="699" t="s">
        <v>651</v>
      </c>
      <c r="F35" s="700" t="s">
        <v>2823</v>
      </c>
      <c r="G35" s="701">
        <v>856343.35613331001</v>
      </c>
      <c r="H35" s="702" t="s">
        <v>2824</v>
      </c>
    </row>
    <row r="36" spans="2:8" s="563" customFormat="1" ht="23.85" customHeight="1">
      <c r="B36" s="703"/>
      <c r="C36" s="703"/>
      <c r="D36" s="703"/>
      <c r="E36" s="699" t="s">
        <v>1153</v>
      </c>
      <c r="F36" s="700" t="s">
        <v>2825</v>
      </c>
      <c r="G36" s="701">
        <v>736.7199425</v>
      </c>
      <c r="H36" s="702" t="s">
        <v>2826</v>
      </c>
    </row>
    <row r="37" spans="2:8" s="563" customFormat="1" ht="23.85" customHeight="1">
      <c r="B37" s="703"/>
      <c r="C37" s="703"/>
      <c r="D37" s="703"/>
      <c r="E37" s="699" t="s">
        <v>1166</v>
      </c>
      <c r="F37" s="704" t="s">
        <v>3070</v>
      </c>
      <c r="G37" s="701">
        <v>1E-3</v>
      </c>
      <c r="H37" s="702" t="s">
        <v>3071</v>
      </c>
    </row>
    <row r="38" spans="2:8" s="563" customFormat="1" ht="13.35" customHeight="1">
      <c r="B38" s="703"/>
      <c r="C38" s="703"/>
      <c r="D38" s="703"/>
      <c r="E38" s="699" t="s">
        <v>1154</v>
      </c>
      <c r="F38" s="700" t="s">
        <v>223</v>
      </c>
      <c r="G38" s="701">
        <v>-6194.0071080400003</v>
      </c>
      <c r="H38" s="702" t="s">
        <v>367</v>
      </c>
    </row>
    <row r="39" spans="2:8" s="563" customFormat="1" ht="34.35" customHeight="1">
      <c r="B39" s="703"/>
      <c r="C39" s="703"/>
      <c r="D39" s="703"/>
      <c r="E39" s="699" t="s">
        <v>1004</v>
      </c>
      <c r="F39" s="700" t="s">
        <v>2827</v>
      </c>
      <c r="G39" s="701">
        <v>-5.1694999999999998E-2</v>
      </c>
      <c r="H39" s="702" t="s">
        <v>2828</v>
      </c>
    </row>
    <row r="40" spans="2:8" s="563" customFormat="1" ht="13.7" customHeight="1">
      <c r="B40" s="682"/>
      <c r="C40" s="682"/>
      <c r="D40" s="694" t="s">
        <v>443</v>
      </c>
      <c r="E40" s="691"/>
      <c r="F40" s="695" t="s">
        <v>657</v>
      </c>
      <c r="G40" s="696">
        <v>71.730423670000008</v>
      </c>
      <c r="H40" s="697" t="s">
        <v>226</v>
      </c>
    </row>
    <row r="41" spans="2:8" s="563" customFormat="1" ht="13.35" customHeight="1">
      <c r="B41" s="703"/>
      <c r="C41" s="703"/>
      <c r="D41" s="698" t="s">
        <v>443</v>
      </c>
      <c r="E41" s="699" t="s">
        <v>1160</v>
      </c>
      <c r="F41" s="704" t="s">
        <v>2829</v>
      </c>
      <c r="G41" s="701">
        <v>57.816013670000004</v>
      </c>
      <c r="H41" s="705" t="s">
        <v>2830</v>
      </c>
    </row>
    <row r="42" spans="2:8" s="563" customFormat="1" ht="23.85" customHeight="1">
      <c r="B42" s="703"/>
      <c r="C42" s="703"/>
      <c r="D42" s="703"/>
      <c r="E42" s="699" t="s">
        <v>2560</v>
      </c>
      <c r="F42" s="700" t="s">
        <v>2561</v>
      </c>
      <c r="G42" s="701">
        <v>1.966E-2</v>
      </c>
      <c r="H42" s="702" t="s">
        <v>2562</v>
      </c>
    </row>
    <row r="43" spans="2:8" s="563" customFormat="1" ht="23.85" customHeight="1">
      <c r="B43" s="703"/>
      <c r="C43" s="703"/>
      <c r="D43" s="703"/>
      <c r="E43" s="699" t="s">
        <v>1162</v>
      </c>
      <c r="F43" s="700" t="s">
        <v>1697</v>
      </c>
      <c r="G43" s="701">
        <v>13.89475</v>
      </c>
      <c r="H43" s="702" t="s">
        <v>1698</v>
      </c>
    </row>
    <row r="44" spans="2:8" s="563" customFormat="1" ht="34.35" customHeight="1">
      <c r="B44" s="703"/>
      <c r="C44" s="703"/>
      <c r="D44" s="703"/>
      <c r="E44" s="699" t="s">
        <v>2628</v>
      </c>
      <c r="F44" s="700" t="s">
        <v>2831</v>
      </c>
      <c r="G44" s="701">
        <v>0</v>
      </c>
      <c r="H44" s="702" t="s">
        <v>2832</v>
      </c>
    </row>
    <row r="45" spans="2:8" s="563" customFormat="1" ht="13.35" customHeight="1">
      <c r="B45" s="682"/>
      <c r="C45" s="690" t="s">
        <v>651</v>
      </c>
      <c r="D45" s="691"/>
      <c r="E45" s="691"/>
      <c r="F45" s="692" t="s">
        <v>659</v>
      </c>
      <c r="G45" s="689">
        <v>1416512.22137322</v>
      </c>
      <c r="H45" s="693" t="s">
        <v>314</v>
      </c>
    </row>
    <row r="46" spans="2:8" s="563" customFormat="1" ht="13.7" customHeight="1">
      <c r="B46" s="682"/>
      <c r="C46" s="682"/>
      <c r="D46" s="694" t="s">
        <v>491</v>
      </c>
      <c r="E46" s="691"/>
      <c r="F46" s="695" t="s">
        <v>2687</v>
      </c>
      <c r="G46" s="696">
        <v>1355256.6856153801</v>
      </c>
      <c r="H46" s="697" t="s">
        <v>546</v>
      </c>
    </row>
    <row r="47" spans="2:8" s="563" customFormat="1" ht="34.35" customHeight="1">
      <c r="B47" s="703"/>
      <c r="C47" s="698" t="s">
        <v>651</v>
      </c>
      <c r="D47" s="698" t="s">
        <v>491</v>
      </c>
      <c r="E47" s="699" t="s">
        <v>999</v>
      </c>
      <c r="F47" s="700" t="s">
        <v>874</v>
      </c>
      <c r="G47" s="701">
        <v>26472.824580469998</v>
      </c>
      <c r="H47" s="702" t="s">
        <v>875</v>
      </c>
    </row>
    <row r="48" spans="2:8" s="563" customFormat="1" ht="13.35" customHeight="1">
      <c r="B48" s="703"/>
      <c r="C48" s="703"/>
      <c r="D48" s="703"/>
      <c r="E48" s="699" t="s">
        <v>1138</v>
      </c>
      <c r="F48" s="700" t="s">
        <v>660</v>
      </c>
      <c r="G48" s="701">
        <v>6196.7828845200002</v>
      </c>
      <c r="H48" s="702" t="s">
        <v>488</v>
      </c>
    </row>
    <row r="49" spans="2:8" s="563" customFormat="1" ht="23.85" customHeight="1">
      <c r="B49" s="703"/>
      <c r="C49" s="703"/>
      <c r="D49" s="703"/>
      <c r="E49" s="699" t="s">
        <v>640</v>
      </c>
      <c r="F49" s="700" t="s">
        <v>661</v>
      </c>
      <c r="G49" s="701">
        <v>3440.2366691000002</v>
      </c>
      <c r="H49" s="702" t="s">
        <v>589</v>
      </c>
    </row>
    <row r="50" spans="2:8" s="563" customFormat="1" ht="13.35" customHeight="1">
      <c r="B50" s="703"/>
      <c r="C50" s="703"/>
      <c r="D50" s="703"/>
      <c r="E50" s="699" t="s">
        <v>644</v>
      </c>
      <c r="F50" s="700" t="s">
        <v>662</v>
      </c>
      <c r="G50" s="701">
        <v>945.97573979999993</v>
      </c>
      <c r="H50" s="702" t="s">
        <v>230</v>
      </c>
    </row>
    <row r="51" spans="2:8" s="563" customFormat="1" ht="13.35" customHeight="1">
      <c r="B51" s="703"/>
      <c r="C51" s="703"/>
      <c r="D51" s="703"/>
      <c r="E51" s="699" t="s">
        <v>651</v>
      </c>
      <c r="F51" s="700" t="s">
        <v>663</v>
      </c>
      <c r="G51" s="701">
        <v>236559.51955303003</v>
      </c>
      <c r="H51" s="702" t="s">
        <v>126</v>
      </c>
    </row>
    <row r="52" spans="2:8" s="563" customFormat="1" ht="13.35" customHeight="1">
      <c r="B52" s="703"/>
      <c r="C52" s="703"/>
      <c r="D52" s="703"/>
      <c r="E52" s="699" t="s">
        <v>1153</v>
      </c>
      <c r="F52" s="700" t="s">
        <v>664</v>
      </c>
      <c r="G52" s="701">
        <v>14905.70658688</v>
      </c>
      <c r="H52" s="702" t="s">
        <v>127</v>
      </c>
    </row>
    <row r="53" spans="2:8" s="563" customFormat="1" ht="13.35" customHeight="1">
      <c r="B53" s="703"/>
      <c r="C53" s="703"/>
      <c r="D53" s="703"/>
      <c r="E53" s="699" t="s">
        <v>1000</v>
      </c>
      <c r="F53" s="700" t="s">
        <v>665</v>
      </c>
      <c r="G53" s="701">
        <v>1042295.7927594399</v>
      </c>
      <c r="H53" s="702" t="s">
        <v>115</v>
      </c>
    </row>
    <row r="54" spans="2:8" s="563" customFormat="1" ht="13.35" customHeight="1">
      <c r="B54" s="703"/>
      <c r="C54" s="703"/>
      <c r="D54" s="703"/>
      <c r="E54" s="699" t="s">
        <v>1003</v>
      </c>
      <c r="F54" s="700" t="s">
        <v>666</v>
      </c>
      <c r="G54" s="701">
        <v>10515.411878020001</v>
      </c>
      <c r="H54" s="702" t="s">
        <v>170</v>
      </c>
    </row>
    <row r="55" spans="2:8" s="563" customFormat="1" ht="44.85" customHeight="1">
      <c r="B55" s="703"/>
      <c r="C55" s="703"/>
      <c r="D55" s="703"/>
      <c r="E55" s="699" t="s">
        <v>1004</v>
      </c>
      <c r="F55" s="700" t="s">
        <v>1828</v>
      </c>
      <c r="G55" s="701">
        <v>1128.9769357</v>
      </c>
      <c r="H55" s="702" t="s">
        <v>1814</v>
      </c>
    </row>
    <row r="56" spans="2:8" s="563" customFormat="1" ht="13.35" customHeight="1">
      <c r="B56" s="703"/>
      <c r="C56" s="703"/>
      <c r="D56" s="703"/>
      <c r="E56" s="699" t="s">
        <v>1001</v>
      </c>
      <c r="F56" s="700" t="s">
        <v>876</v>
      </c>
      <c r="G56" s="701">
        <v>5852.3224938100002</v>
      </c>
      <c r="H56" s="702" t="s">
        <v>877</v>
      </c>
    </row>
    <row r="57" spans="2:8" s="563" customFormat="1" ht="23.85" customHeight="1">
      <c r="B57" s="703"/>
      <c r="C57" s="703"/>
      <c r="D57" s="703"/>
      <c r="E57" s="699" t="s">
        <v>1002</v>
      </c>
      <c r="F57" s="700" t="s">
        <v>3239</v>
      </c>
      <c r="G57" s="701">
        <v>1.7337499999999999E-2</v>
      </c>
      <c r="H57" s="702" t="s">
        <v>3240</v>
      </c>
    </row>
    <row r="58" spans="2:8" s="563" customFormat="1" ht="23.85" customHeight="1">
      <c r="B58" s="703"/>
      <c r="C58" s="703"/>
      <c r="D58" s="703"/>
      <c r="E58" s="699" t="s">
        <v>1141</v>
      </c>
      <c r="F58" s="700" t="s">
        <v>3194</v>
      </c>
      <c r="G58" s="701">
        <v>-6</v>
      </c>
      <c r="H58" s="702" t="s">
        <v>3195</v>
      </c>
    </row>
    <row r="59" spans="2:8" s="563" customFormat="1" ht="13.35" customHeight="1">
      <c r="B59" s="703"/>
      <c r="C59" s="703"/>
      <c r="D59" s="703"/>
      <c r="E59" s="699" t="s">
        <v>1165</v>
      </c>
      <c r="F59" s="700" t="s">
        <v>918</v>
      </c>
      <c r="G59" s="701">
        <v>9161.4542717099994</v>
      </c>
      <c r="H59" s="702" t="s">
        <v>919</v>
      </c>
    </row>
    <row r="60" spans="2:8" s="563" customFormat="1" ht="44.85" customHeight="1">
      <c r="B60" s="703"/>
      <c r="C60" s="703"/>
      <c r="D60" s="703"/>
      <c r="E60" s="699" t="s">
        <v>1156</v>
      </c>
      <c r="F60" s="700" t="s">
        <v>2563</v>
      </c>
      <c r="G60" s="701">
        <v>-2212.3360745999998</v>
      </c>
      <c r="H60" s="702" t="s">
        <v>2564</v>
      </c>
    </row>
    <row r="61" spans="2:8" s="563" customFormat="1" ht="13.7" customHeight="1">
      <c r="B61" s="682"/>
      <c r="C61" s="682"/>
      <c r="D61" s="694" t="s">
        <v>183</v>
      </c>
      <c r="E61" s="691"/>
      <c r="F61" s="695" t="s">
        <v>667</v>
      </c>
      <c r="G61" s="696">
        <v>61255.53575784</v>
      </c>
      <c r="H61" s="697" t="s">
        <v>22</v>
      </c>
    </row>
    <row r="62" spans="2:8" s="563" customFormat="1" ht="23.85" customHeight="1">
      <c r="B62" s="703"/>
      <c r="C62" s="703"/>
      <c r="D62" s="698" t="s">
        <v>183</v>
      </c>
      <c r="E62" s="699" t="s">
        <v>999</v>
      </c>
      <c r="F62" s="700" t="s">
        <v>1065</v>
      </c>
      <c r="G62" s="701">
        <v>53110.436215049995</v>
      </c>
      <c r="H62" s="702" t="s">
        <v>1066</v>
      </c>
    </row>
    <row r="63" spans="2:8" s="563" customFormat="1" ht="23.85" customHeight="1">
      <c r="B63" s="703"/>
      <c r="C63" s="703"/>
      <c r="D63" s="703"/>
      <c r="E63" s="699" t="s">
        <v>1138</v>
      </c>
      <c r="F63" s="700" t="s">
        <v>1033</v>
      </c>
      <c r="G63" s="701">
        <v>981.30883987999994</v>
      </c>
      <c r="H63" s="702" t="s">
        <v>1034</v>
      </c>
    </row>
    <row r="64" spans="2:8" s="563" customFormat="1" ht="23.85" customHeight="1">
      <c r="B64" s="703"/>
      <c r="C64" s="703"/>
      <c r="D64" s="703"/>
      <c r="E64" s="699" t="s">
        <v>644</v>
      </c>
      <c r="F64" s="700" t="s">
        <v>1035</v>
      </c>
      <c r="G64" s="701">
        <v>312.63694702999999</v>
      </c>
      <c r="H64" s="702" t="s">
        <v>1036</v>
      </c>
    </row>
    <row r="65" spans="2:8" s="563" customFormat="1" ht="23.85" customHeight="1">
      <c r="B65" s="703"/>
      <c r="C65" s="703"/>
      <c r="D65" s="703"/>
      <c r="E65" s="699" t="s">
        <v>651</v>
      </c>
      <c r="F65" s="700" t="s">
        <v>1037</v>
      </c>
      <c r="G65" s="701">
        <v>6616.1692675000004</v>
      </c>
      <c r="H65" s="702" t="s">
        <v>1038</v>
      </c>
    </row>
    <row r="66" spans="2:8" s="563" customFormat="1" ht="23.85" customHeight="1">
      <c r="B66" s="703"/>
      <c r="C66" s="703"/>
      <c r="D66" s="703"/>
      <c r="E66" s="699" t="s">
        <v>1166</v>
      </c>
      <c r="F66" s="700" t="s">
        <v>3072</v>
      </c>
      <c r="G66" s="701">
        <v>0.14952189999999999</v>
      </c>
      <c r="H66" s="702" t="s">
        <v>3073</v>
      </c>
    </row>
    <row r="67" spans="2:8" s="563" customFormat="1" ht="23.85" customHeight="1">
      <c r="B67" s="703"/>
      <c r="C67" s="703"/>
      <c r="D67" s="703"/>
      <c r="E67" s="699" t="s">
        <v>1154</v>
      </c>
      <c r="F67" s="700" t="s">
        <v>867</v>
      </c>
      <c r="G67" s="701">
        <v>73.137653080000007</v>
      </c>
      <c r="H67" s="702" t="s">
        <v>868</v>
      </c>
    </row>
    <row r="68" spans="2:8" s="563" customFormat="1" ht="23.85" customHeight="1">
      <c r="B68" s="703"/>
      <c r="C68" s="703"/>
      <c r="D68" s="703"/>
      <c r="E68" s="699" t="s">
        <v>1003</v>
      </c>
      <c r="F68" s="700" t="s">
        <v>920</v>
      </c>
      <c r="G68" s="701">
        <v>161.69731340000001</v>
      </c>
      <c r="H68" s="702" t="s">
        <v>921</v>
      </c>
    </row>
    <row r="69" spans="2:8" s="563" customFormat="1" ht="13.35" customHeight="1">
      <c r="B69" s="682"/>
      <c r="C69" s="690" t="s">
        <v>1153</v>
      </c>
      <c r="D69" s="691"/>
      <c r="E69" s="691"/>
      <c r="F69" s="692" t="s">
        <v>668</v>
      </c>
      <c r="G69" s="689">
        <v>2563.4450570399999</v>
      </c>
      <c r="H69" s="693" t="s">
        <v>208</v>
      </c>
    </row>
    <row r="70" spans="2:8" s="563" customFormat="1" ht="13.7" customHeight="1">
      <c r="B70" s="682"/>
      <c r="C70" s="682"/>
      <c r="D70" s="694" t="s">
        <v>491</v>
      </c>
      <c r="E70" s="691"/>
      <c r="F70" s="695" t="s">
        <v>668</v>
      </c>
      <c r="G70" s="696">
        <v>2563.4450570399999</v>
      </c>
      <c r="H70" s="697" t="s">
        <v>208</v>
      </c>
    </row>
    <row r="71" spans="2:8" s="563" customFormat="1" ht="13.35" customHeight="1">
      <c r="B71" s="703"/>
      <c r="C71" s="698" t="s">
        <v>1153</v>
      </c>
      <c r="D71" s="698" t="s">
        <v>491</v>
      </c>
      <c r="E71" s="699" t="s">
        <v>1154</v>
      </c>
      <c r="F71" s="700" t="s">
        <v>857</v>
      </c>
      <c r="G71" s="701">
        <v>2563.4450570399999</v>
      </c>
      <c r="H71" s="702" t="s">
        <v>858</v>
      </c>
    </row>
    <row r="72" spans="2:8" s="563" customFormat="1" ht="34.35" customHeight="1">
      <c r="B72" s="682"/>
      <c r="C72" s="690" t="s">
        <v>1166</v>
      </c>
      <c r="D72" s="691"/>
      <c r="E72" s="691"/>
      <c r="F72" s="692" t="s">
        <v>2833</v>
      </c>
      <c r="G72" s="689">
        <v>2678.2674922000001</v>
      </c>
      <c r="H72" s="693" t="s">
        <v>2688</v>
      </c>
    </row>
    <row r="73" spans="2:8" s="563" customFormat="1" ht="13.7" customHeight="1">
      <c r="B73" s="682"/>
      <c r="C73" s="682"/>
      <c r="D73" s="694" t="s">
        <v>491</v>
      </c>
      <c r="E73" s="691"/>
      <c r="F73" s="695" t="s">
        <v>330</v>
      </c>
      <c r="G73" s="696">
        <v>2678.2674922000001</v>
      </c>
      <c r="H73" s="697" t="s">
        <v>352</v>
      </c>
    </row>
    <row r="74" spans="2:8" s="563" customFormat="1" ht="13.35" customHeight="1">
      <c r="B74" s="703"/>
      <c r="C74" s="698" t="s">
        <v>1166</v>
      </c>
      <c r="D74" s="698" t="s">
        <v>491</v>
      </c>
      <c r="E74" s="699" t="s">
        <v>999</v>
      </c>
      <c r="F74" s="700" t="s">
        <v>670</v>
      </c>
      <c r="G74" s="701">
        <v>2678.2674922000001</v>
      </c>
      <c r="H74" s="702" t="s">
        <v>46</v>
      </c>
    </row>
    <row r="75" spans="2:8" s="563" customFormat="1" ht="13.35" customHeight="1">
      <c r="B75" s="690" t="s">
        <v>183</v>
      </c>
      <c r="C75" s="691"/>
      <c r="D75" s="691"/>
      <c r="E75" s="691"/>
      <c r="F75" s="683" t="s">
        <v>634</v>
      </c>
      <c r="G75" s="689">
        <v>210178.71464757001</v>
      </c>
      <c r="H75" s="685" t="s">
        <v>172</v>
      </c>
    </row>
    <row r="76" spans="2:8" s="563" customFormat="1" ht="13.35" customHeight="1">
      <c r="B76" s="682"/>
      <c r="C76" s="690" t="s">
        <v>999</v>
      </c>
      <c r="D76" s="691"/>
      <c r="E76" s="691"/>
      <c r="F76" s="692" t="s">
        <v>2689</v>
      </c>
      <c r="G76" s="689">
        <v>166989.23397378001</v>
      </c>
      <c r="H76" s="693" t="s">
        <v>308</v>
      </c>
    </row>
    <row r="77" spans="2:8" s="563" customFormat="1" ht="13.7" customHeight="1">
      <c r="B77" s="682"/>
      <c r="C77" s="682"/>
      <c r="D77" s="694" t="s">
        <v>491</v>
      </c>
      <c r="E77" s="691"/>
      <c r="F77" s="695" t="s">
        <v>671</v>
      </c>
      <c r="G77" s="696">
        <v>4433.5692053699995</v>
      </c>
      <c r="H77" s="697" t="s">
        <v>466</v>
      </c>
    </row>
    <row r="78" spans="2:8" s="563" customFormat="1" ht="13.35" customHeight="1">
      <c r="B78" s="698" t="s">
        <v>183</v>
      </c>
      <c r="C78" s="698" t="s">
        <v>999</v>
      </c>
      <c r="D78" s="698" t="s">
        <v>491</v>
      </c>
      <c r="E78" s="699" t="s">
        <v>999</v>
      </c>
      <c r="F78" s="704" t="s">
        <v>2834</v>
      </c>
      <c r="G78" s="701">
        <v>4433.5692053699995</v>
      </c>
      <c r="H78" s="705" t="s">
        <v>2835</v>
      </c>
    </row>
    <row r="79" spans="2:8" s="563" customFormat="1" ht="23.85" customHeight="1">
      <c r="B79" s="682"/>
      <c r="C79" s="682"/>
      <c r="D79" s="694" t="s">
        <v>264</v>
      </c>
      <c r="E79" s="691"/>
      <c r="F79" s="695" t="s">
        <v>672</v>
      </c>
      <c r="G79" s="696">
        <v>76244.684712989998</v>
      </c>
      <c r="H79" s="697" t="s">
        <v>27</v>
      </c>
    </row>
    <row r="80" spans="2:8" s="563" customFormat="1" ht="23.85" customHeight="1">
      <c r="B80" s="703"/>
      <c r="C80" s="703"/>
      <c r="D80" s="698" t="s">
        <v>264</v>
      </c>
      <c r="E80" s="699" t="s">
        <v>999</v>
      </c>
      <c r="F80" s="700" t="s">
        <v>2836</v>
      </c>
      <c r="G80" s="701">
        <v>76244.684712989998</v>
      </c>
      <c r="H80" s="702" t="s">
        <v>331</v>
      </c>
    </row>
    <row r="81" spans="2:8" s="563" customFormat="1" ht="23.85" customHeight="1">
      <c r="B81" s="682"/>
      <c r="C81" s="682"/>
      <c r="D81" s="694" t="s">
        <v>443</v>
      </c>
      <c r="E81" s="691"/>
      <c r="F81" s="695" t="s">
        <v>2690</v>
      </c>
      <c r="G81" s="696">
        <v>929.96774355999992</v>
      </c>
      <c r="H81" s="697" t="s">
        <v>603</v>
      </c>
    </row>
    <row r="82" spans="2:8" s="563" customFormat="1" ht="23.85" customHeight="1">
      <c r="B82" s="703"/>
      <c r="C82" s="703"/>
      <c r="D82" s="698" t="s">
        <v>443</v>
      </c>
      <c r="E82" s="699" t="s">
        <v>999</v>
      </c>
      <c r="F82" s="700" t="s">
        <v>2837</v>
      </c>
      <c r="G82" s="701">
        <v>929.96774355999992</v>
      </c>
      <c r="H82" s="702" t="s">
        <v>932</v>
      </c>
    </row>
    <row r="83" spans="2:8" s="563" customFormat="1" ht="13.7" customHeight="1">
      <c r="B83" s="682"/>
      <c r="C83" s="682"/>
      <c r="D83" s="694" t="s">
        <v>637</v>
      </c>
      <c r="E83" s="691"/>
      <c r="F83" s="695" t="s">
        <v>956</v>
      </c>
      <c r="G83" s="696">
        <v>49201.76233284</v>
      </c>
      <c r="H83" s="697" t="s">
        <v>2691</v>
      </c>
    </row>
    <row r="84" spans="2:8" s="563" customFormat="1" ht="13.35" customHeight="1">
      <c r="B84" s="703"/>
      <c r="C84" s="703"/>
      <c r="D84" s="698" t="s">
        <v>637</v>
      </c>
      <c r="E84" s="699" t="s">
        <v>999</v>
      </c>
      <c r="F84" s="700" t="s">
        <v>2838</v>
      </c>
      <c r="G84" s="701">
        <v>3560.4289949899999</v>
      </c>
      <c r="H84" s="702" t="s">
        <v>2839</v>
      </c>
    </row>
    <row r="85" spans="2:8" s="563" customFormat="1" ht="13.35" customHeight="1">
      <c r="B85" s="703"/>
      <c r="C85" s="703"/>
      <c r="D85" s="703"/>
      <c r="E85" s="699" t="s">
        <v>1138</v>
      </c>
      <c r="F85" s="700" t="s">
        <v>1085</v>
      </c>
      <c r="G85" s="701">
        <v>4643.1364949999997</v>
      </c>
      <c r="H85" s="702" t="s">
        <v>1086</v>
      </c>
    </row>
    <row r="86" spans="2:8" s="563" customFormat="1" ht="13.35" customHeight="1">
      <c r="B86" s="703"/>
      <c r="C86" s="703"/>
      <c r="D86" s="703"/>
      <c r="E86" s="699" t="s">
        <v>1139</v>
      </c>
      <c r="F86" s="700" t="s">
        <v>860</v>
      </c>
      <c r="G86" s="701">
        <v>40998.196842849997</v>
      </c>
      <c r="H86" s="702" t="s">
        <v>861</v>
      </c>
    </row>
    <row r="87" spans="2:8" s="563" customFormat="1" ht="13.7" customHeight="1">
      <c r="B87" s="682"/>
      <c r="C87" s="682"/>
      <c r="D87" s="694" t="s">
        <v>470</v>
      </c>
      <c r="E87" s="691"/>
      <c r="F87" s="695" t="s">
        <v>675</v>
      </c>
      <c r="G87" s="696">
        <v>5182.0979302300002</v>
      </c>
      <c r="H87" s="697" t="s">
        <v>336</v>
      </c>
    </row>
    <row r="88" spans="2:8" s="563" customFormat="1" ht="34.35" customHeight="1">
      <c r="B88" s="703"/>
      <c r="C88" s="703"/>
      <c r="D88" s="698" t="s">
        <v>470</v>
      </c>
      <c r="E88" s="699" t="s">
        <v>999</v>
      </c>
      <c r="F88" s="700" t="s">
        <v>1701</v>
      </c>
      <c r="G88" s="701">
        <v>2732.21541333</v>
      </c>
      <c r="H88" s="702" t="s">
        <v>1702</v>
      </c>
    </row>
    <row r="89" spans="2:8" s="563" customFormat="1" ht="23.85" customHeight="1">
      <c r="B89" s="703"/>
      <c r="C89" s="703"/>
      <c r="D89" s="703"/>
      <c r="E89" s="699" t="s">
        <v>640</v>
      </c>
      <c r="F89" s="700" t="s">
        <v>2655</v>
      </c>
      <c r="G89" s="701">
        <v>2449.8825169000002</v>
      </c>
      <c r="H89" s="702" t="s">
        <v>2656</v>
      </c>
    </row>
    <row r="90" spans="2:8" s="563" customFormat="1" ht="13.7" customHeight="1">
      <c r="B90" s="682"/>
      <c r="C90" s="682"/>
      <c r="D90" s="694" t="s">
        <v>638</v>
      </c>
      <c r="E90" s="691"/>
      <c r="F90" s="695" t="s">
        <v>676</v>
      </c>
      <c r="G90" s="696">
        <v>1690.56010984</v>
      </c>
      <c r="H90" s="697" t="s">
        <v>70</v>
      </c>
    </row>
    <row r="91" spans="2:8" s="563" customFormat="1" ht="34.35" customHeight="1">
      <c r="B91" s="703"/>
      <c r="C91" s="703"/>
      <c r="D91" s="698" t="s">
        <v>638</v>
      </c>
      <c r="E91" s="699" t="s">
        <v>999</v>
      </c>
      <c r="F91" s="700" t="s">
        <v>1096</v>
      </c>
      <c r="G91" s="701">
        <v>760.00695400999996</v>
      </c>
      <c r="H91" s="702" t="s">
        <v>1295</v>
      </c>
    </row>
    <row r="92" spans="2:8" s="563" customFormat="1" ht="34.35" customHeight="1">
      <c r="B92" s="703"/>
      <c r="C92" s="703"/>
      <c r="D92" s="703"/>
      <c r="E92" s="699" t="s">
        <v>1138</v>
      </c>
      <c r="F92" s="700" t="s">
        <v>1296</v>
      </c>
      <c r="G92" s="701">
        <v>32.557179390000002</v>
      </c>
      <c r="H92" s="702" t="s">
        <v>1052</v>
      </c>
    </row>
    <row r="93" spans="2:8" s="563" customFormat="1" ht="34.35" customHeight="1">
      <c r="B93" s="703"/>
      <c r="C93" s="703"/>
      <c r="D93" s="703"/>
      <c r="E93" s="699" t="s">
        <v>640</v>
      </c>
      <c r="F93" s="704" t="s">
        <v>2840</v>
      </c>
      <c r="G93" s="701">
        <v>861.42769003000001</v>
      </c>
      <c r="H93" s="705" t="s">
        <v>2841</v>
      </c>
    </row>
    <row r="94" spans="2:8" s="563" customFormat="1" ht="23.85" customHeight="1">
      <c r="B94" s="703"/>
      <c r="C94" s="703"/>
      <c r="D94" s="703"/>
      <c r="E94" s="699" t="s">
        <v>1000</v>
      </c>
      <c r="F94" s="700" t="s">
        <v>1087</v>
      </c>
      <c r="G94" s="701">
        <v>36.568286409999999</v>
      </c>
      <c r="H94" s="702" t="s">
        <v>1088</v>
      </c>
    </row>
    <row r="95" spans="2:8" s="563" customFormat="1" ht="13.7" customHeight="1">
      <c r="B95" s="682"/>
      <c r="C95" s="682"/>
      <c r="D95" s="694" t="s">
        <v>398</v>
      </c>
      <c r="E95" s="691"/>
      <c r="F95" s="695" t="s">
        <v>957</v>
      </c>
      <c r="G95" s="696">
        <v>29306.591938949998</v>
      </c>
      <c r="H95" s="697" t="s">
        <v>254</v>
      </c>
    </row>
    <row r="96" spans="2:8" s="563" customFormat="1" ht="44.85" customHeight="1">
      <c r="B96" s="703"/>
      <c r="C96" s="703"/>
      <c r="D96" s="698" t="s">
        <v>398</v>
      </c>
      <c r="E96" s="699" t="s">
        <v>999</v>
      </c>
      <c r="F96" s="700" t="s">
        <v>1011</v>
      </c>
      <c r="G96" s="701">
        <v>2601.7999455599997</v>
      </c>
      <c r="H96" s="702" t="s">
        <v>1012</v>
      </c>
    </row>
    <row r="97" spans="2:8" s="563" customFormat="1" ht="13.35" customHeight="1">
      <c r="B97" s="703"/>
      <c r="C97" s="703"/>
      <c r="D97" s="703"/>
      <c r="E97" s="699" t="s">
        <v>1139</v>
      </c>
      <c r="F97" s="700" t="s">
        <v>3074</v>
      </c>
      <c r="G97" s="701">
        <v>4.0000000000000002E-4</v>
      </c>
      <c r="H97" s="702" t="s">
        <v>3075</v>
      </c>
    </row>
    <row r="98" spans="2:8" s="563" customFormat="1" ht="13.35" customHeight="1">
      <c r="B98" s="703"/>
      <c r="C98" s="703"/>
      <c r="D98" s="703"/>
      <c r="E98" s="699" t="s">
        <v>644</v>
      </c>
      <c r="F98" s="700" t="s">
        <v>677</v>
      </c>
      <c r="G98" s="701">
        <v>1657.6812779699999</v>
      </c>
      <c r="H98" s="702" t="s">
        <v>255</v>
      </c>
    </row>
    <row r="99" spans="2:8" s="563" customFormat="1" ht="44.85" customHeight="1">
      <c r="B99" s="703"/>
      <c r="C99" s="703"/>
      <c r="D99" s="703"/>
      <c r="E99" s="699" t="s">
        <v>651</v>
      </c>
      <c r="F99" s="700" t="s">
        <v>2627</v>
      </c>
      <c r="G99" s="701">
        <v>8140.0757984600004</v>
      </c>
      <c r="H99" s="702" t="s">
        <v>1811</v>
      </c>
    </row>
    <row r="100" spans="2:8" s="563" customFormat="1" ht="23.85" customHeight="1">
      <c r="B100" s="703"/>
      <c r="C100" s="703"/>
      <c r="D100" s="703"/>
      <c r="E100" s="699" t="s">
        <v>1166</v>
      </c>
      <c r="F100" s="700" t="s">
        <v>3196</v>
      </c>
      <c r="G100" s="701">
        <v>2.1624999999999998E-2</v>
      </c>
      <c r="H100" s="702" t="s">
        <v>3197</v>
      </c>
    </row>
    <row r="101" spans="2:8" s="563" customFormat="1" ht="23.85" customHeight="1">
      <c r="B101" s="703"/>
      <c r="C101" s="703"/>
      <c r="D101" s="703"/>
      <c r="E101" s="699" t="s">
        <v>1154</v>
      </c>
      <c r="F101" s="700" t="s">
        <v>678</v>
      </c>
      <c r="G101" s="701">
        <v>24.148401010000001</v>
      </c>
      <c r="H101" s="702" t="s">
        <v>602</v>
      </c>
    </row>
    <row r="102" spans="2:8" s="563" customFormat="1" ht="34.35" customHeight="1">
      <c r="B102" s="703"/>
      <c r="C102" s="703"/>
      <c r="D102" s="703"/>
      <c r="E102" s="699" t="s">
        <v>1003</v>
      </c>
      <c r="F102" s="700" t="s">
        <v>2349</v>
      </c>
      <c r="G102" s="701">
        <v>16882.86449095</v>
      </c>
      <c r="H102" s="702" t="s">
        <v>2350</v>
      </c>
    </row>
    <row r="103" spans="2:8" s="563" customFormat="1" ht="23.85" customHeight="1">
      <c r="B103" s="682"/>
      <c r="C103" s="690" t="s">
        <v>1138</v>
      </c>
      <c r="D103" s="691"/>
      <c r="E103" s="691"/>
      <c r="F103" s="692" t="s">
        <v>2692</v>
      </c>
      <c r="G103" s="689">
        <v>7538.9359201999996</v>
      </c>
      <c r="H103" s="693" t="s">
        <v>446</v>
      </c>
    </row>
    <row r="104" spans="2:8" s="563" customFormat="1" ht="34.35" customHeight="1">
      <c r="B104" s="682"/>
      <c r="C104" s="682"/>
      <c r="D104" s="694" t="s">
        <v>491</v>
      </c>
      <c r="E104" s="691"/>
      <c r="F104" s="695" t="s">
        <v>2692</v>
      </c>
      <c r="G104" s="696">
        <v>7538.9359201999996</v>
      </c>
      <c r="H104" s="697" t="s">
        <v>446</v>
      </c>
    </row>
    <row r="105" spans="2:8" s="563" customFormat="1" ht="23.85" customHeight="1">
      <c r="B105" s="703"/>
      <c r="C105" s="698" t="s">
        <v>1138</v>
      </c>
      <c r="D105" s="698" t="s">
        <v>491</v>
      </c>
      <c r="E105" s="699" t="s">
        <v>999</v>
      </c>
      <c r="F105" s="700" t="s">
        <v>2645</v>
      </c>
      <c r="G105" s="701">
        <v>7538.9359201999996</v>
      </c>
      <c r="H105" s="702" t="s">
        <v>120</v>
      </c>
    </row>
    <row r="106" spans="2:8" s="563" customFormat="1" ht="34.35" customHeight="1">
      <c r="B106" s="682"/>
      <c r="C106" s="690" t="s">
        <v>1139</v>
      </c>
      <c r="D106" s="691"/>
      <c r="E106" s="691"/>
      <c r="F106" s="692" t="s">
        <v>2842</v>
      </c>
      <c r="G106" s="689">
        <v>235.50461464000003</v>
      </c>
      <c r="H106" s="693" t="s">
        <v>197</v>
      </c>
    </row>
    <row r="107" spans="2:8" s="563" customFormat="1" ht="23.85" customHeight="1">
      <c r="B107" s="682"/>
      <c r="C107" s="682"/>
      <c r="D107" s="694" t="s">
        <v>491</v>
      </c>
      <c r="E107" s="691"/>
      <c r="F107" s="695" t="s">
        <v>2842</v>
      </c>
      <c r="G107" s="696">
        <v>235.50461464000003</v>
      </c>
      <c r="H107" s="697" t="s">
        <v>197</v>
      </c>
    </row>
    <row r="108" spans="2:8" s="563" customFormat="1" ht="23.85" customHeight="1">
      <c r="B108" s="703"/>
      <c r="C108" s="698" t="s">
        <v>1139</v>
      </c>
      <c r="D108" s="698" t="s">
        <v>491</v>
      </c>
      <c r="E108" s="699" t="s">
        <v>999</v>
      </c>
      <c r="F108" s="700" t="s">
        <v>2647</v>
      </c>
      <c r="G108" s="701">
        <v>235.50461464000003</v>
      </c>
      <c r="H108" s="702" t="s">
        <v>68</v>
      </c>
    </row>
    <row r="109" spans="2:8" s="563" customFormat="1" ht="13.35" customHeight="1">
      <c r="B109" s="682"/>
      <c r="C109" s="690" t="s">
        <v>644</v>
      </c>
      <c r="D109" s="691"/>
      <c r="E109" s="691"/>
      <c r="F109" s="692" t="s">
        <v>1089</v>
      </c>
      <c r="G109" s="689">
        <v>0</v>
      </c>
      <c r="H109" s="693" t="s">
        <v>1090</v>
      </c>
    </row>
    <row r="110" spans="2:8" s="563" customFormat="1" ht="13.7" customHeight="1">
      <c r="B110" s="682"/>
      <c r="C110" s="682"/>
      <c r="D110" s="694" t="s">
        <v>183</v>
      </c>
      <c r="E110" s="691"/>
      <c r="F110" s="695" t="s">
        <v>1091</v>
      </c>
      <c r="G110" s="696">
        <v>0</v>
      </c>
      <c r="H110" s="697" t="s">
        <v>1092</v>
      </c>
    </row>
    <row r="111" spans="2:8" s="563" customFormat="1" ht="13.35" customHeight="1">
      <c r="B111" s="703"/>
      <c r="C111" s="698" t="s">
        <v>644</v>
      </c>
      <c r="D111" s="698" t="s">
        <v>183</v>
      </c>
      <c r="E111" s="699" t="s">
        <v>999</v>
      </c>
      <c r="F111" s="700" t="s">
        <v>1093</v>
      </c>
      <c r="G111" s="701">
        <v>0</v>
      </c>
      <c r="H111" s="702" t="s">
        <v>1094</v>
      </c>
    </row>
    <row r="112" spans="2:8" s="563" customFormat="1" ht="13.35" customHeight="1">
      <c r="B112" s="682"/>
      <c r="C112" s="690" t="s">
        <v>651</v>
      </c>
      <c r="D112" s="691"/>
      <c r="E112" s="691"/>
      <c r="F112" s="692" t="s">
        <v>1196</v>
      </c>
      <c r="G112" s="689">
        <v>35415.040138949997</v>
      </c>
      <c r="H112" s="693" t="s">
        <v>178</v>
      </c>
    </row>
    <row r="113" spans="2:8" s="563" customFormat="1" ht="13.7" customHeight="1">
      <c r="B113" s="682"/>
      <c r="C113" s="682"/>
      <c r="D113" s="694" t="s">
        <v>491</v>
      </c>
      <c r="E113" s="691"/>
      <c r="F113" s="695" t="s">
        <v>1196</v>
      </c>
      <c r="G113" s="696">
        <v>35415.040138949997</v>
      </c>
      <c r="H113" s="697" t="s">
        <v>178</v>
      </c>
    </row>
    <row r="114" spans="2:8" s="563" customFormat="1" ht="23.85" customHeight="1">
      <c r="B114" s="703"/>
      <c r="C114" s="698" t="s">
        <v>651</v>
      </c>
      <c r="D114" s="698" t="s">
        <v>491</v>
      </c>
      <c r="E114" s="699" t="s">
        <v>640</v>
      </c>
      <c r="F114" s="700" t="s">
        <v>683</v>
      </c>
      <c r="G114" s="701">
        <v>1300.50083047</v>
      </c>
      <c r="H114" s="702" t="s">
        <v>416</v>
      </c>
    </row>
    <row r="115" spans="2:8" s="563" customFormat="1" ht="13.35" customHeight="1">
      <c r="B115" s="703"/>
      <c r="C115" s="703"/>
      <c r="D115" s="703"/>
      <c r="E115" s="699" t="s">
        <v>651</v>
      </c>
      <c r="F115" s="700" t="s">
        <v>685</v>
      </c>
      <c r="G115" s="701">
        <v>7965.8572366099997</v>
      </c>
      <c r="H115" s="702" t="s">
        <v>174</v>
      </c>
    </row>
    <row r="116" spans="2:8" s="563" customFormat="1" ht="23.85" customHeight="1">
      <c r="B116" s="703"/>
      <c r="C116" s="703"/>
      <c r="D116" s="703"/>
      <c r="E116" s="699" t="s">
        <v>1166</v>
      </c>
      <c r="F116" s="700" t="s">
        <v>2626</v>
      </c>
      <c r="G116" s="701">
        <v>25589.21629317</v>
      </c>
      <c r="H116" s="702" t="s">
        <v>2843</v>
      </c>
    </row>
    <row r="117" spans="2:8" s="563" customFormat="1" ht="13.35" customHeight="1">
      <c r="B117" s="703"/>
      <c r="C117" s="703"/>
      <c r="D117" s="703"/>
      <c r="E117" s="699" t="s">
        <v>1000</v>
      </c>
      <c r="F117" s="700" t="s">
        <v>2844</v>
      </c>
      <c r="G117" s="701">
        <v>0.150062</v>
      </c>
      <c r="H117" s="702" t="s">
        <v>1062</v>
      </c>
    </row>
    <row r="118" spans="2:8" s="563" customFormat="1" ht="34.35" customHeight="1">
      <c r="B118" s="703"/>
      <c r="C118" s="703"/>
      <c r="D118" s="703"/>
      <c r="E118" s="699" t="s">
        <v>1155</v>
      </c>
      <c r="F118" s="700" t="s">
        <v>2592</v>
      </c>
      <c r="G118" s="701">
        <v>559.31571669999994</v>
      </c>
      <c r="H118" s="702" t="s">
        <v>2593</v>
      </c>
    </row>
    <row r="119" spans="2:8" s="563" customFormat="1" ht="13.35" customHeight="1">
      <c r="B119" s="690" t="s">
        <v>264</v>
      </c>
      <c r="C119" s="691"/>
      <c r="D119" s="691"/>
      <c r="E119" s="691"/>
      <c r="F119" s="683" t="s">
        <v>635</v>
      </c>
      <c r="G119" s="689">
        <v>1257.122267</v>
      </c>
      <c r="H119" s="685" t="s">
        <v>381</v>
      </c>
    </row>
    <row r="120" spans="2:8" s="563" customFormat="1" ht="13.35" customHeight="1">
      <c r="B120" s="682"/>
      <c r="C120" s="690" t="s">
        <v>1138</v>
      </c>
      <c r="D120" s="691"/>
      <c r="E120" s="691"/>
      <c r="F120" s="692" t="s">
        <v>937</v>
      </c>
      <c r="G120" s="689">
        <v>1257.122267</v>
      </c>
      <c r="H120" s="693" t="s">
        <v>938</v>
      </c>
    </row>
    <row r="121" spans="2:8" s="563" customFormat="1" ht="13.7" customHeight="1">
      <c r="B121" s="682"/>
      <c r="C121" s="682"/>
      <c r="D121" s="694" t="s">
        <v>491</v>
      </c>
      <c r="E121" s="691"/>
      <c r="F121" s="695" t="s">
        <v>937</v>
      </c>
      <c r="G121" s="696">
        <v>1257.122267</v>
      </c>
      <c r="H121" s="697" t="s">
        <v>938</v>
      </c>
    </row>
    <row r="122" spans="2:8" s="563" customFormat="1" ht="23.85" customHeight="1">
      <c r="B122" s="698" t="s">
        <v>264</v>
      </c>
      <c r="C122" s="698" t="s">
        <v>1138</v>
      </c>
      <c r="D122" s="698" t="s">
        <v>491</v>
      </c>
      <c r="E122" s="699" t="s">
        <v>999</v>
      </c>
      <c r="F122" s="700" t="s">
        <v>3076</v>
      </c>
      <c r="G122" s="701">
        <v>0.17849999999999999</v>
      </c>
      <c r="H122" s="702" t="s">
        <v>3077</v>
      </c>
    </row>
    <row r="123" spans="2:8" s="563" customFormat="1" ht="13.35" customHeight="1">
      <c r="B123" s="703"/>
      <c r="C123" s="703"/>
      <c r="D123" s="703"/>
      <c r="E123" s="699" t="s">
        <v>1138</v>
      </c>
      <c r="F123" s="700" t="s">
        <v>3291</v>
      </c>
      <c r="G123" s="701">
        <v>1.221479</v>
      </c>
      <c r="H123" s="702" t="s">
        <v>3292</v>
      </c>
    </row>
    <row r="124" spans="2:8" s="563" customFormat="1" ht="13.35" customHeight="1">
      <c r="B124" s="703"/>
      <c r="C124" s="703"/>
      <c r="D124" s="703"/>
      <c r="E124" s="699" t="s">
        <v>640</v>
      </c>
      <c r="F124" s="700" t="s">
        <v>939</v>
      </c>
      <c r="G124" s="701">
        <v>568.20519100000001</v>
      </c>
      <c r="H124" s="702" t="s">
        <v>940</v>
      </c>
    </row>
    <row r="125" spans="2:8" s="563" customFormat="1" ht="23.85" customHeight="1">
      <c r="B125" s="703"/>
      <c r="C125" s="703"/>
      <c r="D125" s="703"/>
      <c r="E125" s="699" t="s">
        <v>644</v>
      </c>
      <c r="F125" s="700" t="s">
        <v>941</v>
      </c>
      <c r="G125" s="701">
        <v>687.51709699999992</v>
      </c>
      <c r="H125" s="702" t="s">
        <v>942</v>
      </c>
    </row>
    <row r="126" spans="2:8" s="563" customFormat="1" ht="13.35" customHeight="1">
      <c r="B126" s="690" t="s">
        <v>443</v>
      </c>
      <c r="C126" s="691"/>
      <c r="D126" s="691"/>
      <c r="E126" s="691"/>
      <c r="F126" s="683" t="s">
        <v>2845</v>
      </c>
      <c r="G126" s="689">
        <v>3664.9649312900001</v>
      </c>
      <c r="H126" s="685" t="s">
        <v>2846</v>
      </c>
    </row>
    <row r="127" spans="2:8" s="563" customFormat="1" ht="13.35" customHeight="1">
      <c r="B127" s="682"/>
      <c r="C127" s="690" t="s">
        <v>999</v>
      </c>
      <c r="D127" s="691"/>
      <c r="E127" s="691"/>
      <c r="F127" s="692" t="s">
        <v>2845</v>
      </c>
      <c r="G127" s="689">
        <v>3664.9649312900001</v>
      </c>
      <c r="H127" s="693" t="s">
        <v>2846</v>
      </c>
    </row>
    <row r="128" spans="2:8" s="563" customFormat="1" ht="13.7" customHeight="1">
      <c r="B128" s="682"/>
      <c r="C128" s="682"/>
      <c r="D128" s="694" t="s">
        <v>491</v>
      </c>
      <c r="E128" s="691"/>
      <c r="F128" s="695" t="s">
        <v>2845</v>
      </c>
      <c r="G128" s="696">
        <v>3664.9649312900001</v>
      </c>
      <c r="H128" s="697" t="s">
        <v>2846</v>
      </c>
    </row>
    <row r="129" spans="2:8" s="563" customFormat="1" ht="34.35" customHeight="1">
      <c r="B129" s="698" t="s">
        <v>443</v>
      </c>
      <c r="C129" s="698" t="s">
        <v>999</v>
      </c>
      <c r="D129" s="698" t="s">
        <v>491</v>
      </c>
      <c r="E129" s="699" t="s">
        <v>1139</v>
      </c>
      <c r="F129" s="700" t="s">
        <v>2847</v>
      </c>
      <c r="G129" s="701">
        <v>3664.9649312900001</v>
      </c>
      <c r="H129" s="702" t="s">
        <v>2848</v>
      </c>
    </row>
    <row r="130" spans="2:8" s="563" customFormat="1" ht="13.35" customHeight="1">
      <c r="B130" s="690" t="s">
        <v>637</v>
      </c>
      <c r="C130" s="691"/>
      <c r="D130" s="691"/>
      <c r="E130" s="691"/>
      <c r="F130" s="683" t="s">
        <v>636</v>
      </c>
      <c r="G130" s="689">
        <v>2801471.2920782398</v>
      </c>
      <c r="H130" s="685" t="s">
        <v>280</v>
      </c>
    </row>
    <row r="131" spans="2:8" s="563" customFormat="1" ht="13.35" customHeight="1">
      <c r="B131" s="682"/>
      <c r="C131" s="690" t="s">
        <v>999</v>
      </c>
      <c r="D131" s="691"/>
      <c r="E131" s="691"/>
      <c r="F131" s="692" t="s">
        <v>2849</v>
      </c>
      <c r="G131" s="689">
        <v>481471.29207823996</v>
      </c>
      <c r="H131" s="693" t="s">
        <v>3</v>
      </c>
    </row>
    <row r="132" spans="2:8" s="563" customFormat="1" ht="23.85" customHeight="1">
      <c r="B132" s="682"/>
      <c r="C132" s="682"/>
      <c r="D132" s="694" t="s">
        <v>491</v>
      </c>
      <c r="E132" s="691"/>
      <c r="F132" s="695" t="s">
        <v>2697</v>
      </c>
      <c r="G132" s="696">
        <v>481471.29207823996</v>
      </c>
      <c r="H132" s="697" t="s">
        <v>2698</v>
      </c>
    </row>
    <row r="133" spans="2:8" s="563" customFormat="1" ht="13.35" customHeight="1">
      <c r="B133" s="698" t="s">
        <v>637</v>
      </c>
      <c r="C133" s="698" t="s">
        <v>999</v>
      </c>
      <c r="D133" s="698" t="s">
        <v>491</v>
      </c>
      <c r="E133" s="699" t="s">
        <v>999</v>
      </c>
      <c r="F133" s="700" t="s">
        <v>2597</v>
      </c>
      <c r="G133" s="701">
        <v>639.59479984999996</v>
      </c>
      <c r="H133" s="702" t="s">
        <v>2598</v>
      </c>
    </row>
    <row r="134" spans="2:8" s="563" customFormat="1" ht="13.35" customHeight="1">
      <c r="B134" s="703"/>
      <c r="C134" s="703"/>
      <c r="D134" s="703"/>
      <c r="E134" s="699" t="s">
        <v>1138</v>
      </c>
      <c r="F134" s="700" t="s">
        <v>2557</v>
      </c>
      <c r="G134" s="701">
        <v>4103.7268838999998</v>
      </c>
      <c r="H134" s="702" t="s">
        <v>2558</v>
      </c>
    </row>
    <row r="135" spans="2:8" s="563" customFormat="1" ht="13.35" customHeight="1">
      <c r="B135" s="703"/>
      <c r="C135" s="703"/>
      <c r="D135" s="703"/>
      <c r="E135" s="699" t="s">
        <v>640</v>
      </c>
      <c r="F135" s="700" t="s">
        <v>2850</v>
      </c>
      <c r="G135" s="701">
        <v>61838.506999999998</v>
      </c>
      <c r="H135" s="702" t="s">
        <v>34</v>
      </c>
    </row>
    <row r="136" spans="2:8" s="563" customFormat="1" ht="13.35" customHeight="1">
      <c r="B136" s="703"/>
      <c r="C136" s="703"/>
      <c r="D136" s="703"/>
      <c r="E136" s="699" t="s">
        <v>651</v>
      </c>
      <c r="F136" s="700" t="s">
        <v>2851</v>
      </c>
      <c r="G136" s="701">
        <v>319312.21000000002</v>
      </c>
      <c r="H136" s="702" t="s">
        <v>171</v>
      </c>
    </row>
    <row r="137" spans="2:8" s="563" customFormat="1" ht="13.35" customHeight="1">
      <c r="B137" s="703"/>
      <c r="C137" s="703"/>
      <c r="D137" s="703"/>
      <c r="E137" s="699" t="s">
        <v>1153</v>
      </c>
      <c r="F137" s="700" t="s">
        <v>1815</v>
      </c>
      <c r="G137" s="701">
        <v>73723.16</v>
      </c>
      <c r="H137" s="702" t="s">
        <v>1816</v>
      </c>
    </row>
    <row r="138" spans="2:8" s="563" customFormat="1" ht="23.85" customHeight="1">
      <c r="B138" s="703"/>
      <c r="C138" s="703"/>
      <c r="D138" s="703"/>
      <c r="E138" s="699" t="s">
        <v>1003</v>
      </c>
      <c r="F138" s="700" t="s">
        <v>3078</v>
      </c>
      <c r="G138" s="701">
        <v>214.43899999999999</v>
      </c>
      <c r="H138" s="702" t="s">
        <v>3079</v>
      </c>
    </row>
    <row r="139" spans="2:8" s="563" customFormat="1" ht="34.35" customHeight="1">
      <c r="B139" s="703"/>
      <c r="C139" s="703"/>
      <c r="D139" s="703"/>
      <c r="E139" s="699" t="s">
        <v>1002</v>
      </c>
      <c r="F139" s="700" t="s">
        <v>3080</v>
      </c>
      <c r="G139" s="701">
        <v>50.160800000000002</v>
      </c>
      <c r="H139" s="702" t="s">
        <v>3081</v>
      </c>
    </row>
    <row r="140" spans="2:8" s="563" customFormat="1" ht="34.35" customHeight="1">
      <c r="B140" s="703"/>
      <c r="C140" s="703"/>
      <c r="D140" s="703"/>
      <c r="E140" s="699" t="s">
        <v>1141</v>
      </c>
      <c r="F140" s="700" t="s">
        <v>2654</v>
      </c>
      <c r="G140" s="701">
        <v>21575.496234779999</v>
      </c>
      <c r="H140" s="702" t="s">
        <v>2559</v>
      </c>
    </row>
    <row r="141" spans="2:8" s="563" customFormat="1" ht="34.35" customHeight="1">
      <c r="B141" s="703"/>
      <c r="C141" s="703"/>
      <c r="D141" s="703"/>
      <c r="E141" s="699" t="s">
        <v>1155</v>
      </c>
      <c r="F141" s="700" t="s">
        <v>3158</v>
      </c>
      <c r="G141" s="701">
        <v>13.997359710000001</v>
      </c>
      <c r="H141" s="702" t="s">
        <v>3159</v>
      </c>
    </row>
    <row r="142" spans="2:8" s="563" customFormat="1" ht="13.35" customHeight="1">
      <c r="B142" s="682"/>
      <c r="C142" s="690" t="s">
        <v>640</v>
      </c>
      <c r="D142" s="691"/>
      <c r="E142" s="691"/>
      <c r="F142" s="692" t="s">
        <v>943</v>
      </c>
      <c r="G142" s="689">
        <v>2320000</v>
      </c>
      <c r="H142" s="693" t="s">
        <v>944</v>
      </c>
    </row>
    <row r="143" spans="2:8" s="563" customFormat="1" ht="23.85" customHeight="1">
      <c r="B143" s="682"/>
      <c r="C143" s="682"/>
      <c r="D143" s="694" t="s">
        <v>491</v>
      </c>
      <c r="E143" s="691"/>
      <c r="F143" s="706" t="s">
        <v>2852</v>
      </c>
      <c r="G143" s="696">
        <v>2320000</v>
      </c>
      <c r="H143" s="697" t="s">
        <v>953</v>
      </c>
    </row>
    <row r="144" spans="2:8" s="563" customFormat="1" ht="13.35" customHeight="1">
      <c r="B144" s="703"/>
      <c r="C144" s="698" t="s">
        <v>640</v>
      </c>
      <c r="D144" s="698" t="s">
        <v>491</v>
      </c>
      <c r="E144" s="699" t="s">
        <v>999</v>
      </c>
      <c r="F144" s="700" t="s">
        <v>945</v>
      </c>
      <c r="G144" s="701">
        <v>2320000</v>
      </c>
      <c r="H144" s="702" t="s">
        <v>946</v>
      </c>
    </row>
    <row r="145" spans="2:8" s="563" customFormat="1" ht="13.35" customHeight="1">
      <c r="B145" s="690" t="s">
        <v>470</v>
      </c>
      <c r="C145" s="691"/>
      <c r="D145" s="691"/>
      <c r="E145" s="691"/>
      <c r="F145" s="683" t="s">
        <v>633</v>
      </c>
      <c r="G145" s="689">
        <v>148211.09480843999</v>
      </c>
      <c r="H145" s="685" t="s">
        <v>487</v>
      </c>
    </row>
    <row r="146" spans="2:8" s="563" customFormat="1" ht="13.35" customHeight="1">
      <c r="B146" s="682"/>
      <c r="C146" s="690" t="s">
        <v>999</v>
      </c>
      <c r="D146" s="691"/>
      <c r="E146" s="691"/>
      <c r="F146" s="692" t="s">
        <v>633</v>
      </c>
      <c r="G146" s="689">
        <v>148211.03987308999</v>
      </c>
      <c r="H146" s="693" t="s">
        <v>487</v>
      </c>
    </row>
    <row r="147" spans="2:8" s="563" customFormat="1" ht="13.7" customHeight="1">
      <c r="B147" s="682"/>
      <c r="C147" s="682"/>
      <c r="D147" s="694" t="s">
        <v>491</v>
      </c>
      <c r="E147" s="691"/>
      <c r="F147" s="695" t="s">
        <v>692</v>
      </c>
      <c r="G147" s="696">
        <v>146171.12324281002</v>
      </c>
      <c r="H147" s="697" t="s">
        <v>373</v>
      </c>
    </row>
    <row r="148" spans="2:8" s="563" customFormat="1" ht="34.35" customHeight="1">
      <c r="B148" s="698" t="s">
        <v>470</v>
      </c>
      <c r="C148" s="698" t="s">
        <v>999</v>
      </c>
      <c r="D148" s="698" t="s">
        <v>491</v>
      </c>
      <c r="E148" s="699" t="s">
        <v>999</v>
      </c>
      <c r="F148" s="700" t="s">
        <v>1297</v>
      </c>
      <c r="G148" s="701">
        <v>74902.344595770002</v>
      </c>
      <c r="H148" s="702" t="s">
        <v>1298</v>
      </c>
    </row>
    <row r="149" spans="2:8" s="563" customFormat="1" ht="34.35" customHeight="1">
      <c r="B149" s="703"/>
      <c r="C149" s="703"/>
      <c r="D149" s="703"/>
      <c r="E149" s="699" t="s">
        <v>1138</v>
      </c>
      <c r="F149" s="700" t="s">
        <v>1299</v>
      </c>
      <c r="G149" s="701">
        <v>191.58813221</v>
      </c>
      <c r="H149" s="702" t="s">
        <v>1053</v>
      </c>
    </row>
    <row r="150" spans="2:8" s="563" customFormat="1" ht="23.85" customHeight="1">
      <c r="B150" s="703"/>
      <c r="C150" s="703"/>
      <c r="D150" s="703"/>
      <c r="E150" s="699" t="s">
        <v>640</v>
      </c>
      <c r="F150" s="704" t="s">
        <v>2853</v>
      </c>
      <c r="G150" s="701">
        <v>70780.556386000011</v>
      </c>
      <c r="H150" s="705" t="s">
        <v>2854</v>
      </c>
    </row>
    <row r="151" spans="2:8" s="563" customFormat="1" ht="23.85" customHeight="1">
      <c r="B151" s="703"/>
      <c r="C151" s="703"/>
      <c r="D151" s="703"/>
      <c r="E151" s="699" t="s">
        <v>644</v>
      </c>
      <c r="F151" s="704" t="s">
        <v>2855</v>
      </c>
      <c r="G151" s="701">
        <v>12.746200999999999</v>
      </c>
      <c r="H151" s="705" t="s">
        <v>2856</v>
      </c>
    </row>
    <row r="152" spans="2:8" s="563" customFormat="1" ht="23.85" customHeight="1">
      <c r="B152" s="703"/>
      <c r="C152" s="703"/>
      <c r="D152" s="703"/>
      <c r="E152" s="699" t="s">
        <v>1000</v>
      </c>
      <c r="F152" s="700" t="s">
        <v>2354</v>
      </c>
      <c r="G152" s="701">
        <v>273.42247567999999</v>
      </c>
      <c r="H152" s="702" t="s">
        <v>2355</v>
      </c>
    </row>
    <row r="153" spans="2:8" s="563" customFormat="1" ht="23.85" customHeight="1">
      <c r="B153" s="703"/>
      <c r="C153" s="703"/>
      <c r="D153" s="703"/>
      <c r="E153" s="699" t="s">
        <v>1004</v>
      </c>
      <c r="F153" s="700" t="s">
        <v>3218</v>
      </c>
      <c r="G153" s="701">
        <v>10.465452149999999</v>
      </c>
      <c r="H153" s="702" t="s">
        <v>3219</v>
      </c>
    </row>
    <row r="154" spans="2:8" s="563" customFormat="1" ht="13.7" customHeight="1">
      <c r="B154" s="682"/>
      <c r="C154" s="682"/>
      <c r="D154" s="694" t="s">
        <v>183</v>
      </c>
      <c r="E154" s="691"/>
      <c r="F154" s="695" t="s">
        <v>2699</v>
      </c>
      <c r="G154" s="696">
        <v>2039.9166302799999</v>
      </c>
      <c r="H154" s="697" t="s">
        <v>2700</v>
      </c>
    </row>
    <row r="155" spans="2:8" s="563" customFormat="1" ht="34.35" customHeight="1">
      <c r="B155" s="703"/>
      <c r="C155" s="703"/>
      <c r="D155" s="698" t="s">
        <v>183</v>
      </c>
      <c r="E155" s="699" t="s">
        <v>1139</v>
      </c>
      <c r="F155" s="700" t="s">
        <v>3082</v>
      </c>
      <c r="G155" s="701">
        <v>1662.2083379999999</v>
      </c>
      <c r="H155" s="702" t="s">
        <v>3083</v>
      </c>
    </row>
    <row r="156" spans="2:8" s="563" customFormat="1" ht="34.35" customHeight="1">
      <c r="B156" s="703"/>
      <c r="C156" s="703"/>
      <c r="D156" s="703"/>
      <c r="E156" s="699" t="s">
        <v>644</v>
      </c>
      <c r="F156" s="704" t="s">
        <v>3249</v>
      </c>
      <c r="G156" s="701">
        <v>377.70829227999997</v>
      </c>
      <c r="H156" s="705" t="s">
        <v>3250</v>
      </c>
    </row>
    <row r="157" spans="2:8" s="563" customFormat="1" ht="23.85" customHeight="1">
      <c r="B157" s="682"/>
      <c r="C157" s="682"/>
      <c r="D157" s="694" t="s">
        <v>264</v>
      </c>
      <c r="E157" s="691"/>
      <c r="F157" s="695" t="s">
        <v>2857</v>
      </c>
      <c r="G157" s="696">
        <v>0</v>
      </c>
      <c r="H157" s="697" t="s">
        <v>2858</v>
      </c>
    </row>
    <row r="158" spans="2:8" s="563" customFormat="1" ht="34.35" customHeight="1">
      <c r="B158" s="703"/>
      <c r="C158" s="703"/>
      <c r="D158" s="698" t="s">
        <v>264</v>
      </c>
      <c r="E158" s="699" t="s">
        <v>999</v>
      </c>
      <c r="F158" s="700" t="s">
        <v>2859</v>
      </c>
      <c r="G158" s="701">
        <v>0</v>
      </c>
      <c r="H158" s="702" t="s">
        <v>2860</v>
      </c>
    </row>
    <row r="159" spans="2:8" s="563" customFormat="1" ht="34.35" customHeight="1">
      <c r="B159" s="703"/>
      <c r="C159" s="703"/>
      <c r="D159" s="703"/>
      <c r="E159" s="699" t="s">
        <v>1138</v>
      </c>
      <c r="F159" s="700" t="s">
        <v>2861</v>
      </c>
      <c r="G159" s="701">
        <v>0</v>
      </c>
      <c r="H159" s="702" t="s">
        <v>2862</v>
      </c>
    </row>
    <row r="160" spans="2:8" s="563" customFormat="1" ht="13.35" customHeight="1">
      <c r="B160" s="682"/>
      <c r="C160" s="690" t="s">
        <v>1138</v>
      </c>
      <c r="D160" s="691"/>
      <c r="E160" s="691"/>
      <c r="F160" s="692" t="s">
        <v>3204</v>
      </c>
      <c r="G160" s="689">
        <v>5.4935350000000001E-2</v>
      </c>
      <c r="H160" s="693" t="s">
        <v>3205</v>
      </c>
    </row>
    <row r="161" spans="2:8" s="563" customFormat="1" ht="23.85" customHeight="1">
      <c r="B161" s="682"/>
      <c r="C161" s="682"/>
      <c r="D161" s="694" t="s">
        <v>491</v>
      </c>
      <c r="E161" s="691"/>
      <c r="F161" s="695" t="s">
        <v>3206</v>
      </c>
      <c r="G161" s="696">
        <v>5.4935350000000001E-2</v>
      </c>
      <c r="H161" s="697" t="s">
        <v>3207</v>
      </c>
    </row>
    <row r="162" spans="2:8" s="563" customFormat="1" ht="23.85" customHeight="1">
      <c r="B162" s="703"/>
      <c r="C162" s="698" t="s">
        <v>1138</v>
      </c>
      <c r="D162" s="698" t="s">
        <v>491</v>
      </c>
      <c r="E162" s="699" t="s">
        <v>999</v>
      </c>
      <c r="F162" s="700" t="s">
        <v>3293</v>
      </c>
      <c r="G162" s="701">
        <v>2.008035E-2</v>
      </c>
      <c r="H162" s="702" t="s">
        <v>3294</v>
      </c>
    </row>
    <row r="163" spans="2:8" s="563" customFormat="1" ht="44.85" customHeight="1">
      <c r="B163" s="707"/>
      <c r="C163" s="707"/>
      <c r="D163" s="707"/>
      <c r="E163" s="708" t="s">
        <v>1138</v>
      </c>
      <c r="F163" s="709" t="s">
        <v>3208</v>
      </c>
      <c r="G163" s="710">
        <v>3.4854999999999997E-2</v>
      </c>
      <c r="H163" s="711" t="s">
        <v>3209</v>
      </c>
    </row>
  </sheetData>
  <sheetProtection formatCells="0" formatColumns="0" formatRows="0" insertColumns="0" insertRows="0" insertHyperlinks="0" deleteColumns="0" deleteRows="0" sort="0" autoFilter="0"/>
  <customSheetViews>
    <customSheetView guid="{CEB12AB2-2B7C-47EA-8993-91B31C172525}" showPageBreaks="1" showGridLines="0" printArea="1" view="pageBreakPreview" topLeftCell="A199">
      <selection activeCell="B219" sqref="B219:F220"/>
      <pageMargins left="0.39370078740157483" right="0.23622047244094491" top="0.23622047244094491" bottom="0.51181102362204722" header="0.19685039370078741" footer="0.51181102362204722"/>
      <pageSetup paperSize="9" scale="56" fitToWidth="0" fitToHeight="0" orientation="portrait" r:id="rId1"/>
      <headerFooter alignWithMargins="0"/>
    </customSheetView>
    <customSheetView guid="{69687417-BF2D-41EA-9F0C-3ABCA36AC0DF}" showPageBreaks="1" showGridLines="0" printArea="1" view="pageBreakPreview" topLeftCell="A199">
      <selection activeCell="B219" sqref="B219:F220"/>
      <pageMargins left="0.39370078740157483" right="0.23622047244094491" top="0.23622047244094491" bottom="0.51181102362204722" header="0.19685039370078741" footer="0.51181102362204722"/>
      <pageSetup paperSize="9" scale="56" fitToWidth="0" fitToHeight="0" orientation="portrait" r:id="rId2"/>
      <headerFooter alignWithMargins="0"/>
    </customSheetView>
  </customSheetViews>
  <mergeCells count="1">
    <mergeCell ref="B4:D4"/>
  </mergeCells>
  <phoneticPr fontId="0" type="noConversion"/>
  <printOptions horizontalCentered="1"/>
  <pageMargins left="0.19685039370078741" right="0.23622047244094491" top="0.23622047244094491" bottom="0.51181102362204722" header="0.19685039370078741" footer="0.51181102362204722"/>
  <pageSetup paperSize="256" scale="85" fitToWidth="0" fitToHeight="0" orientation="landscape"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tabColor rgb="FFFFC000"/>
    <pageSetUpPr fitToPage="1"/>
  </sheetPr>
  <dimension ref="A1:G636"/>
  <sheetViews>
    <sheetView showGridLines="0" view="pageBreakPreview" zoomScaleNormal="100" zoomScaleSheetLayoutView="100" workbookViewId="0">
      <selection activeCell="I14" sqref="I14"/>
    </sheetView>
  </sheetViews>
  <sheetFormatPr defaultRowHeight="12.75"/>
  <cols>
    <col min="1" max="1" width="5.42578125" style="370" customWidth="1"/>
    <col min="2" max="2" width="5.5703125" style="370" customWidth="1"/>
    <col min="3" max="3" width="5.140625" style="370" customWidth="1"/>
    <col min="4" max="4" width="4.7109375" style="370" customWidth="1"/>
    <col min="5" max="5" width="69.28515625" style="370" customWidth="1"/>
    <col min="6" max="6" width="16.42578125" style="370" customWidth="1"/>
    <col min="7" max="7" width="69.42578125" style="370" customWidth="1"/>
    <col min="8" max="256" width="9.140625" style="370"/>
    <col min="257" max="257" width="5.42578125" style="370" customWidth="1"/>
    <col min="258" max="258" width="5.5703125" style="370" customWidth="1"/>
    <col min="259" max="259" width="5.140625" style="370" customWidth="1"/>
    <col min="260" max="260" width="4.7109375" style="370" customWidth="1"/>
    <col min="261" max="261" width="69.28515625" style="370" customWidth="1"/>
    <col min="262" max="262" width="16.42578125" style="370" customWidth="1"/>
    <col min="263" max="263" width="69.42578125" style="370" customWidth="1"/>
    <col min="264" max="512" width="9.140625" style="370"/>
    <col min="513" max="513" width="5.42578125" style="370" customWidth="1"/>
    <col min="514" max="514" width="5.5703125" style="370" customWidth="1"/>
    <col min="515" max="515" width="5.140625" style="370" customWidth="1"/>
    <col min="516" max="516" width="4.7109375" style="370" customWidth="1"/>
    <col min="517" max="517" width="69.28515625" style="370" customWidth="1"/>
    <col min="518" max="518" width="16.42578125" style="370" customWidth="1"/>
    <col min="519" max="519" width="69.42578125" style="370" customWidth="1"/>
    <col min="520" max="768" width="9.140625" style="370"/>
    <col min="769" max="769" width="5.42578125" style="370" customWidth="1"/>
    <col min="770" max="770" width="5.5703125" style="370" customWidth="1"/>
    <col min="771" max="771" width="5.140625" style="370" customWidth="1"/>
    <col min="772" max="772" width="4.7109375" style="370" customWidth="1"/>
    <col min="773" max="773" width="69.28515625" style="370" customWidth="1"/>
    <col min="774" max="774" width="16.42578125" style="370" customWidth="1"/>
    <col min="775" max="775" width="69.42578125" style="370" customWidth="1"/>
    <col min="776" max="1024" width="9.140625" style="370"/>
    <col min="1025" max="1025" width="5.42578125" style="370" customWidth="1"/>
    <col min="1026" max="1026" width="5.5703125" style="370" customWidth="1"/>
    <col min="1027" max="1027" width="5.140625" style="370" customWidth="1"/>
    <col min="1028" max="1028" width="4.7109375" style="370" customWidth="1"/>
    <col min="1029" max="1029" width="69.28515625" style="370" customWidth="1"/>
    <col min="1030" max="1030" width="16.42578125" style="370" customWidth="1"/>
    <col min="1031" max="1031" width="69.42578125" style="370" customWidth="1"/>
    <col min="1032" max="1280" width="9.140625" style="370"/>
    <col min="1281" max="1281" width="5.42578125" style="370" customWidth="1"/>
    <col min="1282" max="1282" width="5.5703125" style="370" customWidth="1"/>
    <col min="1283" max="1283" width="5.140625" style="370" customWidth="1"/>
    <col min="1284" max="1284" width="4.7109375" style="370" customWidth="1"/>
    <col min="1285" max="1285" width="69.28515625" style="370" customWidth="1"/>
    <col min="1286" max="1286" width="16.42578125" style="370" customWidth="1"/>
    <col min="1287" max="1287" width="69.42578125" style="370" customWidth="1"/>
    <col min="1288" max="1536" width="9.140625" style="370"/>
    <col min="1537" max="1537" width="5.42578125" style="370" customWidth="1"/>
    <col min="1538" max="1538" width="5.5703125" style="370" customWidth="1"/>
    <col min="1539" max="1539" width="5.140625" style="370" customWidth="1"/>
    <col min="1540" max="1540" width="4.7109375" style="370" customWidth="1"/>
    <col min="1541" max="1541" width="69.28515625" style="370" customWidth="1"/>
    <col min="1542" max="1542" width="16.42578125" style="370" customWidth="1"/>
    <col min="1543" max="1543" width="69.42578125" style="370" customWidth="1"/>
    <col min="1544" max="1792" width="9.140625" style="370"/>
    <col min="1793" max="1793" width="5.42578125" style="370" customWidth="1"/>
    <col min="1794" max="1794" width="5.5703125" style="370" customWidth="1"/>
    <col min="1795" max="1795" width="5.140625" style="370" customWidth="1"/>
    <col min="1796" max="1796" width="4.7109375" style="370" customWidth="1"/>
    <col min="1797" max="1797" width="69.28515625" style="370" customWidth="1"/>
    <col min="1798" max="1798" width="16.42578125" style="370" customWidth="1"/>
    <col min="1799" max="1799" width="69.42578125" style="370" customWidth="1"/>
    <col min="1800" max="2048" width="9.140625" style="370"/>
    <col min="2049" max="2049" width="5.42578125" style="370" customWidth="1"/>
    <col min="2050" max="2050" width="5.5703125" style="370" customWidth="1"/>
    <col min="2051" max="2051" width="5.140625" style="370" customWidth="1"/>
    <col min="2052" max="2052" width="4.7109375" style="370" customWidth="1"/>
    <col min="2053" max="2053" width="69.28515625" style="370" customWidth="1"/>
    <col min="2054" max="2054" width="16.42578125" style="370" customWidth="1"/>
    <col min="2055" max="2055" width="69.42578125" style="370" customWidth="1"/>
    <col min="2056" max="2304" width="9.140625" style="370"/>
    <col min="2305" max="2305" width="5.42578125" style="370" customWidth="1"/>
    <col min="2306" max="2306" width="5.5703125" style="370" customWidth="1"/>
    <col min="2307" max="2307" width="5.140625" style="370" customWidth="1"/>
    <col min="2308" max="2308" width="4.7109375" style="370" customWidth="1"/>
    <col min="2309" max="2309" width="69.28515625" style="370" customWidth="1"/>
    <col min="2310" max="2310" width="16.42578125" style="370" customWidth="1"/>
    <col min="2311" max="2311" width="69.42578125" style="370" customWidth="1"/>
    <col min="2312" max="2560" width="9.140625" style="370"/>
    <col min="2561" max="2561" width="5.42578125" style="370" customWidth="1"/>
    <col min="2562" max="2562" width="5.5703125" style="370" customWidth="1"/>
    <col min="2563" max="2563" width="5.140625" style="370" customWidth="1"/>
    <col min="2564" max="2564" width="4.7109375" style="370" customWidth="1"/>
    <col min="2565" max="2565" width="69.28515625" style="370" customWidth="1"/>
    <col min="2566" max="2566" width="16.42578125" style="370" customWidth="1"/>
    <col min="2567" max="2567" width="69.42578125" style="370" customWidth="1"/>
    <col min="2568" max="2816" width="9.140625" style="370"/>
    <col min="2817" max="2817" width="5.42578125" style="370" customWidth="1"/>
    <col min="2818" max="2818" width="5.5703125" style="370" customWidth="1"/>
    <col min="2819" max="2819" width="5.140625" style="370" customWidth="1"/>
    <col min="2820" max="2820" width="4.7109375" style="370" customWidth="1"/>
    <col min="2821" max="2821" width="69.28515625" style="370" customWidth="1"/>
    <col min="2822" max="2822" width="16.42578125" style="370" customWidth="1"/>
    <col min="2823" max="2823" width="69.42578125" style="370" customWidth="1"/>
    <col min="2824" max="3072" width="9.140625" style="370"/>
    <col min="3073" max="3073" width="5.42578125" style="370" customWidth="1"/>
    <col min="3074" max="3074" width="5.5703125" style="370" customWidth="1"/>
    <col min="3075" max="3075" width="5.140625" style="370" customWidth="1"/>
    <col min="3076" max="3076" width="4.7109375" style="370" customWidth="1"/>
    <col min="3077" max="3077" width="69.28515625" style="370" customWidth="1"/>
    <col min="3078" max="3078" width="16.42578125" style="370" customWidth="1"/>
    <col min="3079" max="3079" width="69.42578125" style="370" customWidth="1"/>
    <col min="3080" max="3328" width="9.140625" style="370"/>
    <col min="3329" max="3329" width="5.42578125" style="370" customWidth="1"/>
    <col min="3330" max="3330" width="5.5703125" style="370" customWidth="1"/>
    <col min="3331" max="3331" width="5.140625" style="370" customWidth="1"/>
    <col min="3332" max="3332" width="4.7109375" style="370" customWidth="1"/>
    <col min="3333" max="3333" width="69.28515625" style="370" customWidth="1"/>
    <col min="3334" max="3334" width="16.42578125" style="370" customWidth="1"/>
    <col min="3335" max="3335" width="69.42578125" style="370" customWidth="1"/>
    <col min="3336" max="3584" width="9.140625" style="370"/>
    <col min="3585" max="3585" width="5.42578125" style="370" customWidth="1"/>
    <col min="3586" max="3586" width="5.5703125" style="370" customWidth="1"/>
    <col min="3587" max="3587" width="5.140625" style="370" customWidth="1"/>
    <col min="3588" max="3588" width="4.7109375" style="370" customWidth="1"/>
    <col min="3589" max="3589" width="69.28515625" style="370" customWidth="1"/>
    <col min="3590" max="3590" width="16.42578125" style="370" customWidth="1"/>
    <col min="3591" max="3591" width="69.42578125" style="370" customWidth="1"/>
    <col min="3592" max="3840" width="9.140625" style="370"/>
    <col min="3841" max="3841" width="5.42578125" style="370" customWidth="1"/>
    <col min="3842" max="3842" width="5.5703125" style="370" customWidth="1"/>
    <col min="3843" max="3843" width="5.140625" style="370" customWidth="1"/>
    <col min="3844" max="3844" width="4.7109375" style="370" customWidth="1"/>
    <col min="3845" max="3845" width="69.28515625" style="370" customWidth="1"/>
    <col min="3846" max="3846" width="16.42578125" style="370" customWidth="1"/>
    <col min="3847" max="3847" width="69.42578125" style="370" customWidth="1"/>
    <col min="3848" max="4096" width="9.140625" style="370"/>
    <col min="4097" max="4097" width="5.42578125" style="370" customWidth="1"/>
    <col min="4098" max="4098" width="5.5703125" style="370" customWidth="1"/>
    <col min="4099" max="4099" width="5.140625" style="370" customWidth="1"/>
    <col min="4100" max="4100" width="4.7109375" style="370" customWidth="1"/>
    <col min="4101" max="4101" width="69.28515625" style="370" customWidth="1"/>
    <col min="4102" max="4102" width="16.42578125" style="370" customWidth="1"/>
    <col min="4103" max="4103" width="69.42578125" style="370" customWidth="1"/>
    <col min="4104" max="4352" width="9.140625" style="370"/>
    <col min="4353" max="4353" width="5.42578125" style="370" customWidth="1"/>
    <col min="4354" max="4354" width="5.5703125" style="370" customWidth="1"/>
    <col min="4355" max="4355" width="5.140625" style="370" customWidth="1"/>
    <col min="4356" max="4356" width="4.7109375" style="370" customWidth="1"/>
    <col min="4357" max="4357" width="69.28515625" style="370" customWidth="1"/>
    <col min="4358" max="4358" width="16.42578125" style="370" customWidth="1"/>
    <col min="4359" max="4359" width="69.42578125" style="370" customWidth="1"/>
    <col min="4360" max="4608" width="9.140625" style="370"/>
    <col min="4609" max="4609" width="5.42578125" style="370" customWidth="1"/>
    <col min="4610" max="4610" width="5.5703125" style="370" customWidth="1"/>
    <col min="4611" max="4611" width="5.140625" style="370" customWidth="1"/>
    <col min="4612" max="4612" width="4.7109375" style="370" customWidth="1"/>
    <col min="4613" max="4613" width="69.28515625" style="370" customWidth="1"/>
    <col min="4614" max="4614" width="16.42578125" style="370" customWidth="1"/>
    <col min="4615" max="4615" width="69.42578125" style="370" customWidth="1"/>
    <col min="4616" max="4864" width="9.140625" style="370"/>
    <col min="4865" max="4865" width="5.42578125" style="370" customWidth="1"/>
    <col min="4866" max="4866" width="5.5703125" style="370" customWidth="1"/>
    <col min="4867" max="4867" width="5.140625" style="370" customWidth="1"/>
    <col min="4868" max="4868" width="4.7109375" style="370" customWidth="1"/>
    <col min="4869" max="4869" width="69.28515625" style="370" customWidth="1"/>
    <col min="4870" max="4870" width="16.42578125" style="370" customWidth="1"/>
    <col min="4871" max="4871" width="69.42578125" style="370" customWidth="1"/>
    <col min="4872" max="5120" width="9.140625" style="370"/>
    <col min="5121" max="5121" width="5.42578125" style="370" customWidth="1"/>
    <col min="5122" max="5122" width="5.5703125" style="370" customWidth="1"/>
    <col min="5123" max="5123" width="5.140625" style="370" customWidth="1"/>
    <col min="5124" max="5124" width="4.7109375" style="370" customWidth="1"/>
    <col min="5125" max="5125" width="69.28515625" style="370" customWidth="1"/>
    <col min="5126" max="5126" width="16.42578125" style="370" customWidth="1"/>
    <col min="5127" max="5127" width="69.42578125" style="370" customWidth="1"/>
    <col min="5128" max="5376" width="9.140625" style="370"/>
    <col min="5377" max="5377" width="5.42578125" style="370" customWidth="1"/>
    <col min="5378" max="5378" width="5.5703125" style="370" customWidth="1"/>
    <col min="5379" max="5379" width="5.140625" style="370" customWidth="1"/>
    <col min="5380" max="5380" width="4.7109375" style="370" customWidth="1"/>
    <col min="5381" max="5381" width="69.28515625" style="370" customWidth="1"/>
    <col min="5382" max="5382" width="16.42578125" style="370" customWidth="1"/>
    <col min="5383" max="5383" width="69.42578125" style="370" customWidth="1"/>
    <col min="5384" max="5632" width="9.140625" style="370"/>
    <col min="5633" max="5633" width="5.42578125" style="370" customWidth="1"/>
    <col min="5634" max="5634" width="5.5703125" style="370" customWidth="1"/>
    <col min="5635" max="5635" width="5.140625" style="370" customWidth="1"/>
    <col min="5636" max="5636" width="4.7109375" style="370" customWidth="1"/>
    <col min="5637" max="5637" width="69.28515625" style="370" customWidth="1"/>
    <col min="5638" max="5638" width="16.42578125" style="370" customWidth="1"/>
    <col min="5639" max="5639" width="69.42578125" style="370" customWidth="1"/>
    <col min="5640" max="5888" width="9.140625" style="370"/>
    <col min="5889" max="5889" width="5.42578125" style="370" customWidth="1"/>
    <col min="5890" max="5890" width="5.5703125" style="370" customWidth="1"/>
    <col min="5891" max="5891" width="5.140625" style="370" customWidth="1"/>
    <col min="5892" max="5892" width="4.7109375" style="370" customWidth="1"/>
    <col min="5893" max="5893" width="69.28515625" style="370" customWidth="1"/>
    <col min="5894" max="5894" width="16.42578125" style="370" customWidth="1"/>
    <col min="5895" max="5895" width="69.42578125" style="370" customWidth="1"/>
    <col min="5896" max="6144" width="9.140625" style="370"/>
    <col min="6145" max="6145" width="5.42578125" style="370" customWidth="1"/>
    <col min="6146" max="6146" width="5.5703125" style="370" customWidth="1"/>
    <col min="6147" max="6147" width="5.140625" style="370" customWidth="1"/>
    <col min="6148" max="6148" width="4.7109375" style="370" customWidth="1"/>
    <col min="6149" max="6149" width="69.28515625" style="370" customWidth="1"/>
    <col min="6150" max="6150" width="16.42578125" style="370" customWidth="1"/>
    <col min="6151" max="6151" width="69.42578125" style="370" customWidth="1"/>
    <col min="6152" max="6400" width="9.140625" style="370"/>
    <col min="6401" max="6401" width="5.42578125" style="370" customWidth="1"/>
    <col min="6402" max="6402" width="5.5703125" style="370" customWidth="1"/>
    <col min="6403" max="6403" width="5.140625" style="370" customWidth="1"/>
    <col min="6404" max="6404" width="4.7109375" style="370" customWidth="1"/>
    <col min="6405" max="6405" width="69.28515625" style="370" customWidth="1"/>
    <col min="6406" max="6406" width="16.42578125" style="370" customWidth="1"/>
    <col min="6407" max="6407" width="69.42578125" style="370" customWidth="1"/>
    <col min="6408" max="6656" width="9.140625" style="370"/>
    <col min="6657" max="6657" width="5.42578125" style="370" customWidth="1"/>
    <col min="6658" max="6658" width="5.5703125" style="370" customWidth="1"/>
    <col min="6659" max="6659" width="5.140625" style="370" customWidth="1"/>
    <col min="6660" max="6660" width="4.7109375" style="370" customWidth="1"/>
    <col min="6661" max="6661" width="69.28515625" style="370" customWidth="1"/>
    <col min="6662" max="6662" width="16.42578125" style="370" customWidth="1"/>
    <col min="6663" max="6663" width="69.42578125" style="370" customWidth="1"/>
    <col min="6664" max="6912" width="9.140625" style="370"/>
    <col min="6913" max="6913" width="5.42578125" style="370" customWidth="1"/>
    <col min="6914" max="6914" width="5.5703125" style="370" customWidth="1"/>
    <col min="6915" max="6915" width="5.140625" style="370" customWidth="1"/>
    <col min="6916" max="6916" width="4.7109375" style="370" customWidth="1"/>
    <col min="6917" max="6917" width="69.28515625" style="370" customWidth="1"/>
    <col min="6918" max="6918" width="16.42578125" style="370" customWidth="1"/>
    <col min="6919" max="6919" width="69.42578125" style="370" customWidth="1"/>
    <col min="6920" max="7168" width="9.140625" style="370"/>
    <col min="7169" max="7169" width="5.42578125" style="370" customWidth="1"/>
    <col min="7170" max="7170" width="5.5703125" style="370" customWidth="1"/>
    <col min="7171" max="7171" width="5.140625" style="370" customWidth="1"/>
    <col min="7172" max="7172" width="4.7109375" style="370" customWidth="1"/>
    <col min="7173" max="7173" width="69.28515625" style="370" customWidth="1"/>
    <col min="7174" max="7174" width="16.42578125" style="370" customWidth="1"/>
    <col min="7175" max="7175" width="69.42578125" style="370" customWidth="1"/>
    <col min="7176" max="7424" width="9.140625" style="370"/>
    <col min="7425" max="7425" width="5.42578125" style="370" customWidth="1"/>
    <col min="7426" max="7426" width="5.5703125" style="370" customWidth="1"/>
    <col min="7427" max="7427" width="5.140625" style="370" customWidth="1"/>
    <col min="7428" max="7428" width="4.7109375" style="370" customWidth="1"/>
    <col min="7429" max="7429" width="69.28515625" style="370" customWidth="1"/>
    <col min="7430" max="7430" width="16.42578125" style="370" customWidth="1"/>
    <col min="7431" max="7431" width="69.42578125" style="370" customWidth="1"/>
    <col min="7432" max="7680" width="9.140625" style="370"/>
    <col min="7681" max="7681" width="5.42578125" style="370" customWidth="1"/>
    <col min="7682" max="7682" width="5.5703125" style="370" customWidth="1"/>
    <col min="7683" max="7683" width="5.140625" style="370" customWidth="1"/>
    <col min="7684" max="7684" width="4.7109375" style="370" customWidth="1"/>
    <col min="7685" max="7685" width="69.28515625" style="370" customWidth="1"/>
    <col min="7686" max="7686" width="16.42578125" style="370" customWidth="1"/>
    <col min="7687" max="7687" width="69.42578125" style="370" customWidth="1"/>
    <col min="7688" max="7936" width="9.140625" style="370"/>
    <col min="7937" max="7937" width="5.42578125" style="370" customWidth="1"/>
    <col min="7938" max="7938" width="5.5703125" style="370" customWidth="1"/>
    <col min="7939" max="7939" width="5.140625" style="370" customWidth="1"/>
    <col min="7940" max="7940" width="4.7109375" style="370" customWidth="1"/>
    <col min="7941" max="7941" width="69.28515625" style="370" customWidth="1"/>
    <col min="7942" max="7942" width="16.42578125" style="370" customWidth="1"/>
    <col min="7943" max="7943" width="69.42578125" style="370" customWidth="1"/>
    <col min="7944" max="8192" width="9.140625" style="370"/>
    <col min="8193" max="8193" width="5.42578125" style="370" customWidth="1"/>
    <col min="8194" max="8194" width="5.5703125" style="370" customWidth="1"/>
    <col min="8195" max="8195" width="5.140625" style="370" customWidth="1"/>
    <col min="8196" max="8196" width="4.7109375" style="370" customWidth="1"/>
    <col min="8197" max="8197" width="69.28515625" style="370" customWidth="1"/>
    <col min="8198" max="8198" width="16.42578125" style="370" customWidth="1"/>
    <col min="8199" max="8199" width="69.42578125" style="370" customWidth="1"/>
    <col min="8200" max="8448" width="9.140625" style="370"/>
    <col min="8449" max="8449" width="5.42578125" style="370" customWidth="1"/>
    <col min="8450" max="8450" width="5.5703125" style="370" customWidth="1"/>
    <col min="8451" max="8451" width="5.140625" style="370" customWidth="1"/>
    <col min="8452" max="8452" width="4.7109375" style="370" customWidth="1"/>
    <col min="8453" max="8453" width="69.28515625" style="370" customWidth="1"/>
    <col min="8454" max="8454" width="16.42578125" style="370" customWidth="1"/>
    <col min="8455" max="8455" width="69.42578125" style="370" customWidth="1"/>
    <col min="8456" max="8704" width="9.140625" style="370"/>
    <col min="8705" max="8705" width="5.42578125" style="370" customWidth="1"/>
    <col min="8706" max="8706" width="5.5703125" style="370" customWidth="1"/>
    <col min="8707" max="8707" width="5.140625" style="370" customWidth="1"/>
    <col min="8708" max="8708" width="4.7109375" style="370" customWidth="1"/>
    <col min="8709" max="8709" width="69.28515625" style="370" customWidth="1"/>
    <col min="8710" max="8710" width="16.42578125" style="370" customWidth="1"/>
    <col min="8711" max="8711" width="69.42578125" style="370" customWidth="1"/>
    <col min="8712" max="8960" width="9.140625" style="370"/>
    <col min="8961" max="8961" width="5.42578125" style="370" customWidth="1"/>
    <col min="8962" max="8962" width="5.5703125" style="370" customWidth="1"/>
    <col min="8963" max="8963" width="5.140625" style="370" customWidth="1"/>
    <col min="8964" max="8964" width="4.7109375" style="370" customWidth="1"/>
    <col min="8965" max="8965" width="69.28515625" style="370" customWidth="1"/>
    <col min="8966" max="8966" width="16.42578125" style="370" customWidth="1"/>
    <col min="8967" max="8967" width="69.42578125" style="370" customWidth="1"/>
    <col min="8968" max="9216" width="9.140625" style="370"/>
    <col min="9217" max="9217" width="5.42578125" style="370" customWidth="1"/>
    <col min="9218" max="9218" width="5.5703125" style="370" customWidth="1"/>
    <col min="9219" max="9219" width="5.140625" style="370" customWidth="1"/>
    <col min="9220" max="9220" width="4.7109375" style="370" customWidth="1"/>
    <col min="9221" max="9221" width="69.28515625" style="370" customWidth="1"/>
    <col min="9222" max="9222" width="16.42578125" style="370" customWidth="1"/>
    <col min="9223" max="9223" width="69.42578125" style="370" customWidth="1"/>
    <col min="9224" max="9472" width="9.140625" style="370"/>
    <col min="9473" max="9473" width="5.42578125" style="370" customWidth="1"/>
    <col min="9474" max="9474" width="5.5703125" style="370" customWidth="1"/>
    <col min="9475" max="9475" width="5.140625" style="370" customWidth="1"/>
    <col min="9476" max="9476" width="4.7109375" style="370" customWidth="1"/>
    <col min="9477" max="9477" width="69.28515625" style="370" customWidth="1"/>
    <col min="9478" max="9478" width="16.42578125" style="370" customWidth="1"/>
    <col min="9479" max="9479" width="69.42578125" style="370" customWidth="1"/>
    <col min="9480" max="9728" width="9.140625" style="370"/>
    <col min="9729" max="9729" width="5.42578125" style="370" customWidth="1"/>
    <col min="9730" max="9730" width="5.5703125" style="370" customWidth="1"/>
    <col min="9731" max="9731" width="5.140625" style="370" customWidth="1"/>
    <col min="9732" max="9732" width="4.7109375" style="370" customWidth="1"/>
    <col min="9733" max="9733" width="69.28515625" style="370" customWidth="1"/>
    <col min="9734" max="9734" width="16.42578125" style="370" customWidth="1"/>
    <col min="9735" max="9735" width="69.42578125" style="370" customWidth="1"/>
    <col min="9736" max="9984" width="9.140625" style="370"/>
    <col min="9985" max="9985" width="5.42578125" style="370" customWidth="1"/>
    <col min="9986" max="9986" width="5.5703125" style="370" customWidth="1"/>
    <col min="9987" max="9987" width="5.140625" style="370" customWidth="1"/>
    <col min="9988" max="9988" width="4.7109375" style="370" customWidth="1"/>
    <col min="9989" max="9989" width="69.28515625" style="370" customWidth="1"/>
    <col min="9990" max="9990" width="16.42578125" style="370" customWidth="1"/>
    <col min="9991" max="9991" width="69.42578125" style="370" customWidth="1"/>
    <col min="9992" max="10240" width="9.140625" style="370"/>
    <col min="10241" max="10241" width="5.42578125" style="370" customWidth="1"/>
    <col min="10242" max="10242" width="5.5703125" style="370" customWidth="1"/>
    <col min="10243" max="10243" width="5.140625" style="370" customWidth="1"/>
    <col min="10244" max="10244" width="4.7109375" style="370" customWidth="1"/>
    <col min="10245" max="10245" width="69.28515625" style="370" customWidth="1"/>
    <col min="10246" max="10246" width="16.42578125" style="370" customWidth="1"/>
    <col min="10247" max="10247" width="69.42578125" style="370" customWidth="1"/>
    <col min="10248" max="10496" width="9.140625" style="370"/>
    <col min="10497" max="10497" width="5.42578125" style="370" customWidth="1"/>
    <col min="10498" max="10498" width="5.5703125" style="370" customWidth="1"/>
    <col min="10499" max="10499" width="5.140625" style="370" customWidth="1"/>
    <col min="10500" max="10500" width="4.7109375" style="370" customWidth="1"/>
    <col min="10501" max="10501" width="69.28515625" style="370" customWidth="1"/>
    <col min="10502" max="10502" width="16.42578125" style="370" customWidth="1"/>
    <col min="10503" max="10503" width="69.42578125" style="370" customWidth="1"/>
    <col min="10504" max="10752" width="9.140625" style="370"/>
    <col min="10753" max="10753" width="5.42578125" style="370" customWidth="1"/>
    <col min="10754" max="10754" width="5.5703125" style="370" customWidth="1"/>
    <col min="10755" max="10755" width="5.140625" style="370" customWidth="1"/>
    <col min="10756" max="10756" width="4.7109375" style="370" customWidth="1"/>
    <col min="10757" max="10757" width="69.28515625" style="370" customWidth="1"/>
    <col min="10758" max="10758" width="16.42578125" style="370" customWidth="1"/>
    <col min="10759" max="10759" width="69.42578125" style="370" customWidth="1"/>
    <col min="10760" max="11008" width="9.140625" style="370"/>
    <col min="11009" max="11009" width="5.42578125" style="370" customWidth="1"/>
    <col min="11010" max="11010" width="5.5703125" style="370" customWidth="1"/>
    <col min="11011" max="11011" width="5.140625" style="370" customWidth="1"/>
    <col min="11012" max="11012" width="4.7109375" style="370" customWidth="1"/>
    <col min="11013" max="11013" width="69.28515625" style="370" customWidth="1"/>
    <col min="11014" max="11014" width="16.42578125" style="370" customWidth="1"/>
    <col min="11015" max="11015" width="69.42578125" style="370" customWidth="1"/>
    <col min="11016" max="11264" width="9.140625" style="370"/>
    <col min="11265" max="11265" width="5.42578125" style="370" customWidth="1"/>
    <col min="11266" max="11266" width="5.5703125" style="370" customWidth="1"/>
    <col min="11267" max="11267" width="5.140625" style="370" customWidth="1"/>
    <col min="11268" max="11268" width="4.7109375" style="370" customWidth="1"/>
    <col min="11269" max="11269" width="69.28515625" style="370" customWidth="1"/>
    <col min="11270" max="11270" width="16.42578125" style="370" customWidth="1"/>
    <col min="11271" max="11271" width="69.42578125" style="370" customWidth="1"/>
    <col min="11272" max="11520" width="9.140625" style="370"/>
    <col min="11521" max="11521" width="5.42578125" style="370" customWidth="1"/>
    <col min="11522" max="11522" width="5.5703125" style="370" customWidth="1"/>
    <col min="11523" max="11523" width="5.140625" style="370" customWidth="1"/>
    <col min="11524" max="11524" width="4.7109375" style="370" customWidth="1"/>
    <col min="11525" max="11525" width="69.28515625" style="370" customWidth="1"/>
    <col min="11526" max="11526" width="16.42578125" style="370" customWidth="1"/>
    <col min="11527" max="11527" width="69.42578125" style="370" customWidth="1"/>
    <col min="11528" max="11776" width="9.140625" style="370"/>
    <col min="11777" max="11777" width="5.42578125" style="370" customWidth="1"/>
    <col min="11778" max="11778" width="5.5703125" style="370" customWidth="1"/>
    <col min="11779" max="11779" width="5.140625" style="370" customWidth="1"/>
    <col min="11780" max="11780" width="4.7109375" style="370" customWidth="1"/>
    <col min="11781" max="11781" width="69.28515625" style="370" customWidth="1"/>
    <col min="11782" max="11782" width="16.42578125" style="370" customWidth="1"/>
    <col min="11783" max="11783" width="69.42578125" style="370" customWidth="1"/>
    <col min="11784" max="12032" width="9.140625" style="370"/>
    <col min="12033" max="12033" width="5.42578125" style="370" customWidth="1"/>
    <col min="12034" max="12034" width="5.5703125" style="370" customWidth="1"/>
    <col min="12035" max="12035" width="5.140625" style="370" customWidth="1"/>
    <col min="12036" max="12036" width="4.7109375" style="370" customWidth="1"/>
    <col min="12037" max="12037" width="69.28515625" style="370" customWidth="1"/>
    <col min="12038" max="12038" width="16.42578125" style="370" customWidth="1"/>
    <col min="12039" max="12039" width="69.42578125" style="370" customWidth="1"/>
    <col min="12040" max="12288" width="9.140625" style="370"/>
    <col min="12289" max="12289" width="5.42578125" style="370" customWidth="1"/>
    <col min="12290" max="12290" width="5.5703125" style="370" customWidth="1"/>
    <col min="12291" max="12291" width="5.140625" style="370" customWidth="1"/>
    <col min="12292" max="12292" width="4.7109375" style="370" customWidth="1"/>
    <col min="12293" max="12293" width="69.28515625" style="370" customWidth="1"/>
    <col min="12294" max="12294" width="16.42578125" style="370" customWidth="1"/>
    <col min="12295" max="12295" width="69.42578125" style="370" customWidth="1"/>
    <col min="12296" max="12544" width="9.140625" style="370"/>
    <col min="12545" max="12545" width="5.42578125" style="370" customWidth="1"/>
    <col min="12546" max="12546" width="5.5703125" style="370" customWidth="1"/>
    <col min="12547" max="12547" width="5.140625" style="370" customWidth="1"/>
    <col min="12548" max="12548" width="4.7109375" style="370" customWidth="1"/>
    <col min="12549" max="12549" width="69.28515625" style="370" customWidth="1"/>
    <col min="12550" max="12550" width="16.42578125" style="370" customWidth="1"/>
    <col min="12551" max="12551" width="69.42578125" style="370" customWidth="1"/>
    <col min="12552" max="12800" width="9.140625" style="370"/>
    <col min="12801" max="12801" width="5.42578125" style="370" customWidth="1"/>
    <col min="12802" max="12802" width="5.5703125" style="370" customWidth="1"/>
    <col min="12803" max="12803" width="5.140625" style="370" customWidth="1"/>
    <col min="12804" max="12804" width="4.7109375" style="370" customWidth="1"/>
    <col min="12805" max="12805" width="69.28515625" style="370" customWidth="1"/>
    <col min="12806" max="12806" width="16.42578125" style="370" customWidth="1"/>
    <col min="12807" max="12807" width="69.42578125" style="370" customWidth="1"/>
    <col min="12808" max="13056" width="9.140625" style="370"/>
    <col min="13057" max="13057" width="5.42578125" style="370" customWidth="1"/>
    <col min="13058" max="13058" width="5.5703125" style="370" customWidth="1"/>
    <col min="13059" max="13059" width="5.140625" style="370" customWidth="1"/>
    <col min="13060" max="13060" width="4.7109375" style="370" customWidth="1"/>
    <col min="13061" max="13061" width="69.28515625" style="370" customWidth="1"/>
    <col min="13062" max="13062" width="16.42578125" style="370" customWidth="1"/>
    <col min="13063" max="13063" width="69.42578125" style="370" customWidth="1"/>
    <col min="13064" max="13312" width="9.140625" style="370"/>
    <col min="13313" max="13313" width="5.42578125" style="370" customWidth="1"/>
    <col min="13314" max="13314" width="5.5703125" style="370" customWidth="1"/>
    <col min="13315" max="13315" width="5.140625" style="370" customWidth="1"/>
    <col min="13316" max="13316" width="4.7109375" style="370" customWidth="1"/>
    <col min="13317" max="13317" width="69.28515625" style="370" customWidth="1"/>
    <col min="13318" max="13318" width="16.42578125" style="370" customWidth="1"/>
    <col min="13319" max="13319" width="69.42578125" style="370" customWidth="1"/>
    <col min="13320" max="13568" width="9.140625" style="370"/>
    <col min="13569" max="13569" width="5.42578125" style="370" customWidth="1"/>
    <col min="13570" max="13570" width="5.5703125" style="370" customWidth="1"/>
    <col min="13571" max="13571" width="5.140625" style="370" customWidth="1"/>
    <col min="13572" max="13572" width="4.7109375" style="370" customWidth="1"/>
    <col min="13573" max="13573" width="69.28515625" style="370" customWidth="1"/>
    <col min="13574" max="13574" width="16.42578125" style="370" customWidth="1"/>
    <col min="13575" max="13575" width="69.42578125" style="370" customWidth="1"/>
    <col min="13576" max="13824" width="9.140625" style="370"/>
    <col min="13825" max="13825" width="5.42578125" style="370" customWidth="1"/>
    <col min="13826" max="13826" width="5.5703125" style="370" customWidth="1"/>
    <col min="13827" max="13827" width="5.140625" style="370" customWidth="1"/>
    <col min="13828" max="13828" width="4.7109375" style="370" customWidth="1"/>
    <col min="13829" max="13829" width="69.28515625" style="370" customWidth="1"/>
    <col min="13830" max="13830" width="16.42578125" style="370" customWidth="1"/>
    <col min="13831" max="13831" width="69.42578125" style="370" customWidth="1"/>
    <col min="13832" max="14080" width="9.140625" style="370"/>
    <col min="14081" max="14081" width="5.42578125" style="370" customWidth="1"/>
    <col min="14082" max="14082" width="5.5703125" style="370" customWidth="1"/>
    <col min="14083" max="14083" width="5.140625" style="370" customWidth="1"/>
    <col min="14084" max="14084" width="4.7109375" style="370" customWidth="1"/>
    <col min="14085" max="14085" width="69.28515625" style="370" customWidth="1"/>
    <col min="14086" max="14086" width="16.42578125" style="370" customWidth="1"/>
    <col min="14087" max="14087" width="69.42578125" style="370" customWidth="1"/>
    <col min="14088" max="14336" width="9.140625" style="370"/>
    <col min="14337" max="14337" width="5.42578125" style="370" customWidth="1"/>
    <col min="14338" max="14338" width="5.5703125" style="370" customWidth="1"/>
    <col min="14339" max="14339" width="5.140625" style="370" customWidth="1"/>
    <col min="14340" max="14340" width="4.7109375" style="370" customWidth="1"/>
    <col min="14341" max="14341" width="69.28515625" style="370" customWidth="1"/>
    <col min="14342" max="14342" width="16.42578125" style="370" customWidth="1"/>
    <col min="14343" max="14343" width="69.42578125" style="370" customWidth="1"/>
    <col min="14344" max="14592" width="9.140625" style="370"/>
    <col min="14593" max="14593" width="5.42578125" style="370" customWidth="1"/>
    <col min="14594" max="14594" width="5.5703125" style="370" customWidth="1"/>
    <col min="14595" max="14595" width="5.140625" style="370" customWidth="1"/>
    <col min="14596" max="14596" width="4.7109375" style="370" customWidth="1"/>
    <col min="14597" max="14597" width="69.28515625" style="370" customWidth="1"/>
    <col min="14598" max="14598" width="16.42578125" style="370" customWidth="1"/>
    <col min="14599" max="14599" width="69.42578125" style="370" customWidth="1"/>
    <col min="14600" max="14848" width="9.140625" style="370"/>
    <col min="14849" max="14849" width="5.42578125" style="370" customWidth="1"/>
    <col min="14850" max="14850" width="5.5703125" style="370" customWidth="1"/>
    <col min="14851" max="14851" width="5.140625" style="370" customWidth="1"/>
    <col min="14852" max="14852" width="4.7109375" style="370" customWidth="1"/>
    <col min="14853" max="14853" width="69.28515625" style="370" customWidth="1"/>
    <col min="14854" max="14854" width="16.42578125" style="370" customWidth="1"/>
    <col min="14855" max="14855" width="69.42578125" style="370" customWidth="1"/>
    <col min="14856" max="15104" width="9.140625" style="370"/>
    <col min="15105" max="15105" width="5.42578125" style="370" customWidth="1"/>
    <col min="15106" max="15106" width="5.5703125" style="370" customWidth="1"/>
    <col min="15107" max="15107" width="5.140625" style="370" customWidth="1"/>
    <col min="15108" max="15108" width="4.7109375" style="370" customWidth="1"/>
    <col min="15109" max="15109" width="69.28515625" style="370" customWidth="1"/>
    <col min="15110" max="15110" width="16.42578125" style="370" customWidth="1"/>
    <col min="15111" max="15111" width="69.42578125" style="370" customWidth="1"/>
    <col min="15112" max="15360" width="9.140625" style="370"/>
    <col min="15361" max="15361" width="5.42578125" style="370" customWidth="1"/>
    <col min="15362" max="15362" width="5.5703125" style="370" customWidth="1"/>
    <col min="15363" max="15363" width="5.140625" style="370" customWidth="1"/>
    <col min="15364" max="15364" width="4.7109375" style="370" customWidth="1"/>
    <col min="15365" max="15365" width="69.28515625" style="370" customWidth="1"/>
    <col min="15366" max="15366" width="16.42578125" style="370" customWidth="1"/>
    <col min="15367" max="15367" width="69.42578125" style="370" customWidth="1"/>
    <col min="15368" max="15616" width="9.140625" style="370"/>
    <col min="15617" max="15617" width="5.42578125" style="370" customWidth="1"/>
    <col min="15618" max="15618" width="5.5703125" style="370" customWidth="1"/>
    <col min="15619" max="15619" width="5.140625" style="370" customWidth="1"/>
    <col min="15620" max="15620" width="4.7109375" style="370" customWidth="1"/>
    <col min="15621" max="15621" width="69.28515625" style="370" customWidth="1"/>
    <col min="15622" max="15622" width="16.42578125" style="370" customWidth="1"/>
    <col min="15623" max="15623" width="69.42578125" style="370" customWidth="1"/>
    <col min="15624" max="15872" width="9.140625" style="370"/>
    <col min="15873" max="15873" width="5.42578125" style="370" customWidth="1"/>
    <col min="15874" max="15874" width="5.5703125" style="370" customWidth="1"/>
    <col min="15875" max="15875" width="5.140625" style="370" customWidth="1"/>
    <col min="15876" max="15876" width="4.7109375" style="370" customWidth="1"/>
    <col min="15877" max="15877" width="69.28515625" style="370" customWidth="1"/>
    <col min="15878" max="15878" width="16.42578125" style="370" customWidth="1"/>
    <col min="15879" max="15879" width="69.42578125" style="370" customWidth="1"/>
    <col min="15880" max="16128" width="9.140625" style="370"/>
    <col min="16129" max="16129" width="5.42578125" style="370" customWidth="1"/>
    <col min="16130" max="16130" width="5.5703125" style="370" customWidth="1"/>
    <col min="16131" max="16131" width="5.140625" style="370" customWidth="1"/>
    <col min="16132" max="16132" width="4.7109375" style="370" customWidth="1"/>
    <col min="16133" max="16133" width="69.28515625" style="370" customWidth="1"/>
    <col min="16134" max="16134" width="16.42578125" style="370" customWidth="1"/>
    <col min="16135" max="16135" width="69.42578125" style="370" customWidth="1"/>
    <col min="16136" max="16384" width="9.140625" style="370"/>
  </cols>
  <sheetData>
    <row r="1" spans="1:7" s="563" customFormat="1" ht="22.5" customHeight="1"/>
    <row r="2" spans="1:7" s="563" customFormat="1" ht="2.25" customHeight="1">
      <c r="G2" s="927" t="s">
        <v>497</v>
      </c>
    </row>
    <row r="3" spans="1:7" s="563" customFormat="1" ht="17.45" customHeight="1">
      <c r="A3" s="672" t="s">
        <v>122</v>
      </c>
      <c r="G3" s="927"/>
    </row>
    <row r="4" spans="1:7" s="563" customFormat="1" ht="8.1" customHeight="1"/>
    <row r="5" spans="1:7" s="563" customFormat="1" ht="107.45" customHeight="1">
      <c r="A5" s="676" t="s">
        <v>995</v>
      </c>
      <c r="B5" s="676" t="s">
        <v>996</v>
      </c>
      <c r="C5" s="676" t="s">
        <v>997</v>
      </c>
      <c r="D5" s="676" t="s">
        <v>998</v>
      </c>
      <c r="E5" s="676" t="s">
        <v>369</v>
      </c>
      <c r="F5" s="678" t="s">
        <v>3295</v>
      </c>
      <c r="G5" s="676" t="s">
        <v>37</v>
      </c>
    </row>
    <row r="6" spans="1:7" s="563" customFormat="1" ht="23.45" customHeight="1">
      <c r="A6" s="679" t="s">
        <v>491</v>
      </c>
      <c r="B6" s="679" t="s">
        <v>183</v>
      </c>
      <c r="C6" s="679" t="s">
        <v>264</v>
      </c>
      <c r="D6" s="679" t="s">
        <v>443</v>
      </c>
      <c r="E6" s="676" t="s">
        <v>637</v>
      </c>
      <c r="F6" s="679" t="s">
        <v>470</v>
      </c>
      <c r="G6" s="676" t="s">
        <v>638</v>
      </c>
    </row>
    <row r="7" spans="1:7" s="563" customFormat="1" ht="23.45" customHeight="1">
      <c r="A7" s="712"/>
      <c r="B7" s="712"/>
      <c r="C7" s="712"/>
      <c r="D7" s="712"/>
      <c r="E7" s="713" t="s">
        <v>1846</v>
      </c>
      <c r="F7" s="714">
        <v>15320251.503664209</v>
      </c>
      <c r="G7" s="713" t="s">
        <v>1847</v>
      </c>
    </row>
    <row r="8" spans="1:7" s="563" customFormat="1" ht="23.45" customHeight="1">
      <c r="A8" s="712"/>
      <c r="B8" s="712"/>
      <c r="C8" s="712"/>
      <c r="D8" s="712"/>
      <c r="E8" s="715" t="s">
        <v>74</v>
      </c>
      <c r="F8" s="716"/>
      <c r="G8" s="715" t="s">
        <v>291</v>
      </c>
    </row>
    <row r="9" spans="1:7" s="563" customFormat="1" ht="23.45" customHeight="1">
      <c r="A9" s="691"/>
      <c r="B9" s="691"/>
      <c r="C9" s="691"/>
      <c r="D9" s="691"/>
      <c r="E9" s="713" t="s">
        <v>104</v>
      </c>
      <c r="F9" s="714">
        <v>14755389.907777421</v>
      </c>
      <c r="G9" s="713" t="s">
        <v>451</v>
      </c>
    </row>
    <row r="10" spans="1:7" s="563" customFormat="1" ht="23.45" customHeight="1">
      <c r="A10" s="717" t="s">
        <v>999</v>
      </c>
      <c r="B10" s="691"/>
      <c r="C10" s="691"/>
      <c r="D10" s="691"/>
      <c r="E10" s="713" t="s">
        <v>1848</v>
      </c>
      <c r="F10" s="714">
        <v>826964.04723370005</v>
      </c>
      <c r="G10" s="713" t="s">
        <v>154</v>
      </c>
    </row>
    <row r="11" spans="1:7" s="563" customFormat="1" ht="33.950000000000003" customHeight="1">
      <c r="A11" s="691"/>
      <c r="B11" s="717" t="s">
        <v>491</v>
      </c>
      <c r="C11" s="691"/>
      <c r="D11" s="691"/>
      <c r="E11" s="713" t="s">
        <v>1849</v>
      </c>
      <c r="F11" s="714">
        <v>197937.12336939998</v>
      </c>
      <c r="G11" s="713" t="s">
        <v>1850</v>
      </c>
    </row>
    <row r="12" spans="1:7" s="563" customFormat="1" ht="23.45" customHeight="1">
      <c r="A12" s="691"/>
      <c r="B12" s="691"/>
      <c r="C12" s="717" t="s">
        <v>894</v>
      </c>
      <c r="D12" s="691"/>
      <c r="E12" s="713" t="s">
        <v>695</v>
      </c>
      <c r="F12" s="714">
        <v>11858.241085720001</v>
      </c>
      <c r="G12" s="713" t="s">
        <v>54</v>
      </c>
    </row>
    <row r="13" spans="1:7" s="563" customFormat="1" ht="19.5" customHeight="1">
      <c r="A13" s="698" t="s">
        <v>999</v>
      </c>
      <c r="B13" s="698" t="s">
        <v>491</v>
      </c>
      <c r="C13" s="698" t="s">
        <v>894</v>
      </c>
      <c r="D13" s="699" t="s">
        <v>1351</v>
      </c>
      <c r="E13" s="702" t="s">
        <v>2369</v>
      </c>
      <c r="F13" s="718">
        <v>11858.241085720001</v>
      </c>
      <c r="G13" s="719" t="s">
        <v>2370</v>
      </c>
    </row>
    <row r="14" spans="1:7" s="563" customFormat="1" ht="23.45" customHeight="1">
      <c r="A14" s="691"/>
      <c r="B14" s="691"/>
      <c r="C14" s="717" t="s">
        <v>895</v>
      </c>
      <c r="D14" s="691"/>
      <c r="E14" s="713" t="s">
        <v>696</v>
      </c>
      <c r="F14" s="714">
        <v>806.12571752999997</v>
      </c>
      <c r="G14" s="713" t="s">
        <v>327</v>
      </c>
    </row>
    <row r="15" spans="1:7" s="563" customFormat="1" ht="30" customHeight="1">
      <c r="A15" s="703"/>
      <c r="B15" s="703"/>
      <c r="C15" s="698" t="s">
        <v>895</v>
      </c>
      <c r="D15" s="699" t="s">
        <v>1351</v>
      </c>
      <c r="E15" s="702" t="s">
        <v>2863</v>
      </c>
      <c r="F15" s="718">
        <v>806.12571752999997</v>
      </c>
      <c r="G15" s="719" t="s">
        <v>1855</v>
      </c>
    </row>
    <row r="16" spans="1:7" s="563" customFormat="1" ht="23.45" customHeight="1">
      <c r="A16" s="691"/>
      <c r="B16" s="691"/>
      <c r="C16" s="717" t="s">
        <v>947</v>
      </c>
      <c r="D16" s="691"/>
      <c r="E16" s="713" t="s">
        <v>948</v>
      </c>
      <c r="F16" s="714">
        <v>699.70412624000005</v>
      </c>
      <c r="G16" s="713" t="s">
        <v>949</v>
      </c>
    </row>
    <row r="17" spans="1:7" s="563" customFormat="1" ht="30" customHeight="1">
      <c r="A17" s="703"/>
      <c r="B17" s="703"/>
      <c r="C17" s="698" t="s">
        <v>947</v>
      </c>
      <c r="D17" s="699" t="s">
        <v>1351</v>
      </c>
      <c r="E17" s="702" t="s">
        <v>2864</v>
      </c>
      <c r="F17" s="718">
        <v>699.70412624000005</v>
      </c>
      <c r="G17" s="719" t="s">
        <v>1856</v>
      </c>
    </row>
    <row r="18" spans="1:7" s="563" customFormat="1" ht="23.45" customHeight="1">
      <c r="A18" s="691"/>
      <c r="B18" s="691"/>
      <c r="C18" s="717" t="s">
        <v>1008</v>
      </c>
      <c r="D18" s="691"/>
      <c r="E18" s="713" t="s">
        <v>2763</v>
      </c>
      <c r="F18" s="714">
        <v>2914.27149629</v>
      </c>
      <c r="G18" s="713" t="s">
        <v>1796</v>
      </c>
    </row>
    <row r="19" spans="1:7" s="563" customFormat="1" ht="30" customHeight="1">
      <c r="A19" s="703"/>
      <c r="B19" s="703"/>
      <c r="C19" s="698" t="s">
        <v>1008</v>
      </c>
      <c r="D19" s="699" t="s">
        <v>1351</v>
      </c>
      <c r="E19" s="702" t="s">
        <v>1858</v>
      </c>
      <c r="F19" s="718">
        <v>2914.27149629</v>
      </c>
      <c r="G19" s="719" t="s">
        <v>1854</v>
      </c>
    </row>
    <row r="20" spans="1:7" s="563" customFormat="1" ht="33.950000000000003" customHeight="1">
      <c r="A20" s="691"/>
      <c r="B20" s="691"/>
      <c r="C20" s="717" t="s">
        <v>1421</v>
      </c>
      <c r="D20" s="691"/>
      <c r="E20" s="713" t="s">
        <v>2490</v>
      </c>
      <c r="F20" s="714">
        <v>12706.72518883</v>
      </c>
      <c r="G20" s="713" t="s">
        <v>1424</v>
      </c>
    </row>
    <row r="21" spans="1:7" s="563" customFormat="1" ht="51" customHeight="1">
      <c r="A21" s="703"/>
      <c r="B21" s="703"/>
      <c r="C21" s="698" t="s">
        <v>1421</v>
      </c>
      <c r="D21" s="699" t="s">
        <v>1351</v>
      </c>
      <c r="E21" s="702" t="s">
        <v>1860</v>
      </c>
      <c r="F21" s="718">
        <v>12705.92486383</v>
      </c>
      <c r="G21" s="719" t="s">
        <v>1861</v>
      </c>
    </row>
    <row r="22" spans="1:7" s="563" customFormat="1" ht="19.5" customHeight="1">
      <c r="A22" s="703"/>
      <c r="B22" s="703"/>
      <c r="C22" s="703"/>
      <c r="D22" s="699" t="s">
        <v>894</v>
      </c>
      <c r="E22" s="702" t="s">
        <v>1862</v>
      </c>
      <c r="F22" s="718">
        <v>0.80032500000000006</v>
      </c>
      <c r="G22" s="719" t="s">
        <v>1863</v>
      </c>
    </row>
    <row r="23" spans="1:7" s="563" customFormat="1" ht="23.45" customHeight="1">
      <c r="A23" s="691"/>
      <c r="B23" s="691"/>
      <c r="C23" s="717" t="s">
        <v>1110</v>
      </c>
      <c r="D23" s="691"/>
      <c r="E23" s="713" t="s">
        <v>2364</v>
      </c>
      <c r="F23" s="714">
        <v>1029.5704642999999</v>
      </c>
      <c r="G23" s="713" t="s">
        <v>2365</v>
      </c>
    </row>
    <row r="24" spans="1:7" s="563" customFormat="1" ht="30" customHeight="1">
      <c r="A24" s="703"/>
      <c r="B24" s="703"/>
      <c r="C24" s="698" t="s">
        <v>1110</v>
      </c>
      <c r="D24" s="699" t="s">
        <v>1351</v>
      </c>
      <c r="E24" s="702" t="s">
        <v>1864</v>
      </c>
      <c r="F24" s="718">
        <v>1029.5704642999999</v>
      </c>
      <c r="G24" s="719" t="s">
        <v>1865</v>
      </c>
    </row>
    <row r="25" spans="1:7" s="563" customFormat="1" ht="23.45" customHeight="1">
      <c r="A25" s="691"/>
      <c r="B25" s="691"/>
      <c r="C25" s="717" t="s">
        <v>1112</v>
      </c>
      <c r="D25" s="691"/>
      <c r="E25" s="713" t="s">
        <v>2491</v>
      </c>
      <c r="F25" s="714">
        <v>25013.023953329997</v>
      </c>
      <c r="G25" s="713" t="s">
        <v>14</v>
      </c>
    </row>
    <row r="26" spans="1:7" s="563" customFormat="1" ht="19.5" customHeight="1">
      <c r="A26" s="703"/>
      <c r="B26" s="703"/>
      <c r="C26" s="698" t="s">
        <v>1112</v>
      </c>
      <c r="D26" s="699" t="s">
        <v>1351</v>
      </c>
      <c r="E26" s="702" t="s">
        <v>1866</v>
      </c>
      <c r="F26" s="718">
        <v>854.27340188999995</v>
      </c>
      <c r="G26" s="719" t="s">
        <v>1867</v>
      </c>
    </row>
    <row r="27" spans="1:7" s="563" customFormat="1" ht="19.5" customHeight="1">
      <c r="A27" s="703"/>
      <c r="B27" s="703"/>
      <c r="C27" s="703"/>
      <c r="D27" s="699" t="s">
        <v>1851</v>
      </c>
      <c r="E27" s="702" t="s">
        <v>1868</v>
      </c>
      <c r="F27" s="718">
        <v>3540.0372278200002</v>
      </c>
      <c r="G27" s="719" t="s">
        <v>1869</v>
      </c>
    </row>
    <row r="28" spans="1:7" s="563" customFormat="1" ht="19.5" customHeight="1">
      <c r="A28" s="703"/>
      <c r="B28" s="703"/>
      <c r="C28" s="703"/>
      <c r="D28" s="699" t="s">
        <v>894</v>
      </c>
      <c r="E28" s="702" t="s">
        <v>1862</v>
      </c>
      <c r="F28" s="718">
        <v>17.13730503</v>
      </c>
      <c r="G28" s="719" t="s">
        <v>1863</v>
      </c>
    </row>
    <row r="29" spans="1:7" s="563" customFormat="1" ht="30" customHeight="1">
      <c r="A29" s="703"/>
      <c r="B29" s="703"/>
      <c r="C29" s="703"/>
      <c r="D29" s="699" t="s">
        <v>1008</v>
      </c>
      <c r="E29" s="702" t="s">
        <v>2565</v>
      </c>
      <c r="F29" s="718">
        <v>20601.57601859</v>
      </c>
      <c r="G29" s="719" t="s">
        <v>2566</v>
      </c>
    </row>
    <row r="30" spans="1:7" s="563" customFormat="1" ht="23.45" customHeight="1">
      <c r="A30" s="691"/>
      <c r="B30" s="691"/>
      <c r="C30" s="717" t="s">
        <v>1113</v>
      </c>
      <c r="D30" s="691"/>
      <c r="E30" s="713" t="s">
        <v>1019</v>
      </c>
      <c r="F30" s="714">
        <v>17292.13029967</v>
      </c>
      <c r="G30" s="713" t="s">
        <v>1020</v>
      </c>
    </row>
    <row r="31" spans="1:7" s="563" customFormat="1" ht="30" customHeight="1">
      <c r="A31" s="703"/>
      <c r="B31" s="703"/>
      <c r="C31" s="698" t="s">
        <v>1113</v>
      </c>
      <c r="D31" s="699" t="s">
        <v>1351</v>
      </c>
      <c r="E31" s="702" t="s">
        <v>1870</v>
      </c>
      <c r="F31" s="718">
        <v>17292.13029967</v>
      </c>
      <c r="G31" s="719" t="s">
        <v>1871</v>
      </c>
    </row>
    <row r="32" spans="1:7" s="563" customFormat="1" ht="23.45" customHeight="1">
      <c r="A32" s="691"/>
      <c r="B32" s="691"/>
      <c r="C32" s="717" t="s">
        <v>1114</v>
      </c>
      <c r="D32" s="691"/>
      <c r="E32" s="713" t="s">
        <v>2795</v>
      </c>
      <c r="F32" s="714">
        <v>125617.33103748999</v>
      </c>
      <c r="G32" s="713" t="s">
        <v>1115</v>
      </c>
    </row>
    <row r="33" spans="1:7" s="563" customFormat="1" ht="30" customHeight="1">
      <c r="A33" s="703"/>
      <c r="B33" s="703"/>
      <c r="C33" s="698" t="s">
        <v>1114</v>
      </c>
      <c r="D33" s="699" t="s">
        <v>1351</v>
      </c>
      <c r="E33" s="702" t="s">
        <v>2865</v>
      </c>
      <c r="F33" s="718">
        <v>74475.086542289995</v>
      </c>
      <c r="G33" s="719" t="s">
        <v>2866</v>
      </c>
    </row>
    <row r="34" spans="1:7" s="563" customFormat="1" ht="30" customHeight="1">
      <c r="A34" s="703"/>
      <c r="B34" s="703"/>
      <c r="C34" s="703"/>
      <c r="D34" s="699" t="s">
        <v>1981</v>
      </c>
      <c r="E34" s="702" t="s">
        <v>2317</v>
      </c>
      <c r="F34" s="718">
        <v>939.09004479999999</v>
      </c>
      <c r="G34" s="719" t="s">
        <v>2318</v>
      </c>
    </row>
    <row r="35" spans="1:7" s="563" customFormat="1" ht="30" customHeight="1">
      <c r="A35" s="703"/>
      <c r="B35" s="703"/>
      <c r="C35" s="703"/>
      <c r="D35" s="699" t="s">
        <v>1008</v>
      </c>
      <c r="E35" s="702" t="s">
        <v>2565</v>
      </c>
      <c r="F35" s="718">
        <v>4734.6073980000001</v>
      </c>
      <c r="G35" s="719" t="s">
        <v>2566</v>
      </c>
    </row>
    <row r="36" spans="1:7" s="563" customFormat="1" ht="30" customHeight="1">
      <c r="A36" s="703"/>
      <c r="B36" s="703"/>
      <c r="C36" s="703"/>
      <c r="D36" s="699" t="s">
        <v>3296</v>
      </c>
      <c r="E36" s="702" t="s">
        <v>3297</v>
      </c>
      <c r="F36" s="718">
        <v>1454.1748966</v>
      </c>
      <c r="G36" s="719" t="s">
        <v>3298</v>
      </c>
    </row>
    <row r="37" spans="1:7" s="563" customFormat="1" ht="30" customHeight="1">
      <c r="A37" s="703"/>
      <c r="B37" s="703"/>
      <c r="C37" s="703"/>
      <c r="D37" s="699" t="s">
        <v>747</v>
      </c>
      <c r="E37" s="702" t="s">
        <v>3084</v>
      </c>
      <c r="F37" s="718">
        <v>44014.372155800003</v>
      </c>
      <c r="G37" s="719" t="s">
        <v>3085</v>
      </c>
    </row>
    <row r="38" spans="1:7" s="563" customFormat="1" ht="23.45" customHeight="1">
      <c r="A38" s="691"/>
      <c r="B38" s="717" t="s">
        <v>183</v>
      </c>
      <c r="C38" s="691"/>
      <c r="D38" s="691"/>
      <c r="E38" s="713" t="s">
        <v>1872</v>
      </c>
      <c r="F38" s="714">
        <v>2922.07414492</v>
      </c>
      <c r="G38" s="713" t="s">
        <v>1873</v>
      </c>
    </row>
    <row r="39" spans="1:7" s="563" customFormat="1" ht="23.45" customHeight="1">
      <c r="A39" s="691"/>
      <c r="B39" s="691"/>
      <c r="C39" s="717" t="s">
        <v>1101</v>
      </c>
      <c r="D39" s="691"/>
      <c r="E39" s="713" t="s">
        <v>2768</v>
      </c>
      <c r="F39" s="714">
        <v>101.24516275000001</v>
      </c>
      <c r="G39" s="713" t="s">
        <v>45</v>
      </c>
    </row>
    <row r="40" spans="1:7" s="563" customFormat="1" ht="30" customHeight="1">
      <c r="A40" s="703"/>
      <c r="B40" s="698" t="s">
        <v>183</v>
      </c>
      <c r="C40" s="698" t="s">
        <v>1101</v>
      </c>
      <c r="D40" s="699" t="s">
        <v>1851</v>
      </c>
      <c r="E40" s="702" t="s">
        <v>1874</v>
      </c>
      <c r="F40" s="718">
        <v>0</v>
      </c>
      <c r="G40" s="719" t="s">
        <v>1875</v>
      </c>
    </row>
    <row r="41" spans="1:7" s="563" customFormat="1" ht="19.5" customHeight="1">
      <c r="A41" s="703"/>
      <c r="B41" s="703"/>
      <c r="C41" s="703"/>
      <c r="D41" s="699" t="s">
        <v>1876</v>
      </c>
      <c r="E41" s="702" t="s">
        <v>1877</v>
      </c>
      <c r="F41" s="718">
        <v>101.24516275000001</v>
      </c>
      <c r="G41" s="719" t="s">
        <v>1878</v>
      </c>
    </row>
    <row r="42" spans="1:7" s="563" customFormat="1" ht="23.45" customHeight="1">
      <c r="A42" s="691"/>
      <c r="B42" s="691"/>
      <c r="C42" s="717" t="s">
        <v>1107</v>
      </c>
      <c r="D42" s="691"/>
      <c r="E42" s="713" t="s">
        <v>2492</v>
      </c>
      <c r="F42" s="714">
        <v>2820.82898217</v>
      </c>
      <c r="G42" s="713" t="s">
        <v>2356</v>
      </c>
    </row>
    <row r="43" spans="1:7" s="563" customFormat="1" ht="30" customHeight="1">
      <c r="A43" s="703"/>
      <c r="B43" s="703"/>
      <c r="C43" s="698" t="s">
        <v>1107</v>
      </c>
      <c r="D43" s="699" t="s">
        <v>1351</v>
      </c>
      <c r="E43" s="702" t="s">
        <v>1882</v>
      </c>
      <c r="F43" s="718">
        <v>2801.7669616399999</v>
      </c>
      <c r="G43" s="719" t="s">
        <v>1883</v>
      </c>
    </row>
    <row r="44" spans="1:7" s="563" customFormat="1" ht="19.5" customHeight="1">
      <c r="A44" s="703"/>
      <c r="B44" s="703"/>
      <c r="C44" s="703"/>
      <c r="D44" s="699" t="s">
        <v>894</v>
      </c>
      <c r="E44" s="702" t="s">
        <v>1862</v>
      </c>
      <c r="F44" s="718">
        <v>19.062020530000002</v>
      </c>
      <c r="G44" s="719" t="s">
        <v>1863</v>
      </c>
    </row>
    <row r="45" spans="1:7" s="563" customFormat="1" ht="23.45" customHeight="1">
      <c r="A45" s="691"/>
      <c r="B45" s="717" t="s">
        <v>264</v>
      </c>
      <c r="C45" s="691"/>
      <c r="D45" s="691"/>
      <c r="E45" s="713" t="s">
        <v>1884</v>
      </c>
      <c r="F45" s="714">
        <v>91010.703180690005</v>
      </c>
      <c r="G45" s="713" t="s">
        <v>1885</v>
      </c>
    </row>
    <row r="46" spans="1:7" s="563" customFormat="1" ht="23.45" customHeight="1">
      <c r="A46" s="691"/>
      <c r="B46" s="691"/>
      <c r="C46" s="717" t="s">
        <v>1099</v>
      </c>
      <c r="D46" s="691"/>
      <c r="E46" s="713" t="s">
        <v>2493</v>
      </c>
      <c r="F46" s="714">
        <v>90737.428689150009</v>
      </c>
      <c r="G46" s="713" t="s">
        <v>460</v>
      </c>
    </row>
    <row r="47" spans="1:7" s="563" customFormat="1" ht="19.5" customHeight="1">
      <c r="A47" s="703"/>
      <c r="B47" s="698" t="s">
        <v>264</v>
      </c>
      <c r="C47" s="698" t="s">
        <v>1099</v>
      </c>
      <c r="D47" s="699" t="s">
        <v>1351</v>
      </c>
      <c r="E47" s="702" t="s">
        <v>1886</v>
      </c>
      <c r="F47" s="718">
        <v>64773.75655323</v>
      </c>
      <c r="G47" s="719" t="s">
        <v>1887</v>
      </c>
    </row>
    <row r="48" spans="1:7" s="563" customFormat="1" ht="19.5" customHeight="1">
      <c r="A48" s="703"/>
      <c r="B48" s="703"/>
      <c r="C48" s="703"/>
      <c r="D48" s="699" t="s">
        <v>1352</v>
      </c>
      <c r="E48" s="702" t="s">
        <v>1888</v>
      </c>
      <c r="F48" s="718">
        <v>2841.5630207300001</v>
      </c>
      <c r="G48" s="719" t="s">
        <v>1889</v>
      </c>
    </row>
    <row r="49" spans="1:7" s="563" customFormat="1" ht="30" customHeight="1">
      <c r="A49" s="703"/>
      <c r="B49" s="703"/>
      <c r="C49" s="703"/>
      <c r="D49" s="699" t="s">
        <v>1857</v>
      </c>
      <c r="E49" s="702" t="s">
        <v>1890</v>
      </c>
      <c r="F49" s="718">
        <v>144.28140314000001</v>
      </c>
      <c r="G49" s="719" t="s">
        <v>1891</v>
      </c>
    </row>
    <row r="50" spans="1:7" s="563" customFormat="1" ht="30" customHeight="1">
      <c r="A50" s="703"/>
      <c r="B50" s="703"/>
      <c r="C50" s="703"/>
      <c r="D50" s="699" t="s">
        <v>1892</v>
      </c>
      <c r="E50" s="702" t="s">
        <v>2867</v>
      </c>
      <c r="F50" s="718">
        <v>322.71066248</v>
      </c>
      <c r="G50" s="719" t="s">
        <v>2868</v>
      </c>
    </row>
    <row r="51" spans="1:7" s="563" customFormat="1" ht="30" customHeight="1">
      <c r="A51" s="703"/>
      <c r="B51" s="703"/>
      <c r="C51" s="703"/>
      <c r="D51" s="699" t="s">
        <v>1859</v>
      </c>
      <c r="E51" s="702" t="s">
        <v>1893</v>
      </c>
      <c r="F51" s="718">
        <v>18137.374884240002</v>
      </c>
      <c r="G51" s="719" t="s">
        <v>1894</v>
      </c>
    </row>
    <row r="52" spans="1:7" s="563" customFormat="1" ht="30" customHeight="1">
      <c r="A52" s="703"/>
      <c r="B52" s="703"/>
      <c r="C52" s="703"/>
      <c r="D52" s="699" t="s">
        <v>1895</v>
      </c>
      <c r="E52" s="705" t="s">
        <v>2869</v>
      </c>
      <c r="F52" s="718">
        <v>1440.80692163</v>
      </c>
      <c r="G52" s="719" t="s">
        <v>1896</v>
      </c>
    </row>
    <row r="53" spans="1:7" s="563" customFormat="1" ht="30" customHeight="1">
      <c r="A53" s="703"/>
      <c r="B53" s="703"/>
      <c r="C53" s="703"/>
      <c r="D53" s="699" t="s">
        <v>993</v>
      </c>
      <c r="E53" s="702" t="s">
        <v>3086</v>
      </c>
      <c r="F53" s="718">
        <v>536.74300000000005</v>
      </c>
      <c r="G53" s="719" t="s">
        <v>3087</v>
      </c>
    </row>
    <row r="54" spans="1:7" s="563" customFormat="1" ht="19.5" customHeight="1">
      <c r="A54" s="703"/>
      <c r="B54" s="703"/>
      <c r="C54" s="703"/>
      <c r="D54" s="699" t="s">
        <v>894</v>
      </c>
      <c r="E54" s="702" t="s">
        <v>1862</v>
      </c>
      <c r="F54" s="718">
        <v>326.37249573999998</v>
      </c>
      <c r="G54" s="719" t="s">
        <v>1863</v>
      </c>
    </row>
    <row r="55" spans="1:7" s="563" customFormat="1" ht="30" customHeight="1">
      <c r="A55" s="703"/>
      <c r="B55" s="703"/>
      <c r="C55" s="703"/>
      <c r="D55" s="699" t="s">
        <v>1008</v>
      </c>
      <c r="E55" s="702" t="s">
        <v>2565</v>
      </c>
      <c r="F55" s="718">
        <v>2208.3549619599999</v>
      </c>
      <c r="G55" s="719" t="s">
        <v>2566</v>
      </c>
    </row>
    <row r="56" spans="1:7" s="563" customFormat="1" ht="40.5" customHeight="1">
      <c r="A56" s="703"/>
      <c r="B56" s="703"/>
      <c r="C56" s="703"/>
      <c r="D56" s="699" t="s">
        <v>745</v>
      </c>
      <c r="E56" s="702" t="s">
        <v>3088</v>
      </c>
      <c r="F56" s="718">
        <v>5.4647860000000001</v>
      </c>
      <c r="G56" s="719" t="s">
        <v>3089</v>
      </c>
    </row>
    <row r="57" spans="1:7" s="563" customFormat="1" ht="23.45" customHeight="1">
      <c r="A57" s="691"/>
      <c r="B57" s="691"/>
      <c r="C57" s="717" t="s">
        <v>1331</v>
      </c>
      <c r="D57" s="691"/>
      <c r="E57" s="713" t="s">
        <v>2496</v>
      </c>
      <c r="F57" s="714">
        <v>7.9587449999999995</v>
      </c>
      <c r="G57" s="713" t="s">
        <v>1813</v>
      </c>
    </row>
    <row r="58" spans="1:7" s="563" customFormat="1" ht="40.5" customHeight="1">
      <c r="A58" s="703"/>
      <c r="B58" s="703"/>
      <c r="C58" s="698" t="s">
        <v>1331</v>
      </c>
      <c r="D58" s="699" t="s">
        <v>745</v>
      </c>
      <c r="E58" s="702" t="s">
        <v>3088</v>
      </c>
      <c r="F58" s="718">
        <v>7.9587449999999995</v>
      </c>
      <c r="G58" s="719" t="s">
        <v>3089</v>
      </c>
    </row>
    <row r="59" spans="1:7" s="563" customFormat="1" ht="23.45" customHeight="1">
      <c r="A59" s="691"/>
      <c r="B59" s="691"/>
      <c r="C59" s="717" t="s">
        <v>1101</v>
      </c>
      <c r="D59" s="691"/>
      <c r="E59" s="713" t="s">
        <v>2768</v>
      </c>
      <c r="F59" s="714">
        <v>29.325392869999998</v>
      </c>
      <c r="G59" s="713" t="s">
        <v>45</v>
      </c>
    </row>
    <row r="60" spans="1:7" s="563" customFormat="1" ht="40.5" customHeight="1">
      <c r="A60" s="703"/>
      <c r="B60" s="703"/>
      <c r="C60" s="698" t="s">
        <v>1101</v>
      </c>
      <c r="D60" s="699" t="s">
        <v>745</v>
      </c>
      <c r="E60" s="702" t="s">
        <v>3088</v>
      </c>
      <c r="F60" s="718">
        <v>29.325392869999998</v>
      </c>
      <c r="G60" s="719" t="s">
        <v>3089</v>
      </c>
    </row>
    <row r="61" spans="1:7" s="563" customFormat="1" ht="23.45" customHeight="1">
      <c r="A61" s="691"/>
      <c r="B61" s="691"/>
      <c r="C61" s="717" t="s">
        <v>1356</v>
      </c>
      <c r="D61" s="691"/>
      <c r="E61" s="720" t="s">
        <v>2770</v>
      </c>
      <c r="F61" s="714">
        <v>7.7558459999999991</v>
      </c>
      <c r="G61" s="713" t="s">
        <v>1755</v>
      </c>
    </row>
    <row r="62" spans="1:7" s="563" customFormat="1" ht="40.5" customHeight="1">
      <c r="A62" s="703"/>
      <c r="B62" s="703"/>
      <c r="C62" s="698" t="s">
        <v>1356</v>
      </c>
      <c r="D62" s="699" t="s">
        <v>745</v>
      </c>
      <c r="E62" s="702" t="s">
        <v>3088</v>
      </c>
      <c r="F62" s="718">
        <v>7.7558459999999991</v>
      </c>
      <c r="G62" s="719" t="s">
        <v>3089</v>
      </c>
    </row>
    <row r="63" spans="1:7" s="563" customFormat="1" ht="23.45" customHeight="1">
      <c r="A63" s="691"/>
      <c r="B63" s="691"/>
      <c r="C63" s="717" t="s">
        <v>1354</v>
      </c>
      <c r="D63" s="691"/>
      <c r="E63" s="713" t="s">
        <v>2501</v>
      </c>
      <c r="F63" s="714">
        <v>7.6984589999999997</v>
      </c>
      <c r="G63" s="713" t="s">
        <v>1756</v>
      </c>
    </row>
    <row r="64" spans="1:7" s="563" customFormat="1" ht="40.5" customHeight="1">
      <c r="A64" s="703"/>
      <c r="B64" s="703"/>
      <c r="C64" s="698" t="s">
        <v>1354</v>
      </c>
      <c r="D64" s="699" t="s">
        <v>745</v>
      </c>
      <c r="E64" s="702" t="s">
        <v>3088</v>
      </c>
      <c r="F64" s="718">
        <v>7.6984589999999997</v>
      </c>
      <c r="G64" s="719" t="s">
        <v>3089</v>
      </c>
    </row>
    <row r="65" spans="1:7" s="563" customFormat="1" ht="23.45" customHeight="1">
      <c r="A65" s="691"/>
      <c r="B65" s="691"/>
      <c r="C65" s="717" t="s">
        <v>2112</v>
      </c>
      <c r="D65" s="691"/>
      <c r="E65" s="713" t="s">
        <v>2502</v>
      </c>
      <c r="F65" s="714">
        <v>15.28816374</v>
      </c>
      <c r="G65" s="713" t="s">
        <v>2309</v>
      </c>
    </row>
    <row r="66" spans="1:7" s="563" customFormat="1" ht="40.5" customHeight="1">
      <c r="A66" s="703"/>
      <c r="B66" s="703"/>
      <c r="C66" s="698" t="s">
        <v>2112</v>
      </c>
      <c r="D66" s="699" t="s">
        <v>745</v>
      </c>
      <c r="E66" s="702" t="s">
        <v>3088</v>
      </c>
      <c r="F66" s="718">
        <v>15.28816374</v>
      </c>
      <c r="G66" s="719" t="s">
        <v>3089</v>
      </c>
    </row>
    <row r="67" spans="1:7" s="563" customFormat="1" ht="23.45" customHeight="1">
      <c r="A67" s="691"/>
      <c r="B67" s="691"/>
      <c r="C67" s="717" t="s">
        <v>2115</v>
      </c>
      <c r="D67" s="691"/>
      <c r="E67" s="713" t="s">
        <v>2503</v>
      </c>
      <c r="F67" s="714">
        <v>27.018349499999999</v>
      </c>
      <c r="G67" s="713" t="s">
        <v>2310</v>
      </c>
    </row>
    <row r="68" spans="1:7" s="563" customFormat="1" ht="40.5" customHeight="1">
      <c r="A68" s="703"/>
      <c r="B68" s="703"/>
      <c r="C68" s="698" t="s">
        <v>2115</v>
      </c>
      <c r="D68" s="699" t="s">
        <v>745</v>
      </c>
      <c r="E68" s="702" t="s">
        <v>3088</v>
      </c>
      <c r="F68" s="718">
        <v>27.018349499999999</v>
      </c>
      <c r="G68" s="719" t="s">
        <v>3089</v>
      </c>
    </row>
    <row r="69" spans="1:7" s="563" customFormat="1" ht="23.45" customHeight="1">
      <c r="A69" s="691"/>
      <c r="B69" s="691"/>
      <c r="C69" s="717" t="s">
        <v>1104</v>
      </c>
      <c r="D69" s="691"/>
      <c r="E69" s="713" t="s">
        <v>2494</v>
      </c>
      <c r="F69" s="714">
        <v>163.02353142999999</v>
      </c>
      <c r="G69" s="713" t="s">
        <v>705</v>
      </c>
    </row>
    <row r="70" spans="1:7" s="563" customFormat="1" ht="40.5" customHeight="1">
      <c r="A70" s="703"/>
      <c r="B70" s="703"/>
      <c r="C70" s="698" t="s">
        <v>1104</v>
      </c>
      <c r="D70" s="699" t="s">
        <v>1897</v>
      </c>
      <c r="E70" s="702" t="s">
        <v>1898</v>
      </c>
      <c r="F70" s="718">
        <v>0</v>
      </c>
      <c r="G70" s="719" t="s">
        <v>1899</v>
      </c>
    </row>
    <row r="71" spans="1:7" s="563" customFormat="1" ht="40.5" customHeight="1">
      <c r="A71" s="703"/>
      <c r="B71" s="703"/>
      <c r="C71" s="703"/>
      <c r="D71" s="699" t="s">
        <v>1900</v>
      </c>
      <c r="E71" s="702" t="s">
        <v>2870</v>
      </c>
      <c r="F71" s="718">
        <v>0</v>
      </c>
      <c r="G71" s="719" t="s">
        <v>1901</v>
      </c>
    </row>
    <row r="72" spans="1:7" s="563" customFormat="1" ht="40.5" customHeight="1">
      <c r="A72" s="703"/>
      <c r="B72" s="703"/>
      <c r="C72" s="703"/>
      <c r="D72" s="699" t="s">
        <v>741</v>
      </c>
      <c r="E72" s="702" t="s">
        <v>3090</v>
      </c>
      <c r="F72" s="718">
        <v>0</v>
      </c>
      <c r="G72" s="719" t="s">
        <v>3091</v>
      </c>
    </row>
    <row r="73" spans="1:7" s="563" customFormat="1" ht="40.5" customHeight="1">
      <c r="A73" s="703"/>
      <c r="B73" s="703"/>
      <c r="C73" s="703"/>
      <c r="D73" s="699" t="s">
        <v>745</v>
      </c>
      <c r="E73" s="702" t="s">
        <v>3088</v>
      </c>
      <c r="F73" s="718">
        <v>163.02353142999999</v>
      </c>
      <c r="G73" s="719" t="s">
        <v>3089</v>
      </c>
    </row>
    <row r="74" spans="1:7" s="563" customFormat="1" ht="33.950000000000003" customHeight="1">
      <c r="A74" s="691"/>
      <c r="B74" s="691"/>
      <c r="C74" s="717" t="s">
        <v>1421</v>
      </c>
      <c r="D74" s="691"/>
      <c r="E74" s="713" t="s">
        <v>2490</v>
      </c>
      <c r="F74" s="714">
        <v>7.7066369999999997</v>
      </c>
      <c r="G74" s="713" t="s">
        <v>1424</v>
      </c>
    </row>
    <row r="75" spans="1:7" s="563" customFormat="1" ht="40.5" customHeight="1">
      <c r="A75" s="703"/>
      <c r="B75" s="703"/>
      <c r="C75" s="698" t="s">
        <v>1421</v>
      </c>
      <c r="D75" s="699" t="s">
        <v>745</v>
      </c>
      <c r="E75" s="702" t="s">
        <v>3088</v>
      </c>
      <c r="F75" s="718">
        <v>7.7066369999999997</v>
      </c>
      <c r="G75" s="719" t="s">
        <v>3089</v>
      </c>
    </row>
    <row r="76" spans="1:7" s="563" customFormat="1" ht="23.45" customHeight="1">
      <c r="A76" s="691"/>
      <c r="B76" s="691"/>
      <c r="C76" s="717" t="s">
        <v>1422</v>
      </c>
      <c r="D76" s="691"/>
      <c r="E76" s="713" t="s">
        <v>2507</v>
      </c>
      <c r="F76" s="714">
        <v>7.4993670000000003</v>
      </c>
      <c r="G76" s="713" t="s">
        <v>1425</v>
      </c>
    </row>
    <row r="77" spans="1:7" s="563" customFormat="1" ht="40.5" customHeight="1">
      <c r="A77" s="703"/>
      <c r="B77" s="703"/>
      <c r="C77" s="698" t="s">
        <v>1422</v>
      </c>
      <c r="D77" s="699" t="s">
        <v>745</v>
      </c>
      <c r="E77" s="702" t="s">
        <v>3088</v>
      </c>
      <c r="F77" s="718">
        <v>7.4993670000000003</v>
      </c>
      <c r="G77" s="719" t="s">
        <v>3089</v>
      </c>
    </row>
    <row r="78" spans="1:7" s="563" customFormat="1" ht="23.45" customHeight="1">
      <c r="A78" s="691"/>
      <c r="B78" s="717" t="s">
        <v>443</v>
      </c>
      <c r="C78" s="691"/>
      <c r="D78" s="691"/>
      <c r="E78" s="713" t="s">
        <v>1902</v>
      </c>
      <c r="F78" s="714">
        <v>111287.78914392</v>
      </c>
      <c r="G78" s="713" t="s">
        <v>1903</v>
      </c>
    </row>
    <row r="79" spans="1:7" s="563" customFormat="1" ht="23.45" customHeight="1">
      <c r="A79" s="691"/>
      <c r="B79" s="691"/>
      <c r="C79" s="717" t="s">
        <v>1331</v>
      </c>
      <c r="D79" s="691"/>
      <c r="E79" s="713" t="s">
        <v>2496</v>
      </c>
      <c r="F79" s="714">
        <v>897.89231024000003</v>
      </c>
      <c r="G79" s="713" t="s">
        <v>1813</v>
      </c>
    </row>
    <row r="80" spans="1:7" s="563" customFormat="1" ht="30" customHeight="1">
      <c r="A80" s="703"/>
      <c r="B80" s="698" t="s">
        <v>443</v>
      </c>
      <c r="C80" s="698" t="s">
        <v>1331</v>
      </c>
      <c r="D80" s="699" t="s">
        <v>531</v>
      </c>
      <c r="E80" s="702" t="s">
        <v>3092</v>
      </c>
      <c r="F80" s="718">
        <v>897.89231024000003</v>
      </c>
      <c r="G80" s="719" t="s">
        <v>3093</v>
      </c>
    </row>
    <row r="81" spans="1:7" s="563" customFormat="1" ht="23.45" customHeight="1">
      <c r="A81" s="691"/>
      <c r="B81" s="691"/>
      <c r="C81" s="717" t="s">
        <v>1100</v>
      </c>
      <c r="D81" s="691"/>
      <c r="E81" s="713" t="s">
        <v>2767</v>
      </c>
      <c r="F81" s="714">
        <v>22.844000000000001</v>
      </c>
      <c r="G81" s="713" t="s">
        <v>394</v>
      </c>
    </row>
    <row r="82" spans="1:7" s="563" customFormat="1" ht="30" customHeight="1">
      <c r="A82" s="703"/>
      <c r="B82" s="703"/>
      <c r="C82" s="698" t="s">
        <v>1100</v>
      </c>
      <c r="D82" s="699" t="s">
        <v>531</v>
      </c>
      <c r="E82" s="702" t="s">
        <v>3092</v>
      </c>
      <c r="F82" s="718">
        <v>22.844000000000001</v>
      </c>
      <c r="G82" s="719" t="s">
        <v>3093</v>
      </c>
    </row>
    <row r="83" spans="1:7" s="563" customFormat="1" ht="23.45" customHeight="1">
      <c r="A83" s="691"/>
      <c r="B83" s="691"/>
      <c r="C83" s="717" t="s">
        <v>702</v>
      </c>
      <c r="D83" s="691"/>
      <c r="E83" s="713" t="s">
        <v>2497</v>
      </c>
      <c r="F83" s="714">
        <v>1976.0279997499999</v>
      </c>
      <c r="G83" s="713" t="s">
        <v>61</v>
      </c>
    </row>
    <row r="84" spans="1:7" s="563" customFormat="1" ht="30" customHeight="1">
      <c r="A84" s="703"/>
      <c r="B84" s="703"/>
      <c r="C84" s="698" t="s">
        <v>702</v>
      </c>
      <c r="D84" s="699" t="s">
        <v>531</v>
      </c>
      <c r="E84" s="702" t="s">
        <v>3092</v>
      </c>
      <c r="F84" s="718">
        <v>1976.0279997499999</v>
      </c>
      <c r="G84" s="719" t="s">
        <v>3093</v>
      </c>
    </row>
    <row r="85" spans="1:7" s="563" customFormat="1" ht="33.950000000000003" customHeight="1">
      <c r="A85" s="691"/>
      <c r="B85" s="691"/>
      <c r="C85" s="717" t="s">
        <v>1010</v>
      </c>
      <c r="D85" s="691"/>
      <c r="E85" s="713" t="s">
        <v>2498</v>
      </c>
      <c r="F85" s="714">
        <v>147.8955</v>
      </c>
      <c r="G85" s="713" t="s">
        <v>2499</v>
      </c>
    </row>
    <row r="86" spans="1:7" s="563" customFormat="1" ht="30" customHeight="1">
      <c r="A86" s="703"/>
      <c r="B86" s="703"/>
      <c r="C86" s="698" t="s">
        <v>1010</v>
      </c>
      <c r="D86" s="699" t="s">
        <v>531</v>
      </c>
      <c r="E86" s="702" t="s">
        <v>3092</v>
      </c>
      <c r="F86" s="718">
        <v>147.8955</v>
      </c>
      <c r="G86" s="719" t="s">
        <v>3093</v>
      </c>
    </row>
    <row r="87" spans="1:7" s="563" customFormat="1" ht="33.950000000000003" customHeight="1">
      <c r="A87" s="691"/>
      <c r="B87" s="691"/>
      <c r="C87" s="717" t="s">
        <v>1300</v>
      </c>
      <c r="D87" s="691"/>
      <c r="E87" s="713" t="s">
        <v>2683</v>
      </c>
      <c r="F87" s="714">
        <v>132.52265</v>
      </c>
      <c r="G87" s="713" t="s">
        <v>2684</v>
      </c>
    </row>
    <row r="88" spans="1:7" s="563" customFormat="1" ht="30" customHeight="1">
      <c r="A88" s="703"/>
      <c r="B88" s="703"/>
      <c r="C88" s="698" t="s">
        <v>1300</v>
      </c>
      <c r="D88" s="699" t="s">
        <v>531</v>
      </c>
      <c r="E88" s="702" t="s">
        <v>3092</v>
      </c>
      <c r="F88" s="718">
        <v>132.52265</v>
      </c>
      <c r="G88" s="719" t="s">
        <v>3093</v>
      </c>
    </row>
    <row r="89" spans="1:7" s="563" customFormat="1" ht="23.45" customHeight="1">
      <c r="A89" s="691"/>
      <c r="B89" s="691"/>
      <c r="C89" s="717" t="s">
        <v>1356</v>
      </c>
      <c r="D89" s="691"/>
      <c r="E89" s="720" t="s">
        <v>2770</v>
      </c>
      <c r="F89" s="714">
        <v>80.613</v>
      </c>
      <c r="G89" s="713" t="s">
        <v>1755</v>
      </c>
    </row>
    <row r="90" spans="1:7" s="563" customFormat="1" ht="30" customHeight="1">
      <c r="A90" s="703"/>
      <c r="B90" s="703"/>
      <c r="C90" s="698" t="s">
        <v>1356</v>
      </c>
      <c r="D90" s="699" t="s">
        <v>531</v>
      </c>
      <c r="E90" s="702" t="s">
        <v>3092</v>
      </c>
      <c r="F90" s="718">
        <v>80.613</v>
      </c>
      <c r="G90" s="719" t="s">
        <v>3093</v>
      </c>
    </row>
    <row r="91" spans="1:7" s="563" customFormat="1" ht="23.45" customHeight="1">
      <c r="A91" s="691"/>
      <c r="B91" s="691"/>
      <c r="C91" s="717" t="s">
        <v>1022</v>
      </c>
      <c r="D91" s="691"/>
      <c r="E91" s="713" t="s">
        <v>2500</v>
      </c>
      <c r="F91" s="714">
        <v>1366.4374254300001</v>
      </c>
      <c r="G91" s="713" t="s">
        <v>1023</v>
      </c>
    </row>
    <row r="92" spans="1:7" s="563" customFormat="1" ht="30" customHeight="1">
      <c r="A92" s="703"/>
      <c r="B92" s="703"/>
      <c r="C92" s="698" t="s">
        <v>1022</v>
      </c>
      <c r="D92" s="699" t="s">
        <v>531</v>
      </c>
      <c r="E92" s="702" t="s">
        <v>3092</v>
      </c>
      <c r="F92" s="718">
        <v>1366.4374254300001</v>
      </c>
      <c r="G92" s="719" t="s">
        <v>3093</v>
      </c>
    </row>
    <row r="93" spans="1:7" s="563" customFormat="1" ht="23.45" customHeight="1">
      <c r="A93" s="691"/>
      <c r="B93" s="691"/>
      <c r="C93" s="717" t="s">
        <v>1354</v>
      </c>
      <c r="D93" s="691"/>
      <c r="E93" s="713" t="s">
        <v>2501</v>
      </c>
      <c r="F93" s="714">
        <v>105987.5047585</v>
      </c>
      <c r="G93" s="713" t="s">
        <v>1756</v>
      </c>
    </row>
    <row r="94" spans="1:7" s="563" customFormat="1" ht="30" customHeight="1">
      <c r="A94" s="703"/>
      <c r="B94" s="703"/>
      <c r="C94" s="698" t="s">
        <v>1354</v>
      </c>
      <c r="D94" s="699" t="s">
        <v>159</v>
      </c>
      <c r="E94" s="702" t="s">
        <v>1904</v>
      </c>
      <c r="F94" s="718">
        <v>0</v>
      </c>
      <c r="G94" s="719" t="s">
        <v>1905</v>
      </c>
    </row>
    <row r="95" spans="1:7" s="563" customFormat="1" ht="30" customHeight="1">
      <c r="A95" s="703"/>
      <c r="B95" s="703"/>
      <c r="C95" s="703"/>
      <c r="D95" s="699" t="s">
        <v>531</v>
      </c>
      <c r="E95" s="702" t="s">
        <v>3092</v>
      </c>
      <c r="F95" s="718">
        <v>1638.74278</v>
      </c>
      <c r="G95" s="719" t="s">
        <v>3093</v>
      </c>
    </row>
    <row r="96" spans="1:7" s="563" customFormat="1" ht="19.5" customHeight="1">
      <c r="A96" s="703"/>
      <c r="B96" s="703"/>
      <c r="C96" s="703"/>
      <c r="D96" s="699" t="s">
        <v>1101</v>
      </c>
      <c r="E96" s="702" t="s">
        <v>1906</v>
      </c>
      <c r="F96" s="718">
        <v>104348.7619785</v>
      </c>
      <c r="G96" s="719" t="s">
        <v>1907</v>
      </c>
    </row>
    <row r="97" spans="1:7" s="563" customFormat="1" ht="23.45" customHeight="1">
      <c r="A97" s="691"/>
      <c r="B97" s="691"/>
      <c r="C97" s="717" t="s">
        <v>2112</v>
      </c>
      <c r="D97" s="691"/>
      <c r="E97" s="713" t="s">
        <v>2502</v>
      </c>
      <c r="F97" s="714">
        <v>41.75</v>
      </c>
      <c r="G97" s="713" t="s">
        <v>2309</v>
      </c>
    </row>
    <row r="98" spans="1:7" s="563" customFormat="1" ht="30" customHeight="1">
      <c r="A98" s="703"/>
      <c r="B98" s="703"/>
      <c r="C98" s="698" t="s">
        <v>2112</v>
      </c>
      <c r="D98" s="699" t="s">
        <v>531</v>
      </c>
      <c r="E98" s="702" t="s">
        <v>3092</v>
      </c>
      <c r="F98" s="718">
        <v>41.75</v>
      </c>
      <c r="G98" s="719" t="s">
        <v>3093</v>
      </c>
    </row>
    <row r="99" spans="1:7" s="563" customFormat="1" ht="23.45" customHeight="1">
      <c r="A99" s="691"/>
      <c r="B99" s="691"/>
      <c r="C99" s="717" t="s">
        <v>2115</v>
      </c>
      <c r="D99" s="691"/>
      <c r="E99" s="713" t="s">
        <v>2503</v>
      </c>
      <c r="F99" s="714">
        <v>530.23490000000004</v>
      </c>
      <c r="G99" s="713" t="s">
        <v>2310</v>
      </c>
    </row>
    <row r="100" spans="1:7" s="563" customFormat="1" ht="30" customHeight="1">
      <c r="A100" s="703"/>
      <c r="B100" s="703"/>
      <c r="C100" s="698" t="s">
        <v>2115</v>
      </c>
      <c r="D100" s="699" t="s">
        <v>531</v>
      </c>
      <c r="E100" s="702" t="s">
        <v>3092</v>
      </c>
      <c r="F100" s="718">
        <v>530.23490000000004</v>
      </c>
      <c r="G100" s="719" t="s">
        <v>3093</v>
      </c>
    </row>
    <row r="101" spans="1:7" s="563" customFormat="1" ht="23.45" customHeight="1">
      <c r="A101" s="691"/>
      <c r="B101" s="691"/>
      <c r="C101" s="717" t="s">
        <v>2638</v>
      </c>
      <c r="D101" s="691"/>
      <c r="E101" s="713" t="s">
        <v>2639</v>
      </c>
      <c r="F101" s="714">
        <v>47.528599999999997</v>
      </c>
      <c r="G101" s="713" t="s">
        <v>2640</v>
      </c>
    </row>
    <row r="102" spans="1:7" s="563" customFormat="1" ht="30" customHeight="1">
      <c r="A102" s="703"/>
      <c r="B102" s="703"/>
      <c r="C102" s="698" t="s">
        <v>2638</v>
      </c>
      <c r="D102" s="699" t="s">
        <v>531</v>
      </c>
      <c r="E102" s="702" t="s">
        <v>3092</v>
      </c>
      <c r="F102" s="718">
        <v>47.528599999999997</v>
      </c>
      <c r="G102" s="719" t="s">
        <v>3093</v>
      </c>
    </row>
    <row r="103" spans="1:7" s="563" customFormat="1" ht="23.45" customHeight="1">
      <c r="A103" s="691"/>
      <c r="B103" s="691"/>
      <c r="C103" s="717" t="s">
        <v>2316</v>
      </c>
      <c r="D103" s="691"/>
      <c r="E103" s="713" t="s">
        <v>2504</v>
      </c>
      <c r="F103" s="714">
        <v>56.537999999999997</v>
      </c>
      <c r="G103" s="713" t="s">
        <v>2794</v>
      </c>
    </row>
    <row r="104" spans="1:7" s="563" customFormat="1" ht="30" customHeight="1">
      <c r="A104" s="703"/>
      <c r="B104" s="703"/>
      <c r="C104" s="698" t="s">
        <v>2316</v>
      </c>
      <c r="D104" s="699" t="s">
        <v>531</v>
      </c>
      <c r="E104" s="702" t="s">
        <v>3092</v>
      </c>
      <c r="F104" s="718">
        <v>56.537999999999997</v>
      </c>
      <c r="G104" s="719" t="s">
        <v>3093</v>
      </c>
    </row>
    <row r="105" spans="1:7" s="563" customFormat="1" ht="23.45" customHeight="1">
      <c r="A105" s="691"/>
      <c r="B105" s="717" t="s">
        <v>637</v>
      </c>
      <c r="C105" s="691"/>
      <c r="D105" s="691"/>
      <c r="E105" s="713" t="s">
        <v>1908</v>
      </c>
      <c r="F105" s="714">
        <v>2410.9627752599999</v>
      </c>
      <c r="G105" s="713" t="s">
        <v>1909</v>
      </c>
    </row>
    <row r="106" spans="1:7" s="563" customFormat="1" ht="23.45" customHeight="1">
      <c r="A106" s="691"/>
      <c r="B106" s="691"/>
      <c r="C106" s="717" t="s">
        <v>1104</v>
      </c>
      <c r="D106" s="691"/>
      <c r="E106" s="713" t="s">
        <v>2494</v>
      </c>
      <c r="F106" s="714">
        <v>0</v>
      </c>
      <c r="G106" s="713" t="s">
        <v>705</v>
      </c>
    </row>
    <row r="107" spans="1:7" s="563" customFormat="1" ht="30" customHeight="1">
      <c r="A107" s="703"/>
      <c r="B107" s="698" t="s">
        <v>637</v>
      </c>
      <c r="C107" s="698" t="s">
        <v>1104</v>
      </c>
      <c r="D107" s="699" t="s">
        <v>1910</v>
      </c>
      <c r="E107" s="702" t="s">
        <v>2871</v>
      </c>
      <c r="F107" s="718">
        <v>0</v>
      </c>
      <c r="G107" s="719" t="s">
        <v>1911</v>
      </c>
    </row>
    <row r="108" spans="1:7" s="563" customFormat="1" ht="33.950000000000003" customHeight="1">
      <c r="A108" s="691"/>
      <c r="B108" s="691"/>
      <c r="C108" s="717" t="s">
        <v>1421</v>
      </c>
      <c r="D108" s="691"/>
      <c r="E108" s="713" t="s">
        <v>2490</v>
      </c>
      <c r="F108" s="714">
        <v>2410.9627752599999</v>
      </c>
      <c r="G108" s="713" t="s">
        <v>1424</v>
      </c>
    </row>
    <row r="109" spans="1:7" s="563" customFormat="1" ht="19.5" customHeight="1">
      <c r="A109" s="703"/>
      <c r="B109" s="703"/>
      <c r="C109" s="698" t="s">
        <v>1421</v>
      </c>
      <c r="D109" s="699" t="s">
        <v>1851</v>
      </c>
      <c r="E109" s="702" t="s">
        <v>1912</v>
      </c>
      <c r="F109" s="718">
        <v>2167.4527752600002</v>
      </c>
      <c r="G109" s="719" t="s">
        <v>1913</v>
      </c>
    </row>
    <row r="110" spans="1:7" s="563" customFormat="1" ht="19.5" customHeight="1">
      <c r="A110" s="703"/>
      <c r="B110" s="703"/>
      <c r="C110" s="703"/>
      <c r="D110" s="699" t="s">
        <v>1352</v>
      </c>
      <c r="E110" s="702" t="s">
        <v>2872</v>
      </c>
      <c r="F110" s="718">
        <v>243.51</v>
      </c>
      <c r="G110" s="719" t="s">
        <v>2873</v>
      </c>
    </row>
    <row r="111" spans="1:7" s="563" customFormat="1" ht="23.45" customHeight="1">
      <c r="A111" s="691"/>
      <c r="B111" s="717" t="s">
        <v>470</v>
      </c>
      <c r="C111" s="691"/>
      <c r="D111" s="691"/>
      <c r="E111" s="713" t="s">
        <v>1914</v>
      </c>
      <c r="F111" s="714">
        <v>323.02999999999997</v>
      </c>
      <c r="G111" s="713" t="s">
        <v>1915</v>
      </c>
    </row>
    <row r="112" spans="1:7" s="563" customFormat="1" ht="23.45" customHeight="1">
      <c r="A112" s="691"/>
      <c r="B112" s="691"/>
      <c r="C112" s="717" t="s">
        <v>1337</v>
      </c>
      <c r="D112" s="691"/>
      <c r="E112" s="713" t="s">
        <v>2505</v>
      </c>
      <c r="F112" s="714">
        <v>323.02999999999997</v>
      </c>
      <c r="G112" s="713" t="s">
        <v>1338</v>
      </c>
    </row>
    <row r="113" spans="1:7" s="563" customFormat="1" ht="19.5" customHeight="1">
      <c r="A113" s="703"/>
      <c r="B113" s="698" t="s">
        <v>470</v>
      </c>
      <c r="C113" s="698" t="s">
        <v>1337</v>
      </c>
      <c r="D113" s="699" t="s">
        <v>1857</v>
      </c>
      <c r="E113" s="702" t="s">
        <v>1916</v>
      </c>
      <c r="F113" s="718">
        <v>230</v>
      </c>
      <c r="G113" s="719" t="s">
        <v>1917</v>
      </c>
    </row>
    <row r="114" spans="1:7" s="563" customFormat="1" ht="30" customHeight="1">
      <c r="A114" s="703"/>
      <c r="B114" s="703"/>
      <c r="C114" s="703"/>
      <c r="D114" s="699" t="s">
        <v>1918</v>
      </c>
      <c r="E114" s="702" t="s">
        <v>1919</v>
      </c>
      <c r="F114" s="718">
        <v>93.03</v>
      </c>
      <c r="G114" s="719" t="s">
        <v>1920</v>
      </c>
    </row>
    <row r="115" spans="1:7" s="563" customFormat="1" ht="23.45" customHeight="1">
      <c r="A115" s="691"/>
      <c r="B115" s="717" t="s">
        <v>398</v>
      </c>
      <c r="C115" s="691"/>
      <c r="D115" s="691"/>
      <c r="E115" s="713" t="s">
        <v>1921</v>
      </c>
      <c r="F115" s="714">
        <v>421072.36461951002</v>
      </c>
      <c r="G115" s="713" t="s">
        <v>1922</v>
      </c>
    </row>
    <row r="116" spans="1:7" s="563" customFormat="1" ht="23.45" customHeight="1">
      <c r="A116" s="691"/>
      <c r="B116" s="691"/>
      <c r="C116" s="717" t="s">
        <v>1098</v>
      </c>
      <c r="D116" s="691"/>
      <c r="E116" s="713" t="s">
        <v>2766</v>
      </c>
      <c r="F116" s="714">
        <v>118266.32604792001</v>
      </c>
      <c r="G116" s="713" t="s">
        <v>129</v>
      </c>
    </row>
    <row r="117" spans="1:7" s="563" customFormat="1" ht="40.5" customHeight="1">
      <c r="A117" s="703"/>
      <c r="B117" s="698" t="s">
        <v>398</v>
      </c>
      <c r="C117" s="698" t="s">
        <v>1098</v>
      </c>
      <c r="D117" s="699" t="s">
        <v>1351</v>
      </c>
      <c r="E117" s="702" t="s">
        <v>1923</v>
      </c>
      <c r="F117" s="718">
        <v>118254.39710792001</v>
      </c>
      <c r="G117" s="719" t="s">
        <v>2874</v>
      </c>
    </row>
    <row r="118" spans="1:7" s="563" customFormat="1" ht="19.5" customHeight="1">
      <c r="A118" s="703"/>
      <c r="B118" s="703"/>
      <c r="C118" s="703"/>
      <c r="D118" s="699" t="s">
        <v>894</v>
      </c>
      <c r="E118" s="702" t="s">
        <v>1862</v>
      </c>
      <c r="F118" s="718">
        <v>11.928940000000001</v>
      </c>
      <c r="G118" s="719" t="s">
        <v>1863</v>
      </c>
    </row>
    <row r="119" spans="1:7" s="563" customFormat="1" ht="23.45" customHeight="1">
      <c r="A119" s="691"/>
      <c r="B119" s="691"/>
      <c r="C119" s="717" t="s">
        <v>1099</v>
      </c>
      <c r="D119" s="691"/>
      <c r="E119" s="713" t="s">
        <v>2493</v>
      </c>
      <c r="F119" s="714">
        <v>339.625</v>
      </c>
      <c r="G119" s="713" t="s">
        <v>460</v>
      </c>
    </row>
    <row r="120" spans="1:7" s="563" customFormat="1" ht="30" customHeight="1">
      <c r="A120" s="703"/>
      <c r="B120" s="703"/>
      <c r="C120" s="698" t="s">
        <v>1099</v>
      </c>
      <c r="D120" s="699" t="s">
        <v>1924</v>
      </c>
      <c r="E120" s="702" t="s">
        <v>1925</v>
      </c>
      <c r="F120" s="718">
        <v>0</v>
      </c>
      <c r="G120" s="719" t="s">
        <v>1926</v>
      </c>
    </row>
    <row r="121" spans="1:7" s="563" customFormat="1" ht="30" customHeight="1">
      <c r="A121" s="703"/>
      <c r="B121" s="703"/>
      <c r="C121" s="703"/>
      <c r="D121" s="699" t="s">
        <v>1927</v>
      </c>
      <c r="E121" s="702" t="s">
        <v>1928</v>
      </c>
      <c r="F121" s="718">
        <v>339.625</v>
      </c>
      <c r="G121" s="719" t="s">
        <v>1929</v>
      </c>
    </row>
    <row r="122" spans="1:7" s="563" customFormat="1" ht="23.45" customHeight="1">
      <c r="A122" s="691"/>
      <c r="B122" s="691"/>
      <c r="C122" s="717" t="s">
        <v>1331</v>
      </c>
      <c r="D122" s="691"/>
      <c r="E122" s="713" t="s">
        <v>2496</v>
      </c>
      <c r="F122" s="714">
        <v>6533.4117614399993</v>
      </c>
      <c r="G122" s="713" t="s">
        <v>1813</v>
      </c>
    </row>
    <row r="123" spans="1:7" s="563" customFormat="1" ht="30" customHeight="1">
      <c r="A123" s="703"/>
      <c r="B123" s="703"/>
      <c r="C123" s="698" t="s">
        <v>1331</v>
      </c>
      <c r="D123" s="699" t="s">
        <v>1351</v>
      </c>
      <c r="E123" s="702" t="s">
        <v>1931</v>
      </c>
      <c r="F123" s="718">
        <v>6230.9429614399996</v>
      </c>
      <c r="G123" s="719" t="s">
        <v>1932</v>
      </c>
    </row>
    <row r="124" spans="1:7" s="563" customFormat="1" ht="19.5" customHeight="1">
      <c r="A124" s="703"/>
      <c r="B124" s="703"/>
      <c r="C124" s="703"/>
      <c r="D124" s="699" t="s">
        <v>894</v>
      </c>
      <c r="E124" s="702" t="s">
        <v>1862</v>
      </c>
      <c r="F124" s="718">
        <v>0.27679999999999999</v>
      </c>
      <c r="G124" s="719" t="s">
        <v>1863</v>
      </c>
    </row>
    <row r="125" spans="1:7" s="563" customFormat="1" ht="30" customHeight="1">
      <c r="A125" s="703"/>
      <c r="B125" s="703"/>
      <c r="C125" s="703"/>
      <c r="D125" s="699" t="s">
        <v>1008</v>
      </c>
      <c r="E125" s="702" t="s">
        <v>2565</v>
      </c>
      <c r="F125" s="718">
        <v>302.19200000000001</v>
      </c>
      <c r="G125" s="719" t="s">
        <v>2566</v>
      </c>
    </row>
    <row r="126" spans="1:7" s="563" customFormat="1" ht="23.45" customHeight="1">
      <c r="A126" s="691"/>
      <c r="B126" s="691"/>
      <c r="C126" s="717" t="s">
        <v>749</v>
      </c>
      <c r="D126" s="691"/>
      <c r="E126" s="713" t="s">
        <v>2506</v>
      </c>
      <c r="F126" s="714">
        <v>10107.804103280001</v>
      </c>
      <c r="G126" s="713" t="s">
        <v>1332</v>
      </c>
    </row>
    <row r="127" spans="1:7" s="563" customFormat="1" ht="51" customHeight="1">
      <c r="A127" s="703"/>
      <c r="B127" s="703"/>
      <c r="C127" s="698" t="s">
        <v>749</v>
      </c>
      <c r="D127" s="699" t="s">
        <v>1351</v>
      </c>
      <c r="E127" s="702" t="s">
        <v>2875</v>
      </c>
      <c r="F127" s="718">
        <v>4768.0007093300001</v>
      </c>
      <c r="G127" s="719" t="s">
        <v>1936</v>
      </c>
    </row>
    <row r="128" spans="1:7" s="563" customFormat="1" ht="19.5" customHeight="1">
      <c r="A128" s="703"/>
      <c r="B128" s="703"/>
      <c r="C128" s="703"/>
      <c r="D128" s="699" t="s">
        <v>894</v>
      </c>
      <c r="E128" s="702" t="s">
        <v>1862</v>
      </c>
      <c r="F128" s="718">
        <v>1.47654</v>
      </c>
      <c r="G128" s="719" t="s">
        <v>1863</v>
      </c>
    </row>
    <row r="129" spans="1:7" s="563" customFormat="1" ht="30" customHeight="1">
      <c r="A129" s="703"/>
      <c r="B129" s="703"/>
      <c r="C129" s="703"/>
      <c r="D129" s="699" t="s">
        <v>1008</v>
      </c>
      <c r="E129" s="702" t="s">
        <v>2565</v>
      </c>
      <c r="F129" s="718">
        <v>5338.3268539500004</v>
      </c>
      <c r="G129" s="719" t="s">
        <v>2566</v>
      </c>
    </row>
    <row r="130" spans="1:7" s="563" customFormat="1" ht="23.45" customHeight="1">
      <c r="A130" s="691"/>
      <c r="B130" s="691"/>
      <c r="C130" s="717" t="s">
        <v>1101</v>
      </c>
      <c r="D130" s="691"/>
      <c r="E130" s="713" t="s">
        <v>2768</v>
      </c>
      <c r="F130" s="714">
        <v>88225.940927789998</v>
      </c>
      <c r="G130" s="713" t="s">
        <v>45</v>
      </c>
    </row>
    <row r="131" spans="1:7" s="563" customFormat="1" ht="30" customHeight="1">
      <c r="A131" s="703"/>
      <c r="B131" s="703"/>
      <c r="C131" s="698" t="s">
        <v>1101</v>
      </c>
      <c r="D131" s="699" t="s">
        <v>1351</v>
      </c>
      <c r="E131" s="702" t="s">
        <v>1937</v>
      </c>
      <c r="F131" s="718">
        <v>78146.494700030002</v>
      </c>
      <c r="G131" s="719" t="s">
        <v>1938</v>
      </c>
    </row>
    <row r="132" spans="1:7" s="563" customFormat="1" ht="19.5" customHeight="1">
      <c r="A132" s="703"/>
      <c r="B132" s="703"/>
      <c r="C132" s="703"/>
      <c r="D132" s="699" t="s">
        <v>1116</v>
      </c>
      <c r="E132" s="702" t="s">
        <v>1939</v>
      </c>
      <c r="F132" s="718">
        <v>8394</v>
      </c>
      <c r="G132" s="719" t="s">
        <v>1940</v>
      </c>
    </row>
    <row r="133" spans="1:7" s="563" customFormat="1" ht="19.5" customHeight="1">
      <c r="A133" s="703"/>
      <c r="B133" s="703"/>
      <c r="C133" s="703"/>
      <c r="D133" s="699" t="s">
        <v>894</v>
      </c>
      <c r="E133" s="702" t="s">
        <v>1862</v>
      </c>
      <c r="F133" s="718">
        <v>7.2409999999999997</v>
      </c>
      <c r="G133" s="719" t="s">
        <v>1863</v>
      </c>
    </row>
    <row r="134" spans="1:7" s="563" customFormat="1" ht="30" customHeight="1">
      <c r="A134" s="703"/>
      <c r="B134" s="703"/>
      <c r="C134" s="703"/>
      <c r="D134" s="699" t="s">
        <v>1008</v>
      </c>
      <c r="E134" s="702" t="s">
        <v>2565</v>
      </c>
      <c r="F134" s="718">
        <v>1317.4297524799999</v>
      </c>
      <c r="G134" s="719" t="s">
        <v>2566</v>
      </c>
    </row>
    <row r="135" spans="1:7" s="563" customFormat="1" ht="30" customHeight="1">
      <c r="A135" s="703"/>
      <c r="B135" s="703"/>
      <c r="C135" s="703"/>
      <c r="D135" s="699" t="s">
        <v>729</v>
      </c>
      <c r="E135" s="702" t="s">
        <v>3094</v>
      </c>
      <c r="F135" s="718">
        <v>360.77547528000002</v>
      </c>
      <c r="G135" s="719" t="s">
        <v>3095</v>
      </c>
    </row>
    <row r="136" spans="1:7" s="563" customFormat="1" ht="33.950000000000003" customHeight="1">
      <c r="A136" s="691"/>
      <c r="B136" s="691"/>
      <c r="C136" s="717" t="s">
        <v>1300</v>
      </c>
      <c r="D136" s="691"/>
      <c r="E136" s="713" t="s">
        <v>2683</v>
      </c>
      <c r="F136" s="714">
        <v>5114.2611649099999</v>
      </c>
      <c r="G136" s="713" t="s">
        <v>2684</v>
      </c>
    </row>
    <row r="137" spans="1:7" s="563" customFormat="1" ht="51" customHeight="1">
      <c r="A137" s="703"/>
      <c r="B137" s="703"/>
      <c r="C137" s="698" t="s">
        <v>1300</v>
      </c>
      <c r="D137" s="699" t="s">
        <v>1351</v>
      </c>
      <c r="E137" s="702" t="s">
        <v>2876</v>
      </c>
      <c r="F137" s="718">
        <v>5114.2611649099999</v>
      </c>
      <c r="G137" s="719" t="s">
        <v>2877</v>
      </c>
    </row>
    <row r="138" spans="1:7" s="563" customFormat="1" ht="30" customHeight="1">
      <c r="A138" s="703"/>
      <c r="B138" s="703"/>
      <c r="C138" s="703"/>
      <c r="D138" s="699" t="s">
        <v>3296</v>
      </c>
      <c r="E138" s="702" t="s">
        <v>3297</v>
      </c>
      <c r="F138" s="718">
        <v>0</v>
      </c>
      <c r="G138" s="719" t="s">
        <v>3298</v>
      </c>
    </row>
    <row r="139" spans="1:7" s="563" customFormat="1" ht="23.45" customHeight="1">
      <c r="A139" s="691"/>
      <c r="B139" s="691"/>
      <c r="C139" s="717" t="s">
        <v>2112</v>
      </c>
      <c r="D139" s="691"/>
      <c r="E139" s="713" t="s">
        <v>2502</v>
      </c>
      <c r="F139" s="714">
        <v>57619.420105130004</v>
      </c>
      <c r="G139" s="713" t="s">
        <v>2309</v>
      </c>
    </row>
    <row r="140" spans="1:7" s="563" customFormat="1" ht="30" customHeight="1">
      <c r="A140" s="703"/>
      <c r="B140" s="703"/>
      <c r="C140" s="698" t="s">
        <v>2112</v>
      </c>
      <c r="D140" s="699" t="s">
        <v>1351</v>
      </c>
      <c r="E140" s="702" t="s">
        <v>2319</v>
      </c>
      <c r="F140" s="718">
        <v>6176.03737155</v>
      </c>
      <c r="G140" s="719" t="s">
        <v>2320</v>
      </c>
    </row>
    <row r="141" spans="1:7" s="563" customFormat="1" ht="30" customHeight="1">
      <c r="A141" s="703"/>
      <c r="B141" s="703"/>
      <c r="C141" s="703"/>
      <c r="D141" s="699" t="s">
        <v>993</v>
      </c>
      <c r="E141" s="702" t="s">
        <v>3086</v>
      </c>
      <c r="F141" s="718">
        <v>315.38273357999998</v>
      </c>
      <c r="G141" s="719" t="s">
        <v>3087</v>
      </c>
    </row>
    <row r="142" spans="1:7" s="563" customFormat="1" ht="19.5" customHeight="1">
      <c r="A142" s="703"/>
      <c r="B142" s="703"/>
      <c r="C142" s="703"/>
      <c r="D142" s="699" t="s">
        <v>894</v>
      </c>
      <c r="E142" s="702" t="s">
        <v>1862</v>
      </c>
      <c r="F142" s="718">
        <v>3</v>
      </c>
      <c r="G142" s="719" t="s">
        <v>1863</v>
      </c>
    </row>
    <row r="143" spans="1:7" s="563" customFormat="1" ht="40.5" customHeight="1">
      <c r="A143" s="703"/>
      <c r="B143" s="703"/>
      <c r="C143" s="703"/>
      <c r="D143" s="699" t="s">
        <v>3124</v>
      </c>
      <c r="E143" s="702" t="s">
        <v>3210</v>
      </c>
      <c r="F143" s="718">
        <v>51125</v>
      </c>
      <c r="G143" s="719" t="s">
        <v>3211</v>
      </c>
    </row>
    <row r="144" spans="1:7" s="563" customFormat="1" ht="23.45" customHeight="1">
      <c r="A144" s="691"/>
      <c r="B144" s="691"/>
      <c r="C144" s="717" t="s">
        <v>2115</v>
      </c>
      <c r="D144" s="691"/>
      <c r="E144" s="713" t="s">
        <v>2503</v>
      </c>
      <c r="F144" s="714">
        <v>30581.495271579999</v>
      </c>
      <c r="G144" s="713" t="s">
        <v>2310</v>
      </c>
    </row>
    <row r="145" spans="1:7" s="563" customFormat="1" ht="40.5" customHeight="1">
      <c r="A145" s="703"/>
      <c r="B145" s="703"/>
      <c r="C145" s="698" t="s">
        <v>2115</v>
      </c>
      <c r="D145" s="699" t="s">
        <v>1351</v>
      </c>
      <c r="E145" s="702" t="s">
        <v>2878</v>
      </c>
      <c r="F145" s="718">
        <v>3760.3928739800003</v>
      </c>
      <c r="G145" s="719" t="s">
        <v>2879</v>
      </c>
    </row>
    <row r="146" spans="1:7" s="563" customFormat="1" ht="30" customHeight="1">
      <c r="A146" s="703"/>
      <c r="B146" s="703"/>
      <c r="C146" s="703"/>
      <c r="D146" s="699" t="s">
        <v>1008</v>
      </c>
      <c r="E146" s="702" t="s">
        <v>2565</v>
      </c>
      <c r="F146" s="718">
        <v>24228.252397599997</v>
      </c>
      <c r="G146" s="719" t="s">
        <v>2566</v>
      </c>
    </row>
    <row r="147" spans="1:7" s="563" customFormat="1" ht="40.5" customHeight="1">
      <c r="A147" s="703"/>
      <c r="B147" s="703"/>
      <c r="C147" s="703"/>
      <c r="D147" s="699" t="s">
        <v>3124</v>
      </c>
      <c r="E147" s="702" t="s">
        <v>3210</v>
      </c>
      <c r="F147" s="718">
        <v>2592.85</v>
      </c>
      <c r="G147" s="719" t="s">
        <v>3211</v>
      </c>
    </row>
    <row r="148" spans="1:7" s="563" customFormat="1" ht="30" customHeight="1">
      <c r="A148" s="703"/>
      <c r="B148" s="703"/>
      <c r="C148" s="703"/>
      <c r="D148" s="699" t="s">
        <v>3296</v>
      </c>
      <c r="E148" s="702" t="s">
        <v>3297</v>
      </c>
      <c r="F148" s="718">
        <v>0</v>
      </c>
      <c r="G148" s="719" t="s">
        <v>3298</v>
      </c>
    </row>
    <row r="149" spans="1:7" s="563" customFormat="1" ht="23.45" customHeight="1">
      <c r="A149" s="691"/>
      <c r="B149" s="691"/>
      <c r="C149" s="717" t="s">
        <v>1103</v>
      </c>
      <c r="D149" s="691"/>
      <c r="E149" s="720" t="s">
        <v>2771</v>
      </c>
      <c r="F149" s="714">
        <v>14667.63966407</v>
      </c>
      <c r="G149" s="713" t="s">
        <v>704</v>
      </c>
    </row>
    <row r="150" spans="1:7" s="563" customFormat="1" ht="30" customHeight="1">
      <c r="A150" s="703"/>
      <c r="B150" s="703"/>
      <c r="C150" s="698" t="s">
        <v>1103</v>
      </c>
      <c r="D150" s="699" t="s">
        <v>1351</v>
      </c>
      <c r="E150" s="702" t="s">
        <v>2880</v>
      </c>
      <c r="F150" s="718">
        <v>3607.0187640700001</v>
      </c>
      <c r="G150" s="719" t="s">
        <v>2881</v>
      </c>
    </row>
    <row r="151" spans="1:7" s="563" customFormat="1" ht="40.5" customHeight="1">
      <c r="A151" s="703"/>
      <c r="B151" s="703"/>
      <c r="C151" s="703"/>
      <c r="D151" s="699" t="s">
        <v>1933</v>
      </c>
      <c r="E151" s="702" t="s">
        <v>3165</v>
      </c>
      <c r="F151" s="718">
        <v>5485.7969000000003</v>
      </c>
      <c r="G151" s="719" t="s">
        <v>3166</v>
      </c>
    </row>
    <row r="152" spans="1:7" s="563" customFormat="1" ht="40.5" customHeight="1">
      <c r="A152" s="703"/>
      <c r="B152" s="703"/>
      <c r="C152" s="703"/>
      <c r="D152" s="699" t="s">
        <v>3124</v>
      </c>
      <c r="E152" s="702" t="s">
        <v>3210</v>
      </c>
      <c r="F152" s="718">
        <v>5574.8239999999996</v>
      </c>
      <c r="G152" s="719" t="s">
        <v>3211</v>
      </c>
    </row>
    <row r="153" spans="1:7" s="563" customFormat="1" ht="23.45" customHeight="1">
      <c r="A153" s="691"/>
      <c r="B153" s="691"/>
      <c r="C153" s="717" t="s">
        <v>1104</v>
      </c>
      <c r="D153" s="691"/>
      <c r="E153" s="713" t="s">
        <v>2494</v>
      </c>
      <c r="F153" s="714">
        <v>46728.897565499996</v>
      </c>
      <c r="G153" s="713" t="s">
        <v>705</v>
      </c>
    </row>
    <row r="154" spans="1:7" s="563" customFormat="1" ht="51" customHeight="1">
      <c r="A154" s="703"/>
      <c r="B154" s="703"/>
      <c r="C154" s="698" t="s">
        <v>1104</v>
      </c>
      <c r="D154" s="699" t="s">
        <v>1351</v>
      </c>
      <c r="E154" s="702" t="s">
        <v>1941</v>
      </c>
      <c r="F154" s="718">
        <v>6642.3043454999997</v>
      </c>
      <c r="G154" s="719" t="s">
        <v>1942</v>
      </c>
    </row>
    <row r="155" spans="1:7" s="563" customFormat="1" ht="19.5" customHeight="1">
      <c r="A155" s="703"/>
      <c r="B155" s="703"/>
      <c r="C155" s="703"/>
      <c r="D155" s="699" t="s">
        <v>894</v>
      </c>
      <c r="E155" s="702" t="s">
        <v>1862</v>
      </c>
      <c r="F155" s="718">
        <v>3.8955199999999999</v>
      </c>
      <c r="G155" s="719" t="s">
        <v>1863</v>
      </c>
    </row>
    <row r="156" spans="1:7" s="563" customFormat="1" ht="40.5" customHeight="1">
      <c r="A156" s="703"/>
      <c r="B156" s="703"/>
      <c r="C156" s="703"/>
      <c r="D156" s="699" t="s">
        <v>1933</v>
      </c>
      <c r="E156" s="702" t="s">
        <v>3165</v>
      </c>
      <c r="F156" s="718">
        <v>31025.948700000001</v>
      </c>
      <c r="G156" s="719" t="s">
        <v>3166</v>
      </c>
    </row>
    <row r="157" spans="1:7" s="563" customFormat="1" ht="40.5" customHeight="1">
      <c r="A157" s="703"/>
      <c r="B157" s="703"/>
      <c r="C157" s="703"/>
      <c r="D157" s="699" t="s">
        <v>3124</v>
      </c>
      <c r="E157" s="702" t="s">
        <v>3210</v>
      </c>
      <c r="F157" s="718">
        <v>9056.7489999999998</v>
      </c>
      <c r="G157" s="719" t="s">
        <v>3211</v>
      </c>
    </row>
    <row r="158" spans="1:7" s="563" customFormat="1" ht="23.45" customHeight="1">
      <c r="A158" s="691"/>
      <c r="B158" s="691"/>
      <c r="C158" s="717" t="s">
        <v>1107</v>
      </c>
      <c r="D158" s="691"/>
      <c r="E158" s="713" t="s">
        <v>2492</v>
      </c>
      <c r="F158" s="714">
        <v>310.982103</v>
      </c>
      <c r="G158" s="713" t="s">
        <v>2356</v>
      </c>
    </row>
    <row r="159" spans="1:7" s="563" customFormat="1" ht="19.5" customHeight="1">
      <c r="A159" s="703"/>
      <c r="B159" s="703"/>
      <c r="C159" s="698" t="s">
        <v>1107</v>
      </c>
      <c r="D159" s="699" t="s">
        <v>1853</v>
      </c>
      <c r="E159" s="702" t="s">
        <v>1943</v>
      </c>
      <c r="F159" s="718">
        <v>310.982103</v>
      </c>
      <c r="G159" s="719" t="s">
        <v>1944</v>
      </c>
    </row>
    <row r="160" spans="1:7" s="563" customFormat="1" ht="23.45" customHeight="1">
      <c r="A160" s="691"/>
      <c r="B160" s="691"/>
      <c r="C160" s="717" t="s">
        <v>1337</v>
      </c>
      <c r="D160" s="691"/>
      <c r="E160" s="713" t="s">
        <v>2505</v>
      </c>
      <c r="F160" s="714">
        <v>4550.4599536100004</v>
      </c>
      <c r="G160" s="713" t="s">
        <v>1338</v>
      </c>
    </row>
    <row r="161" spans="1:7" s="563" customFormat="1" ht="30" customHeight="1">
      <c r="A161" s="703"/>
      <c r="B161" s="703"/>
      <c r="C161" s="698" t="s">
        <v>1337</v>
      </c>
      <c r="D161" s="699" t="s">
        <v>1351</v>
      </c>
      <c r="E161" s="702" t="s">
        <v>1945</v>
      </c>
      <c r="F161" s="718">
        <v>4548.4799536099999</v>
      </c>
      <c r="G161" s="719" t="s">
        <v>1946</v>
      </c>
    </row>
    <row r="162" spans="1:7" s="563" customFormat="1" ht="19.5" customHeight="1">
      <c r="A162" s="703"/>
      <c r="B162" s="703"/>
      <c r="C162" s="703"/>
      <c r="D162" s="699" t="s">
        <v>894</v>
      </c>
      <c r="E162" s="702" t="s">
        <v>1862</v>
      </c>
      <c r="F162" s="718">
        <v>1.98</v>
      </c>
      <c r="G162" s="719" t="s">
        <v>1863</v>
      </c>
    </row>
    <row r="163" spans="1:7" s="563" customFormat="1" ht="23.45" customHeight="1">
      <c r="A163" s="691"/>
      <c r="B163" s="691"/>
      <c r="C163" s="717" t="s">
        <v>1422</v>
      </c>
      <c r="D163" s="691"/>
      <c r="E163" s="713" t="s">
        <v>2507</v>
      </c>
      <c r="F163" s="714">
        <v>2433.3277569100001</v>
      </c>
      <c r="G163" s="713" t="s">
        <v>1425</v>
      </c>
    </row>
    <row r="164" spans="1:7" s="563" customFormat="1" ht="40.5" customHeight="1">
      <c r="A164" s="703"/>
      <c r="B164" s="703"/>
      <c r="C164" s="698" t="s">
        <v>1422</v>
      </c>
      <c r="D164" s="699" t="s">
        <v>1351</v>
      </c>
      <c r="E164" s="702" t="s">
        <v>1947</v>
      </c>
      <c r="F164" s="718">
        <v>2433.3277569100001</v>
      </c>
      <c r="G164" s="719" t="s">
        <v>1948</v>
      </c>
    </row>
    <row r="165" spans="1:7" s="563" customFormat="1" ht="23.45" customHeight="1">
      <c r="A165" s="691"/>
      <c r="B165" s="691"/>
      <c r="C165" s="717" t="s">
        <v>1623</v>
      </c>
      <c r="D165" s="691"/>
      <c r="E165" s="713" t="s">
        <v>2508</v>
      </c>
      <c r="F165" s="714">
        <v>12178.75266597</v>
      </c>
      <c r="G165" s="713" t="s">
        <v>1624</v>
      </c>
    </row>
    <row r="166" spans="1:7" s="563" customFormat="1" ht="40.5" customHeight="1">
      <c r="A166" s="703"/>
      <c r="B166" s="703"/>
      <c r="C166" s="698" t="s">
        <v>1623</v>
      </c>
      <c r="D166" s="699" t="s">
        <v>1351</v>
      </c>
      <c r="E166" s="702" t="s">
        <v>1949</v>
      </c>
      <c r="F166" s="718">
        <v>12178.75266597</v>
      </c>
      <c r="G166" s="719" t="s">
        <v>1950</v>
      </c>
    </row>
    <row r="167" spans="1:7" s="563" customFormat="1" ht="23.45" customHeight="1">
      <c r="A167" s="691"/>
      <c r="B167" s="691"/>
      <c r="C167" s="717" t="s">
        <v>2638</v>
      </c>
      <c r="D167" s="691"/>
      <c r="E167" s="713" t="s">
        <v>2639</v>
      </c>
      <c r="F167" s="714">
        <v>1475.49394723</v>
      </c>
      <c r="G167" s="713" t="s">
        <v>2640</v>
      </c>
    </row>
    <row r="168" spans="1:7" s="563" customFormat="1" ht="19.5" customHeight="1">
      <c r="A168" s="703"/>
      <c r="B168" s="703"/>
      <c r="C168" s="698" t="s">
        <v>2638</v>
      </c>
      <c r="D168" s="699" t="s">
        <v>1351</v>
      </c>
      <c r="E168" s="702" t="s">
        <v>2641</v>
      </c>
      <c r="F168" s="718">
        <v>1475.49394723</v>
      </c>
      <c r="G168" s="719" t="s">
        <v>2642</v>
      </c>
    </row>
    <row r="169" spans="1:7" s="563" customFormat="1" ht="23.45" customHeight="1">
      <c r="A169" s="691"/>
      <c r="B169" s="691"/>
      <c r="C169" s="717" t="s">
        <v>2314</v>
      </c>
      <c r="D169" s="691"/>
      <c r="E169" s="713" t="s">
        <v>2509</v>
      </c>
      <c r="F169" s="714">
        <v>3000.5601955300003</v>
      </c>
      <c r="G169" s="713" t="s">
        <v>2315</v>
      </c>
    </row>
    <row r="170" spans="1:7" s="563" customFormat="1" ht="19.5" customHeight="1">
      <c r="A170" s="703"/>
      <c r="B170" s="703"/>
      <c r="C170" s="698" t="s">
        <v>2314</v>
      </c>
      <c r="D170" s="699" t="s">
        <v>1851</v>
      </c>
      <c r="E170" s="702" t="s">
        <v>1934</v>
      </c>
      <c r="F170" s="718">
        <v>3000.5601955300003</v>
      </c>
      <c r="G170" s="719" t="s">
        <v>1935</v>
      </c>
    </row>
    <row r="171" spans="1:7" s="563" customFormat="1" ht="23.45" customHeight="1">
      <c r="A171" s="691"/>
      <c r="B171" s="691"/>
      <c r="C171" s="717" t="s">
        <v>2316</v>
      </c>
      <c r="D171" s="691"/>
      <c r="E171" s="713" t="s">
        <v>2504</v>
      </c>
      <c r="F171" s="714">
        <v>18937.96638564</v>
      </c>
      <c r="G171" s="713" t="s">
        <v>2794</v>
      </c>
    </row>
    <row r="172" spans="1:7" s="563" customFormat="1" ht="30" customHeight="1">
      <c r="A172" s="703"/>
      <c r="B172" s="703"/>
      <c r="C172" s="698" t="s">
        <v>2316</v>
      </c>
      <c r="D172" s="699" t="s">
        <v>1351</v>
      </c>
      <c r="E172" s="702" t="s">
        <v>2321</v>
      </c>
      <c r="F172" s="718">
        <v>18071.838567639999</v>
      </c>
      <c r="G172" s="719" t="s">
        <v>2322</v>
      </c>
    </row>
    <row r="173" spans="1:7" s="563" customFormat="1" ht="19.5" customHeight="1">
      <c r="A173" s="703"/>
      <c r="B173" s="703"/>
      <c r="C173" s="703"/>
      <c r="D173" s="699" t="s">
        <v>894</v>
      </c>
      <c r="E173" s="702" t="s">
        <v>1862</v>
      </c>
      <c r="F173" s="718">
        <v>16.127817999999998</v>
      </c>
      <c r="G173" s="719" t="s">
        <v>1863</v>
      </c>
    </row>
    <row r="174" spans="1:7" s="563" customFormat="1" ht="40.5" customHeight="1">
      <c r="A174" s="703"/>
      <c r="B174" s="703"/>
      <c r="C174" s="703"/>
      <c r="D174" s="699" t="s">
        <v>3124</v>
      </c>
      <c r="E174" s="702" t="s">
        <v>3210</v>
      </c>
      <c r="F174" s="718">
        <v>850</v>
      </c>
      <c r="G174" s="719" t="s">
        <v>3211</v>
      </c>
    </row>
    <row r="175" spans="1:7" s="563" customFormat="1" ht="30" customHeight="1">
      <c r="A175" s="703"/>
      <c r="B175" s="703"/>
      <c r="C175" s="703"/>
      <c r="D175" s="699" t="s">
        <v>3296</v>
      </c>
      <c r="E175" s="702" t="s">
        <v>3297</v>
      </c>
      <c r="F175" s="718">
        <v>0</v>
      </c>
      <c r="G175" s="719" t="s">
        <v>3298</v>
      </c>
    </row>
    <row r="176" spans="1:7" s="563" customFormat="1" ht="23.45" customHeight="1">
      <c r="A176" s="717" t="s">
        <v>1138</v>
      </c>
      <c r="B176" s="691"/>
      <c r="C176" s="691"/>
      <c r="D176" s="691"/>
      <c r="E176" s="713" t="s">
        <v>1951</v>
      </c>
      <c r="F176" s="714">
        <v>798937.43724765</v>
      </c>
      <c r="G176" s="713" t="s">
        <v>316</v>
      </c>
    </row>
    <row r="177" spans="1:7" s="563" customFormat="1" ht="23.45" customHeight="1">
      <c r="A177" s="691"/>
      <c r="B177" s="717" t="s">
        <v>491</v>
      </c>
      <c r="C177" s="691"/>
      <c r="D177" s="691"/>
      <c r="E177" s="713" t="s">
        <v>1952</v>
      </c>
      <c r="F177" s="714">
        <v>654211.29020274</v>
      </c>
      <c r="G177" s="713" t="s">
        <v>1953</v>
      </c>
    </row>
    <row r="178" spans="1:7" s="563" customFormat="1" ht="23.45" customHeight="1">
      <c r="A178" s="691"/>
      <c r="B178" s="691"/>
      <c r="C178" s="717" t="s">
        <v>1100</v>
      </c>
      <c r="D178" s="691"/>
      <c r="E178" s="713" t="s">
        <v>2767</v>
      </c>
      <c r="F178" s="714">
        <v>654211.29020274</v>
      </c>
      <c r="G178" s="713" t="s">
        <v>394</v>
      </c>
    </row>
    <row r="179" spans="1:7" s="563" customFormat="1" ht="30" customHeight="1">
      <c r="A179" s="698" t="s">
        <v>1138</v>
      </c>
      <c r="B179" s="698" t="s">
        <v>491</v>
      </c>
      <c r="C179" s="698" t="s">
        <v>1100</v>
      </c>
      <c r="D179" s="699" t="s">
        <v>1852</v>
      </c>
      <c r="E179" s="702" t="s">
        <v>1955</v>
      </c>
      <c r="F179" s="718">
        <v>649066.36581585999</v>
      </c>
      <c r="G179" s="719" t="s">
        <v>1956</v>
      </c>
    </row>
    <row r="180" spans="1:7" s="563" customFormat="1" ht="19.5" customHeight="1">
      <c r="A180" s="703"/>
      <c r="B180" s="703"/>
      <c r="C180" s="703"/>
      <c r="D180" s="699" t="s">
        <v>1353</v>
      </c>
      <c r="E180" s="702" t="s">
        <v>2882</v>
      </c>
      <c r="F180" s="718">
        <v>3145.01838688</v>
      </c>
      <c r="G180" s="719" t="s">
        <v>2883</v>
      </c>
    </row>
    <row r="181" spans="1:7" s="563" customFormat="1" ht="40.5" customHeight="1">
      <c r="A181" s="703"/>
      <c r="B181" s="703"/>
      <c r="C181" s="703"/>
      <c r="D181" s="699" t="s">
        <v>1933</v>
      </c>
      <c r="E181" s="702" t="s">
        <v>3165</v>
      </c>
      <c r="F181" s="718">
        <v>1999.9059999999999</v>
      </c>
      <c r="G181" s="719" t="s">
        <v>3166</v>
      </c>
    </row>
    <row r="182" spans="1:7" s="563" customFormat="1" ht="23.45" customHeight="1">
      <c r="A182" s="691"/>
      <c r="B182" s="717" t="s">
        <v>183</v>
      </c>
      <c r="C182" s="691"/>
      <c r="D182" s="691"/>
      <c r="E182" s="713" t="s">
        <v>1957</v>
      </c>
      <c r="F182" s="714">
        <v>144726.14704491</v>
      </c>
      <c r="G182" s="713" t="s">
        <v>1958</v>
      </c>
    </row>
    <row r="183" spans="1:7" s="563" customFormat="1" ht="23.45" customHeight="1">
      <c r="A183" s="691"/>
      <c r="B183" s="691"/>
      <c r="C183" s="717" t="s">
        <v>1357</v>
      </c>
      <c r="D183" s="691"/>
      <c r="E183" s="713" t="s">
        <v>2495</v>
      </c>
      <c r="F183" s="714">
        <v>144726.14704491</v>
      </c>
      <c r="G183" s="713" t="s">
        <v>1423</v>
      </c>
    </row>
    <row r="184" spans="1:7" s="563" customFormat="1" ht="40.5" customHeight="1">
      <c r="A184" s="703"/>
      <c r="B184" s="698" t="s">
        <v>183</v>
      </c>
      <c r="C184" s="698" t="s">
        <v>1357</v>
      </c>
      <c r="D184" s="699" t="s">
        <v>1351</v>
      </c>
      <c r="E184" s="702" t="s">
        <v>2510</v>
      </c>
      <c r="F184" s="718">
        <v>107041.08590952</v>
      </c>
      <c r="G184" s="719" t="s">
        <v>2511</v>
      </c>
    </row>
    <row r="185" spans="1:7" s="563" customFormat="1" ht="30" customHeight="1">
      <c r="A185" s="703"/>
      <c r="B185" s="703"/>
      <c r="C185" s="703"/>
      <c r="D185" s="699" t="s">
        <v>1910</v>
      </c>
      <c r="E185" s="702" t="s">
        <v>1959</v>
      </c>
      <c r="F185" s="718">
        <v>5091.0621951499998</v>
      </c>
      <c r="G185" s="719" t="s">
        <v>1960</v>
      </c>
    </row>
    <row r="186" spans="1:7" s="563" customFormat="1" ht="19.5" customHeight="1">
      <c r="A186" s="703"/>
      <c r="B186" s="703"/>
      <c r="C186" s="703"/>
      <c r="D186" s="699" t="s">
        <v>1853</v>
      </c>
      <c r="E186" s="702" t="s">
        <v>1961</v>
      </c>
      <c r="F186" s="718">
        <v>32593.998940239999</v>
      </c>
      <c r="G186" s="719" t="s">
        <v>1962</v>
      </c>
    </row>
    <row r="187" spans="1:7" s="563" customFormat="1" ht="33.950000000000003" customHeight="1">
      <c r="A187" s="717" t="s">
        <v>1139</v>
      </c>
      <c r="B187" s="691"/>
      <c r="C187" s="691"/>
      <c r="D187" s="691"/>
      <c r="E187" s="713" t="s">
        <v>1963</v>
      </c>
      <c r="F187" s="714">
        <v>806698.65177792998</v>
      </c>
      <c r="G187" s="713" t="s">
        <v>76</v>
      </c>
    </row>
    <row r="188" spans="1:7" s="563" customFormat="1" ht="23.45" customHeight="1">
      <c r="A188" s="691"/>
      <c r="B188" s="717" t="s">
        <v>491</v>
      </c>
      <c r="C188" s="691"/>
      <c r="D188" s="691"/>
      <c r="E188" s="713" t="s">
        <v>1964</v>
      </c>
      <c r="F188" s="714">
        <v>231522.46954979</v>
      </c>
      <c r="G188" s="713" t="s">
        <v>1965</v>
      </c>
    </row>
    <row r="189" spans="1:7" s="563" customFormat="1" ht="23.45" customHeight="1">
      <c r="A189" s="691"/>
      <c r="B189" s="691"/>
      <c r="C189" s="717" t="s">
        <v>1098</v>
      </c>
      <c r="D189" s="691"/>
      <c r="E189" s="713" t="s">
        <v>2766</v>
      </c>
      <c r="F189" s="714">
        <v>224587.67376372</v>
      </c>
      <c r="G189" s="713" t="s">
        <v>129</v>
      </c>
    </row>
    <row r="190" spans="1:7" s="563" customFormat="1" ht="40.5" customHeight="1">
      <c r="A190" s="698" t="s">
        <v>1139</v>
      </c>
      <c r="B190" s="698" t="s">
        <v>491</v>
      </c>
      <c r="C190" s="698" t="s">
        <v>1098</v>
      </c>
      <c r="D190" s="699" t="s">
        <v>1966</v>
      </c>
      <c r="E190" s="702" t="s">
        <v>2884</v>
      </c>
      <c r="F190" s="718">
        <v>18221.08395832</v>
      </c>
      <c r="G190" s="719" t="s">
        <v>1967</v>
      </c>
    </row>
    <row r="191" spans="1:7" s="563" customFormat="1" ht="19.5" customHeight="1">
      <c r="A191" s="703"/>
      <c r="B191" s="703"/>
      <c r="C191" s="703"/>
      <c r="D191" s="699" t="s">
        <v>1968</v>
      </c>
      <c r="E191" s="702" t="s">
        <v>1969</v>
      </c>
      <c r="F191" s="718">
        <v>192327.44646186</v>
      </c>
      <c r="G191" s="719" t="s">
        <v>1970</v>
      </c>
    </row>
    <row r="192" spans="1:7" s="563" customFormat="1" ht="19.5" customHeight="1">
      <c r="A192" s="703"/>
      <c r="B192" s="703"/>
      <c r="C192" s="703"/>
      <c r="D192" s="699" t="s">
        <v>1971</v>
      </c>
      <c r="E192" s="702" t="s">
        <v>1972</v>
      </c>
      <c r="F192" s="718">
        <v>14039.143343539999</v>
      </c>
      <c r="G192" s="719" t="s">
        <v>1973</v>
      </c>
    </row>
    <row r="193" spans="1:7" s="563" customFormat="1" ht="23.45" customHeight="1">
      <c r="A193" s="691"/>
      <c r="B193" s="691"/>
      <c r="C193" s="717" t="s">
        <v>1623</v>
      </c>
      <c r="D193" s="691"/>
      <c r="E193" s="713" t="s">
        <v>2508</v>
      </c>
      <c r="F193" s="714">
        <v>6934.7957860700008</v>
      </c>
      <c r="G193" s="713" t="s">
        <v>1624</v>
      </c>
    </row>
    <row r="194" spans="1:7" s="563" customFormat="1" ht="19.5" customHeight="1">
      <c r="A194" s="703"/>
      <c r="B194" s="703"/>
      <c r="C194" s="698" t="s">
        <v>1623</v>
      </c>
      <c r="D194" s="699" t="s">
        <v>1851</v>
      </c>
      <c r="E194" s="702" t="s">
        <v>2885</v>
      </c>
      <c r="F194" s="718">
        <v>6570.5655850000003</v>
      </c>
      <c r="G194" s="719" t="s">
        <v>1974</v>
      </c>
    </row>
    <row r="195" spans="1:7" s="563" customFormat="1" ht="19.5" customHeight="1">
      <c r="A195" s="703"/>
      <c r="B195" s="703"/>
      <c r="C195" s="703"/>
      <c r="D195" s="699" t="s">
        <v>1852</v>
      </c>
      <c r="E195" s="702" t="s">
        <v>1975</v>
      </c>
      <c r="F195" s="718">
        <v>265.54399427999999</v>
      </c>
      <c r="G195" s="719" t="s">
        <v>1976</v>
      </c>
    </row>
    <row r="196" spans="1:7" s="563" customFormat="1" ht="19.5" customHeight="1">
      <c r="A196" s="703"/>
      <c r="B196" s="703"/>
      <c r="C196" s="703"/>
      <c r="D196" s="699" t="s">
        <v>1352</v>
      </c>
      <c r="E196" s="702" t="s">
        <v>2512</v>
      </c>
      <c r="F196" s="718">
        <v>98.68620679</v>
      </c>
      <c r="G196" s="719" t="s">
        <v>2513</v>
      </c>
    </row>
    <row r="197" spans="1:7" s="563" customFormat="1" ht="23.45" customHeight="1">
      <c r="A197" s="691"/>
      <c r="B197" s="717" t="s">
        <v>183</v>
      </c>
      <c r="C197" s="691"/>
      <c r="D197" s="691"/>
      <c r="E197" s="713" t="s">
        <v>1977</v>
      </c>
      <c r="F197" s="714">
        <v>2419.11597833</v>
      </c>
      <c r="G197" s="713" t="s">
        <v>1978</v>
      </c>
    </row>
    <row r="198" spans="1:7" s="563" customFormat="1" ht="23.45" customHeight="1">
      <c r="A198" s="691"/>
      <c r="B198" s="691"/>
      <c r="C198" s="717" t="s">
        <v>703</v>
      </c>
      <c r="D198" s="691"/>
      <c r="E198" s="713" t="s">
        <v>2769</v>
      </c>
      <c r="F198" s="714">
        <v>2419.11597833</v>
      </c>
      <c r="G198" s="713" t="s">
        <v>201</v>
      </c>
    </row>
    <row r="199" spans="1:7" s="563" customFormat="1" ht="19.5" customHeight="1">
      <c r="A199" s="703"/>
      <c r="B199" s="698" t="s">
        <v>183</v>
      </c>
      <c r="C199" s="698" t="s">
        <v>703</v>
      </c>
      <c r="D199" s="699" t="s">
        <v>1352</v>
      </c>
      <c r="E199" s="702" t="s">
        <v>1979</v>
      </c>
      <c r="F199" s="718">
        <v>1971.8312401600001</v>
      </c>
      <c r="G199" s="719" t="s">
        <v>1980</v>
      </c>
    </row>
    <row r="200" spans="1:7" s="563" customFormat="1" ht="19.5" customHeight="1">
      <c r="A200" s="703"/>
      <c r="B200" s="703"/>
      <c r="C200" s="703"/>
      <c r="D200" s="699" t="s">
        <v>1910</v>
      </c>
      <c r="E200" s="702" t="s">
        <v>2886</v>
      </c>
      <c r="F200" s="718">
        <v>127.34682151999999</v>
      </c>
      <c r="G200" s="719" t="s">
        <v>2514</v>
      </c>
    </row>
    <row r="201" spans="1:7" s="563" customFormat="1" ht="30" customHeight="1">
      <c r="A201" s="703"/>
      <c r="B201" s="703"/>
      <c r="C201" s="703"/>
      <c r="D201" s="699" t="s">
        <v>1981</v>
      </c>
      <c r="E201" s="702" t="s">
        <v>1982</v>
      </c>
      <c r="F201" s="718">
        <v>319.93791665000003</v>
      </c>
      <c r="G201" s="719" t="s">
        <v>1983</v>
      </c>
    </row>
    <row r="202" spans="1:7" s="563" customFormat="1" ht="23.45" customHeight="1">
      <c r="A202" s="691"/>
      <c r="B202" s="717" t="s">
        <v>264</v>
      </c>
      <c r="C202" s="691"/>
      <c r="D202" s="691"/>
      <c r="E202" s="713" t="s">
        <v>1984</v>
      </c>
      <c r="F202" s="714">
        <v>62267.114837729998</v>
      </c>
      <c r="G202" s="713" t="s">
        <v>1985</v>
      </c>
    </row>
    <row r="203" spans="1:7" s="563" customFormat="1" ht="23.45" customHeight="1">
      <c r="A203" s="691"/>
      <c r="B203" s="691"/>
      <c r="C203" s="717" t="s">
        <v>1108</v>
      </c>
      <c r="D203" s="691"/>
      <c r="E203" s="713" t="s">
        <v>2515</v>
      </c>
      <c r="F203" s="714">
        <v>62267.114837729998</v>
      </c>
      <c r="G203" s="713" t="s">
        <v>196</v>
      </c>
    </row>
    <row r="204" spans="1:7" s="563" customFormat="1" ht="30" customHeight="1">
      <c r="A204" s="703"/>
      <c r="B204" s="698" t="s">
        <v>264</v>
      </c>
      <c r="C204" s="698" t="s">
        <v>1108</v>
      </c>
      <c r="D204" s="699" t="s">
        <v>1351</v>
      </c>
      <c r="E204" s="702" t="s">
        <v>1986</v>
      </c>
      <c r="F204" s="718">
        <v>62267.114837729998</v>
      </c>
      <c r="G204" s="719" t="s">
        <v>2887</v>
      </c>
    </row>
    <row r="205" spans="1:7" s="563" customFormat="1" ht="19.5" customHeight="1">
      <c r="A205" s="703"/>
      <c r="B205" s="703"/>
      <c r="C205" s="703"/>
      <c r="D205" s="699" t="s">
        <v>894</v>
      </c>
      <c r="E205" s="702" t="s">
        <v>1862</v>
      </c>
      <c r="F205" s="718">
        <v>0</v>
      </c>
      <c r="G205" s="719" t="s">
        <v>1863</v>
      </c>
    </row>
    <row r="206" spans="1:7" s="563" customFormat="1" ht="23.45" customHeight="1">
      <c r="A206" s="691"/>
      <c r="B206" s="717" t="s">
        <v>443</v>
      </c>
      <c r="C206" s="691"/>
      <c r="D206" s="691"/>
      <c r="E206" s="713" t="s">
        <v>1987</v>
      </c>
      <c r="F206" s="714">
        <v>41970.536975840005</v>
      </c>
      <c r="G206" s="713" t="s">
        <v>1988</v>
      </c>
    </row>
    <row r="207" spans="1:7" s="563" customFormat="1" ht="23.45" customHeight="1">
      <c r="A207" s="691"/>
      <c r="B207" s="691"/>
      <c r="C207" s="717" t="s">
        <v>1109</v>
      </c>
      <c r="D207" s="691"/>
      <c r="E207" s="713" t="s">
        <v>2516</v>
      </c>
      <c r="F207" s="714">
        <v>41970.536975840005</v>
      </c>
      <c r="G207" s="713" t="s">
        <v>246</v>
      </c>
    </row>
    <row r="208" spans="1:7" s="563" customFormat="1" ht="30" customHeight="1">
      <c r="A208" s="703"/>
      <c r="B208" s="698" t="s">
        <v>443</v>
      </c>
      <c r="C208" s="698" t="s">
        <v>1109</v>
      </c>
      <c r="D208" s="699" t="s">
        <v>1351</v>
      </c>
      <c r="E208" s="702" t="s">
        <v>1989</v>
      </c>
      <c r="F208" s="718">
        <v>41431.355210840004</v>
      </c>
      <c r="G208" s="719" t="s">
        <v>1990</v>
      </c>
    </row>
    <row r="209" spans="1:7" s="563" customFormat="1" ht="19.5" customHeight="1">
      <c r="A209" s="703"/>
      <c r="B209" s="703"/>
      <c r="C209" s="703"/>
      <c r="D209" s="699" t="s">
        <v>1966</v>
      </c>
      <c r="E209" s="702" t="s">
        <v>1991</v>
      </c>
      <c r="F209" s="718">
        <v>534.58208500000001</v>
      </c>
      <c r="G209" s="719" t="s">
        <v>1992</v>
      </c>
    </row>
    <row r="210" spans="1:7" s="563" customFormat="1" ht="19.5" customHeight="1">
      <c r="A210" s="703"/>
      <c r="B210" s="703"/>
      <c r="C210" s="703"/>
      <c r="D210" s="699" t="s">
        <v>894</v>
      </c>
      <c r="E210" s="702" t="s">
        <v>1862</v>
      </c>
      <c r="F210" s="718">
        <v>4.5996800000000002</v>
      </c>
      <c r="G210" s="719" t="s">
        <v>1863</v>
      </c>
    </row>
    <row r="211" spans="1:7" s="563" customFormat="1" ht="23.45" customHeight="1">
      <c r="A211" s="691"/>
      <c r="B211" s="717" t="s">
        <v>637</v>
      </c>
      <c r="C211" s="691"/>
      <c r="D211" s="691"/>
      <c r="E211" s="713" t="s">
        <v>1993</v>
      </c>
      <c r="F211" s="714">
        <v>392412.00909746997</v>
      </c>
      <c r="G211" s="713" t="s">
        <v>1994</v>
      </c>
    </row>
    <row r="212" spans="1:7" s="563" customFormat="1" ht="23.45" customHeight="1">
      <c r="A212" s="691"/>
      <c r="B212" s="691"/>
      <c r="C212" s="717" t="s">
        <v>1008</v>
      </c>
      <c r="D212" s="691"/>
      <c r="E212" s="713" t="s">
        <v>2763</v>
      </c>
      <c r="F212" s="714">
        <v>1603.3219313699999</v>
      </c>
      <c r="G212" s="713" t="s">
        <v>1796</v>
      </c>
    </row>
    <row r="213" spans="1:7" s="563" customFormat="1" ht="30" customHeight="1">
      <c r="A213" s="703"/>
      <c r="B213" s="698" t="s">
        <v>637</v>
      </c>
      <c r="C213" s="698" t="s">
        <v>1008</v>
      </c>
      <c r="D213" s="699" t="s">
        <v>1851</v>
      </c>
      <c r="E213" s="702" t="s">
        <v>1995</v>
      </c>
      <c r="F213" s="718">
        <v>1603.3219313699999</v>
      </c>
      <c r="G213" s="719" t="s">
        <v>1996</v>
      </c>
    </row>
    <row r="214" spans="1:7" s="563" customFormat="1" ht="23.45" customHeight="1">
      <c r="A214" s="691"/>
      <c r="B214" s="691"/>
      <c r="C214" s="717" t="s">
        <v>258</v>
      </c>
      <c r="D214" s="691"/>
      <c r="E214" s="713" t="s">
        <v>2784</v>
      </c>
      <c r="F214" s="714">
        <v>360075.21112976997</v>
      </c>
      <c r="G214" s="713" t="s">
        <v>233</v>
      </c>
    </row>
    <row r="215" spans="1:7" s="563" customFormat="1" ht="30" customHeight="1">
      <c r="A215" s="703"/>
      <c r="B215" s="703"/>
      <c r="C215" s="698" t="s">
        <v>258</v>
      </c>
      <c r="D215" s="699" t="s">
        <v>1852</v>
      </c>
      <c r="E215" s="705" t="s">
        <v>2888</v>
      </c>
      <c r="F215" s="718">
        <v>354095.20500502002</v>
      </c>
      <c r="G215" s="719" t="s">
        <v>1997</v>
      </c>
    </row>
    <row r="216" spans="1:7" s="563" customFormat="1" ht="19.5" customHeight="1">
      <c r="A216" s="703"/>
      <c r="B216" s="703"/>
      <c r="C216" s="703"/>
      <c r="D216" s="699" t="s">
        <v>1353</v>
      </c>
      <c r="E216" s="702" t="s">
        <v>2517</v>
      </c>
      <c r="F216" s="718">
        <v>5980.0061247500007</v>
      </c>
      <c r="G216" s="719" t="s">
        <v>2518</v>
      </c>
    </row>
    <row r="217" spans="1:7" s="563" customFormat="1" ht="23.45" customHeight="1">
      <c r="A217" s="691"/>
      <c r="B217" s="691"/>
      <c r="C217" s="717" t="s">
        <v>1111</v>
      </c>
      <c r="D217" s="691"/>
      <c r="E217" s="713" t="s">
        <v>2519</v>
      </c>
      <c r="F217" s="714">
        <v>30733.476036330001</v>
      </c>
      <c r="G217" s="713" t="s">
        <v>707</v>
      </c>
    </row>
    <row r="218" spans="1:7" s="563" customFormat="1" ht="19.5" customHeight="1">
      <c r="A218" s="703"/>
      <c r="B218" s="703"/>
      <c r="C218" s="698" t="s">
        <v>1111</v>
      </c>
      <c r="D218" s="699" t="s">
        <v>1852</v>
      </c>
      <c r="E218" s="702" t="s">
        <v>2889</v>
      </c>
      <c r="F218" s="718">
        <v>27863.476036330001</v>
      </c>
      <c r="G218" s="719" t="s">
        <v>1998</v>
      </c>
    </row>
    <row r="219" spans="1:7" s="563" customFormat="1" ht="30" customHeight="1">
      <c r="A219" s="703"/>
      <c r="B219" s="703"/>
      <c r="C219" s="703"/>
      <c r="D219" s="699" t="s">
        <v>1008</v>
      </c>
      <c r="E219" s="702" t="s">
        <v>2565</v>
      </c>
      <c r="F219" s="718">
        <v>2870</v>
      </c>
      <c r="G219" s="719" t="s">
        <v>2566</v>
      </c>
    </row>
    <row r="220" spans="1:7" s="563" customFormat="1" ht="23.45" customHeight="1">
      <c r="A220" s="691"/>
      <c r="B220" s="717" t="s">
        <v>470</v>
      </c>
      <c r="C220" s="691"/>
      <c r="D220" s="691"/>
      <c r="E220" s="713" t="s">
        <v>1999</v>
      </c>
      <c r="F220" s="714">
        <v>56878.281103449997</v>
      </c>
      <c r="G220" s="713" t="s">
        <v>2000</v>
      </c>
    </row>
    <row r="221" spans="1:7" s="563" customFormat="1" ht="23.45" customHeight="1">
      <c r="A221" s="691"/>
      <c r="B221" s="691"/>
      <c r="C221" s="717" t="s">
        <v>1098</v>
      </c>
      <c r="D221" s="691"/>
      <c r="E221" s="713" t="s">
        <v>2766</v>
      </c>
      <c r="F221" s="714">
        <v>56878.281103449997</v>
      </c>
      <c r="G221" s="713" t="s">
        <v>129</v>
      </c>
    </row>
    <row r="222" spans="1:7" s="563" customFormat="1" ht="19.5" customHeight="1">
      <c r="A222" s="703"/>
      <c r="B222" s="698" t="s">
        <v>470</v>
      </c>
      <c r="C222" s="698" t="s">
        <v>1098</v>
      </c>
      <c r="D222" s="699" t="s">
        <v>2001</v>
      </c>
      <c r="E222" s="702" t="s">
        <v>2002</v>
      </c>
      <c r="F222" s="718">
        <v>56878.281103449997</v>
      </c>
      <c r="G222" s="719" t="s">
        <v>2003</v>
      </c>
    </row>
    <row r="223" spans="1:7" s="563" customFormat="1" ht="23.45" customHeight="1">
      <c r="A223" s="691"/>
      <c r="B223" s="717" t="s">
        <v>398</v>
      </c>
      <c r="C223" s="691"/>
      <c r="D223" s="691"/>
      <c r="E223" s="713" t="s">
        <v>2004</v>
      </c>
      <c r="F223" s="714">
        <v>19229.124235320003</v>
      </c>
      <c r="G223" s="713" t="s">
        <v>2005</v>
      </c>
    </row>
    <row r="224" spans="1:7" s="563" customFormat="1" ht="23.45" customHeight="1">
      <c r="A224" s="691"/>
      <c r="B224" s="691"/>
      <c r="C224" s="717" t="s">
        <v>703</v>
      </c>
      <c r="D224" s="691"/>
      <c r="E224" s="713" t="s">
        <v>2769</v>
      </c>
      <c r="F224" s="714">
        <v>19229.124235320003</v>
      </c>
      <c r="G224" s="713" t="s">
        <v>201</v>
      </c>
    </row>
    <row r="225" spans="1:7" s="563" customFormat="1" ht="19.5" customHeight="1">
      <c r="A225" s="703"/>
      <c r="B225" s="698" t="s">
        <v>398</v>
      </c>
      <c r="C225" s="698" t="s">
        <v>703</v>
      </c>
      <c r="D225" s="699" t="s">
        <v>1351</v>
      </c>
      <c r="E225" s="702" t="s">
        <v>2371</v>
      </c>
      <c r="F225" s="718">
        <v>8817.2472410499995</v>
      </c>
      <c r="G225" s="719" t="s">
        <v>2006</v>
      </c>
    </row>
    <row r="226" spans="1:7" s="563" customFormat="1" ht="51" customHeight="1">
      <c r="A226" s="703"/>
      <c r="B226" s="703"/>
      <c r="C226" s="703"/>
      <c r="D226" s="699" t="s">
        <v>1954</v>
      </c>
      <c r="E226" s="702" t="s">
        <v>2007</v>
      </c>
      <c r="F226" s="718">
        <v>2102.3873090800003</v>
      </c>
      <c r="G226" s="719" t="s">
        <v>2008</v>
      </c>
    </row>
    <row r="227" spans="1:7" s="563" customFormat="1" ht="19.5" customHeight="1">
      <c r="A227" s="703"/>
      <c r="B227" s="703"/>
      <c r="C227" s="703"/>
      <c r="D227" s="699" t="s">
        <v>2009</v>
      </c>
      <c r="E227" s="702" t="s">
        <v>2010</v>
      </c>
      <c r="F227" s="718">
        <v>8308.0364851900013</v>
      </c>
      <c r="G227" s="719" t="s">
        <v>2011</v>
      </c>
    </row>
    <row r="228" spans="1:7" s="563" customFormat="1" ht="19.5" customHeight="1">
      <c r="A228" s="703"/>
      <c r="B228" s="703"/>
      <c r="C228" s="703"/>
      <c r="D228" s="699" t="s">
        <v>894</v>
      </c>
      <c r="E228" s="702" t="s">
        <v>1862</v>
      </c>
      <c r="F228" s="718">
        <v>1.4532</v>
      </c>
      <c r="G228" s="719" t="s">
        <v>1863</v>
      </c>
    </row>
    <row r="229" spans="1:7" s="563" customFormat="1" ht="30" customHeight="1">
      <c r="A229" s="703"/>
      <c r="B229" s="703"/>
      <c r="C229" s="703"/>
      <c r="D229" s="699" t="s">
        <v>1008</v>
      </c>
      <c r="E229" s="702" t="s">
        <v>2565</v>
      </c>
      <c r="F229" s="718">
        <v>0</v>
      </c>
      <c r="G229" s="719" t="s">
        <v>2566</v>
      </c>
    </row>
    <row r="230" spans="1:7" s="563" customFormat="1" ht="23.45" customHeight="1">
      <c r="A230" s="717" t="s">
        <v>640</v>
      </c>
      <c r="B230" s="691"/>
      <c r="C230" s="691"/>
      <c r="D230" s="691"/>
      <c r="E230" s="713" t="s">
        <v>92</v>
      </c>
      <c r="F230" s="714">
        <v>495617.02986976999</v>
      </c>
      <c r="G230" s="713" t="s">
        <v>225</v>
      </c>
    </row>
    <row r="231" spans="1:7" s="563" customFormat="1" ht="23.45" customHeight="1">
      <c r="A231" s="691"/>
      <c r="B231" s="717" t="s">
        <v>491</v>
      </c>
      <c r="C231" s="691"/>
      <c r="D231" s="691"/>
      <c r="E231" s="713" t="s">
        <v>2012</v>
      </c>
      <c r="F231" s="714">
        <v>171.55558366</v>
      </c>
      <c r="G231" s="713" t="s">
        <v>2013</v>
      </c>
    </row>
    <row r="232" spans="1:7" s="563" customFormat="1" ht="23.45" customHeight="1">
      <c r="A232" s="691"/>
      <c r="B232" s="691"/>
      <c r="C232" s="717" t="s">
        <v>1356</v>
      </c>
      <c r="D232" s="691"/>
      <c r="E232" s="720" t="s">
        <v>2770</v>
      </c>
      <c r="F232" s="714">
        <v>171.55558366</v>
      </c>
      <c r="G232" s="713" t="s">
        <v>1755</v>
      </c>
    </row>
    <row r="233" spans="1:7" s="563" customFormat="1" ht="19.5" customHeight="1">
      <c r="A233" s="698" t="s">
        <v>640</v>
      </c>
      <c r="B233" s="698" t="s">
        <v>491</v>
      </c>
      <c r="C233" s="698" t="s">
        <v>1356</v>
      </c>
      <c r="D233" s="699" t="s">
        <v>1852</v>
      </c>
      <c r="E233" s="702" t="s">
        <v>2014</v>
      </c>
      <c r="F233" s="718">
        <v>171.55558366</v>
      </c>
      <c r="G233" s="719" t="s">
        <v>2015</v>
      </c>
    </row>
    <row r="234" spans="1:7" s="563" customFormat="1" ht="23.45" customHeight="1">
      <c r="A234" s="691"/>
      <c r="B234" s="717" t="s">
        <v>183</v>
      </c>
      <c r="C234" s="691"/>
      <c r="D234" s="691"/>
      <c r="E234" s="713" t="s">
        <v>2016</v>
      </c>
      <c r="F234" s="714">
        <v>39189.743146050001</v>
      </c>
      <c r="G234" s="713" t="s">
        <v>2017</v>
      </c>
    </row>
    <row r="235" spans="1:7" s="563" customFormat="1" ht="23.45" customHeight="1">
      <c r="A235" s="691"/>
      <c r="B235" s="691"/>
      <c r="C235" s="717" t="s">
        <v>1356</v>
      </c>
      <c r="D235" s="691"/>
      <c r="E235" s="720" t="s">
        <v>2770</v>
      </c>
      <c r="F235" s="714">
        <v>32066.205962439999</v>
      </c>
      <c r="G235" s="713" t="s">
        <v>1755</v>
      </c>
    </row>
    <row r="236" spans="1:7" s="563" customFormat="1" ht="19.5" customHeight="1">
      <c r="A236" s="703"/>
      <c r="B236" s="698" t="s">
        <v>183</v>
      </c>
      <c r="C236" s="698" t="s">
        <v>1356</v>
      </c>
      <c r="D236" s="699" t="s">
        <v>1353</v>
      </c>
      <c r="E236" s="702" t="s">
        <v>925</v>
      </c>
      <c r="F236" s="718">
        <v>32066.205962439999</v>
      </c>
      <c r="G236" s="719" t="s">
        <v>926</v>
      </c>
    </row>
    <row r="237" spans="1:7" s="563" customFormat="1" ht="23.45" customHeight="1">
      <c r="A237" s="691"/>
      <c r="B237" s="691"/>
      <c r="C237" s="717" t="s">
        <v>2312</v>
      </c>
      <c r="D237" s="691"/>
      <c r="E237" s="713" t="s">
        <v>2520</v>
      </c>
      <c r="F237" s="714">
        <v>5019.0498300599993</v>
      </c>
      <c r="G237" s="713" t="s">
        <v>2313</v>
      </c>
    </row>
    <row r="238" spans="1:7" s="563" customFormat="1" ht="19.5" customHeight="1">
      <c r="A238" s="703"/>
      <c r="B238" s="703"/>
      <c r="C238" s="698" t="s">
        <v>2312</v>
      </c>
      <c r="D238" s="699" t="s">
        <v>1355</v>
      </c>
      <c r="E238" s="702" t="s">
        <v>2890</v>
      </c>
      <c r="F238" s="718">
        <v>5019.0498300599993</v>
      </c>
      <c r="G238" s="719" t="s">
        <v>2323</v>
      </c>
    </row>
    <row r="239" spans="1:7" s="563" customFormat="1" ht="23.45" customHeight="1">
      <c r="A239" s="691"/>
      <c r="B239" s="691"/>
      <c r="C239" s="717" t="s">
        <v>2314</v>
      </c>
      <c r="D239" s="691"/>
      <c r="E239" s="713" t="s">
        <v>2509</v>
      </c>
      <c r="F239" s="714">
        <v>2104.4873535500001</v>
      </c>
      <c r="G239" s="713" t="s">
        <v>2315</v>
      </c>
    </row>
    <row r="240" spans="1:7" s="563" customFormat="1" ht="19.5" customHeight="1">
      <c r="A240" s="703"/>
      <c r="B240" s="703"/>
      <c r="C240" s="698" t="s">
        <v>2314</v>
      </c>
      <c r="D240" s="699" t="s">
        <v>1352</v>
      </c>
      <c r="E240" s="702" t="s">
        <v>1802</v>
      </c>
      <c r="F240" s="718">
        <v>2104.4873535500001</v>
      </c>
      <c r="G240" s="719" t="s">
        <v>2891</v>
      </c>
    </row>
    <row r="241" spans="1:7" s="563" customFormat="1" ht="23.45" customHeight="1">
      <c r="A241" s="691"/>
      <c r="B241" s="717" t="s">
        <v>443</v>
      </c>
      <c r="C241" s="691"/>
      <c r="D241" s="691"/>
      <c r="E241" s="713" t="s">
        <v>2019</v>
      </c>
      <c r="F241" s="714">
        <v>5041.9218151799996</v>
      </c>
      <c r="G241" s="713" t="s">
        <v>2020</v>
      </c>
    </row>
    <row r="242" spans="1:7" s="563" customFormat="1" ht="23.45" customHeight="1">
      <c r="A242" s="691"/>
      <c r="B242" s="691"/>
      <c r="C242" s="717" t="s">
        <v>1356</v>
      </c>
      <c r="D242" s="691"/>
      <c r="E242" s="720" t="s">
        <v>2770</v>
      </c>
      <c r="F242" s="714">
        <v>2565.0511131799999</v>
      </c>
      <c r="G242" s="713" t="s">
        <v>1755</v>
      </c>
    </row>
    <row r="243" spans="1:7" s="563" customFormat="1" ht="19.5" customHeight="1">
      <c r="A243" s="703"/>
      <c r="B243" s="698" t="s">
        <v>443</v>
      </c>
      <c r="C243" s="698" t="s">
        <v>1356</v>
      </c>
      <c r="D243" s="699" t="s">
        <v>1910</v>
      </c>
      <c r="E243" s="702" t="s">
        <v>2021</v>
      </c>
      <c r="F243" s="718">
        <v>2565.0511131799999</v>
      </c>
      <c r="G243" s="719" t="s">
        <v>2022</v>
      </c>
    </row>
    <row r="244" spans="1:7" s="563" customFormat="1" ht="23.45" customHeight="1">
      <c r="A244" s="691"/>
      <c r="B244" s="691"/>
      <c r="C244" s="717" t="s">
        <v>2314</v>
      </c>
      <c r="D244" s="691"/>
      <c r="E244" s="713" t="s">
        <v>2509</v>
      </c>
      <c r="F244" s="714">
        <v>2476.8707020000002</v>
      </c>
      <c r="G244" s="713" t="s">
        <v>2315</v>
      </c>
    </row>
    <row r="245" spans="1:7" s="563" customFormat="1" ht="40.5" customHeight="1">
      <c r="A245" s="703"/>
      <c r="B245" s="703"/>
      <c r="C245" s="698" t="s">
        <v>2314</v>
      </c>
      <c r="D245" s="699" t="s">
        <v>1910</v>
      </c>
      <c r="E245" s="702" t="s">
        <v>2023</v>
      </c>
      <c r="F245" s="718">
        <v>2476.8707020000002</v>
      </c>
      <c r="G245" s="719" t="s">
        <v>2024</v>
      </c>
    </row>
    <row r="246" spans="1:7" s="563" customFormat="1" ht="23.45" customHeight="1">
      <c r="A246" s="691"/>
      <c r="B246" s="717" t="s">
        <v>637</v>
      </c>
      <c r="C246" s="691"/>
      <c r="D246" s="691"/>
      <c r="E246" s="713" t="s">
        <v>2025</v>
      </c>
      <c r="F246" s="714">
        <v>8352.6965929199996</v>
      </c>
      <c r="G246" s="713" t="s">
        <v>2026</v>
      </c>
    </row>
    <row r="247" spans="1:7" s="563" customFormat="1" ht="23.45" customHeight="1">
      <c r="A247" s="691"/>
      <c r="B247" s="691"/>
      <c r="C247" s="717" t="s">
        <v>895</v>
      </c>
      <c r="D247" s="691"/>
      <c r="E247" s="713" t="s">
        <v>696</v>
      </c>
      <c r="F247" s="714">
        <v>0.37575999999999998</v>
      </c>
      <c r="G247" s="713" t="s">
        <v>327</v>
      </c>
    </row>
    <row r="248" spans="1:7" s="563" customFormat="1" ht="19.5" customHeight="1">
      <c r="A248" s="703"/>
      <c r="B248" s="698" t="s">
        <v>637</v>
      </c>
      <c r="C248" s="698" t="s">
        <v>895</v>
      </c>
      <c r="D248" s="699" t="s">
        <v>3160</v>
      </c>
      <c r="E248" s="702" t="s">
        <v>3161</v>
      </c>
      <c r="F248" s="718">
        <v>0.37575999999999998</v>
      </c>
      <c r="G248" s="719" t="s">
        <v>3162</v>
      </c>
    </row>
    <row r="249" spans="1:7" s="563" customFormat="1" ht="23.45" customHeight="1">
      <c r="A249" s="691"/>
      <c r="B249" s="691"/>
      <c r="C249" s="717" t="s">
        <v>947</v>
      </c>
      <c r="D249" s="691"/>
      <c r="E249" s="713" t="s">
        <v>948</v>
      </c>
      <c r="F249" s="714">
        <v>436.10734441</v>
      </c>
      <c r="G249" s="713" t="s">
        <v>949</v>
      </c>
    </row>
    <row r="250" spans="1:7" s="563" customFormat="1" ht="30" customHeight="1">
      <c r="A250" s="703"/>
      <c r="B250" s="703"/>
      <c r="C250" s="698" t="s">
        <v>947</v>
      </c>
      <c r="D250" s="699" t="s">
        <v>1851</v>
      </c>
      <c r="E250" s="702" t="s">
        <v>2040</v>
      </c>
      <c r="F250" s="718">
        <v>436.10734441</v>
      </c>
      <c r="G250" s="719" t="s">
        <v>2041</v>
      </c>
    </row>
    <row r="251" spans="1:7" s="563" customFormat="1" ht="23.45" customHeight="1">
      <c r="A251" s="691"/>
      <c r="B251" s="691"/>
      <c r="C251" s="717" t="s">
        <v>1098</v>
      </c>
      <c r="D251" s="691"/>
      <c r="E251" s="713" t="s">
        <v>2766</v>
      </c>
      <c r="F251" s="714">
        <v>0.21984000000000001</v>
      </c>
      <c r="G251" s="713" t="s">
        <v>129</v>
      </c>
    </row>
    <row r="252" spans="1:7" s="563" customFormat="1" ht="19.5" customHeight="1">
      <c r="A252" s="703"/>
      <c r="B252" s="703"/>
      <c r="C252" s="698" t="s">
        <v>1098</v>
      </c>
      <c r="D252" s="699" t="s">
        <v>3160</v>
      </c>
      <c r="E252" s="702" t="s">
        <v>3161</v>
      </c>
      <c r="F252" s="718">
        <v>0.21984000000000001</v>
      </c>
      <c r="G252" s="719" t="s">
        <v>3162</v>
      </c>
    </row>
    <row r="253" spans="1:7" s="563" customFormat="1" ht="23.45" customHeight="1">
      <c r="A253" s="691"/>
      <c r="B253" s="691"/>
      <c r="C253" s="717" t="s">
        <v>1357</v>
      </c>
      <c r="D253" s="691"/>
      <c r="E253" s="713" t="s">
        <v>2495</v>
      </c>
      <c r="F253" s="714">
        <v>5.3614600000000001</v>
      </c>
      <c r="G253" s="713" t="s">
        <v>1423</v>
      </c>
    </row>
    <row r="254" spans="1:7" s="563" customFormat="1" ht="19.5" customHeight="1">
      <c r="A254" s="703"/>
      <c r="B254" s="703"/>
      <c r="C254" s="698" t="s">
        <v>1357</v>
      </c>
      <c r="D254" s="699" t="s">
        <v>3160</v>
      </c>
      <c r="E254" s="702" t="s">
        <v>3161</v>
      </c>
      <c r="F254" s="718">
        <v>5.3614600000000001</v>
      </c>
      <c r="G254" s="719" t="s">
        <v>3162</v>
      </c>
    </row>
    <row r="255" spans="1:7" s="563" customFormat="1" ht="23.45" customHeight="1">
      <c r="A255" s="691"/>
      <c r="B255" s="691"/>
      <c r="C255" s="717" t="s">
        <v>1099</v>
      </c>
      <c r="D255" s="691"/>
      <c r="E255" s="713" t="s">
        <v>2493</v>
      </c>
      <c r="F255" s="714">
        <v>0.54959999999999998</v>
      </c>
      <c r="G255" s="713" t="s">
        <v>460</v>
      </c>
    </row>
    <row r="256" spans="1:7" s="563" customFormat="1" ht="19.5" customHeight="1">
      <c r="A256" s="703"/>
      <c r="B256" s="703"/>
      <c r="C256" s="698" t="s">
        <v>1099</v>
      </c>
      <c r="D256" s="699" t="s">
        <v>3160</v>
      </c>
      <c r="E256" s="702" t="s">
        <v>3161</v>
      </c>
      <c r="F256" s="718">
        <v>0.54959999999999998</v>
      </c>
      <c r="G256" s="719" t="s">
        <v>3162</v>
      </c>
    </row>
    <row r="257" spans="1:7" s="563" customFormat="1" ht="23.45" customHeight="1">
      <c r="A257" s="691"/>
      <c r="B257" s="691"/>
      <c r="C257" s="717" t="s">
        <v>1331</v>
      </c>
      <c r="D257" s="691"/>
      <c r="E257" s="713" t="s">
        <v>2496</v>
      </c>
      <c r="F257" s="714">
        <v>13.367464</v>
      </c>
      <c r="G257" s="713" t="s">
        <v>1813</v>
      </c>
    </row>
    <row r="258" spans="1:7" s="563" customFormat="1" ht="19.5" customHeight="1">
      <c r="A258" s="703"/>
      <c r="B258" s="703"/>
      <c r="C258" s="698" t="s">
        <v>1331</v>
      </c>
      <c r="D258" s="699" t="s">
        <v>3160</v>
      </c>
      <c r="E258" s="702" t="s">
        <v>3161</v>
      </c>
      <c r="F258" s="718">
        <v>13.367464</v>
      </c>
      <c r="G258" s="719" t="s">
        <v>3162</v>
      </c>
    </row>
    <row r="259" spans="1:7" s="563" customFormat="1" ht="23.45" customHeight="1">
      <c r="A259" s="691"/>
      <c r="B259" s="691"/>
      <c r="C259" s="717" t="s">
        <v>749</v>
      </c>
      <c r="D259" s="691"/>
      <c r="E259" s="713" t="s">
        <v>2506</v>
      </c>
      <c r="F259" s="714">
        <v>4.3361999999999998</v>
      </c>
      <c r="G259" s="713" t="s">
        <v>1332</v>
      </c>
    </row>
    <row r="260" spans="1:7" s="563" customFormat="1" ht="19.5" customHeight="1">
      <c r="A260" s="703"/>
      <c r="B260" s="703"/>
      <c r="C260" s="698" t="s">
        <v>749</v>
      </c>
      <c r="D260" s="699" t="s">
        <v>3160</v>
      </c>
      <c r="E260" s="702" t="s">
        <v>3161</v>
      </c>
      <c r="F260" s="718">
        <v>4.3361999999999998</v>
      </c>
      <c r="G260" s="719" t="s">
        <v>3162</v>
      </c>
    </row>
    <row r="261" spans="1:7" s="563" customFormat="1" ht="23.45" customHeight="1">
      <c r="A261" s="691"/>
      <c r="B261" s="691"/>
      <c r="C261" s="717" t="s">
        <v>702</v>
      </c>
      <c r="D261" s="691"/>
      <c r="E261" s="713" t="s">
        <v>2497</v>
      </c>
      <c r="F261" s="714">
        <v>16.662247999999998</v>
      </c>
      <c r="G261" s="713" t="s">
        <v>61</v>
      </c>
    </row>
    <row r="262" spans="1:7" s="563" customFormat="1" ht="19.5" customHeight="1">
      <c r="A262" s="703"/>
      <c r="B262" s="703"/>
      <c r="C262" s="698" t="s">
        <v>702</v>
      </c>
      <c r="D262" s="699" t="s">
        <v>3160</v>
      </c>
      <c r="E262" s="705" t="s">
        <v>3163</v>
      </c>
      <c r="F262" s="718">
        <v>16.662247999999998</v>
      </c>
      <c r="G262" s="721" t="s">
        <v>3164</v>
      </c>
    </row>
    <row r="263" spans="1:7" s="563" customFormat="1" ht="33.950000000000003" customHeight="1">
      <c r="A263" s="691"/>
      <c r="B263" s="691"/>
      <c r="C263" s="717" t="s">
        <v>1010</v>
      </c>
      <c r="D263" s="691"/>
      <c r="E263" s="713" t="s">
        <v>2498</v>
      </c>
      <c r="F263" s="714">
        <v>1.5873599999999999</v>
      </c>
      <c r="G263" s="713" t="s">
        <v>2499</v>
      </c>
    </row>
    <row r="264" spans="1:7" s="563" customFormat="1" ht="19.5" customHeight="1">
      <c r="A264" s="703"/>
      <c r="B264" s="703"/>
      <c r="C264" s="698" t="s">
        <v>1010</v>
      </c>
      <c r="D264" s="699" t="s">
        <v>3160</v>
      </c>
      <c r="E264" s="702" t="s">
        <v>3161</v>
      </c>
      <c r="F264" s="718">
        <v>1.5873599999999999</v>
      </c>
      <c r="G264" s="719" t="s">
        <v>3162</v>
      </c>
    </row>
    <row r="265" spans="1:7" s="563" customFormat="1" ht="23.45" customHeight="1">
      <c r="A265" s="691"/>
      <c r="B265" s="691"/>
      <c r="C265" s="717" t="s">
        <v>1101</v>
      </c>
      <c r="D265" s="691"/>
      <c r="E265" s="713" t="s">
        <v>2768</v>
      </c>
      <c r="F265" s="714">
        <v>86.042400000000001</v>
      </c>
      <c r="G265" s="713" t="s">
        <v>45</v>
      </c>
    </row>
    <row r="266" spans="1:7" s="563" customFormat="1" ht="19.5" customHeight="1">
      <c r="A266" s="703"/>
      <c r="B266" s="703"/>
      <c r="C266" s="698" t="s">
        <v>1101</v>
      </c>
      <c r="D266" s="699" t="s">
        <v>3160</v>
      </c>
      <c r="E266" s="702" t="s">
        <v>3161</v>
      </c>
      <c r="F266" s="718">
        <v>86.042400000000001</v>
      </c>
      <c r="G266" s="719" t="s">
        <v>3162</v>
      </c>
    </row>
    <row r="267" spans="1:7" s="563" customFormat="1" ht="23.45" customHeight="1">
      <c r="A267" s="691"/>
      <c r="B267" s="691"/>
      <c r="C267" s="717" t="s">
        <v>703</v>
      </c>
      <c r="D267" s="691"/>
      <c r="E267" s="713" t="s">
        <v>2769</v>
      </c>
      <c r="F267" s="714">
        <v>15.364559999999999</v>
      </c>
      <c r="G267" s="713" t="s">
        <v>201</v>
      </c>
    </row>
    <row r="268" spans="1:7" s="563" customFormat="1" ht="19.5" customHeight="1">
      <c r="A268" s="703"/>
      <c r="B268" s="703"/>
      <c r="C268" s="698" t="s">
        <v>703</v>
      </c>
      <c r="D268" s="699" t="s">
        <v>2027</v>
      </c>
      <c r="E268" s="702" t="s">
        <v>2028</v>
      </c>
      <c r="F268" s="718">
        <v>0</v>
      </c>
      <c r="G268" s="719" t="s">
        <v>2029</v>
      </c>
    </row>
    <row r="269" spans="1:7" s="563" customFormat="1" ht="19.5" customHeight="1">
      <c r="A269" s="703"/>
      <c r="B269" s="703"/>
      <c r="C269" s="703"/>
      <c r="D269" s="699" t="s">
        <v>3160</v>
      </c>
      <c r="E269" s="702" t="s">
        <v>3161</v>
      </c>
      <c r="F269" s="718">
        <v>15.364559999999999</v>
      </c>
      <c r="G269" s="719" t="s">
        <v>3162</v>
      </c>
    </row>
    <row r="270" spans="1:7" s="563" customFormat="1" ht="33.950000000000003" customHeight="1">
      <c r="A270" s="691"/>
      <c r="B270" s="691"/>
      <c r="C270" s="717" t="s">
        <v>1300</v>
      </c>
      <c r="D270" s="691"/>
      <c r="E270" s="713" t="s">
        <v>2683</v>
      </c>
      <c r="F270" s="714">
        <v>0.98927999999999994</v>
      </c>
      <c r="G270" s="713" t="s">
        <v>2684</v>
      </c>
    </row>
    <row r="271" spans="1:7" s="563" customFormat="1" ht="19.5" customHeight="1">
      <c r="A271" s="703"/>
      <c r="B271" s="703"/>
      <c r="C271" s="698" t="s">
        <v>1300</v>
      </c>
      <c r="D271" s="699" t="s">
        <v>3160</v>
      </c>
      <c r="E271" s="702" t="s">
        <v>3161</v>
      </c>
      <c r="F271" s="718">
        <v>0.98927999999999994</v>
      </c>
      <c r="G271" s="719" t="s">
        <v>3162</v>
      </c>
    </row>
    <row r="272" spans="1:7" s="563" customFormat="1" ht="23.45" customHeight="1">
      <c r="A272" s="691"/>
      <c r="B272" s="691"/>
      <c r="C272" s="717" t="s">
        <v>1356</v>
      </c>
      <c r="D272" s="691"/>
      <c r="E272" s="720" t="s">
        <v>2770</v>
      </c>
      <c r="F272" s="714">
        <v>6243.91214451</v>
      </c>
      <c r="G272" s="713" t="s">
        <v>1755</v>
      </c>
    </row>
    <row r="273" spans="1:7" s="563" customFormat="1" ht="30" customHeight="1">
      <c r="A273" s="703"/>
      <c r="B273" s="703"/>
      <c r="C273" s="698" t="s">
        <v>1356</v>
      </c>
      <c r="D273" s="699" t="s">
        <v>1853</v>
      </c>
      <c r="E273" s="702" t="s">
        <v>2030</v>
      </c>
      <c r="F273" s="718">
        <v>126.65361788</v>
      </c>
      <c r="G273" s="719" t="s">
        <v>2031</v>
      </c>
    </row>
    <row r="274" spans="1:7" s="563" customFormat="1" ht="30" customHeight="1">
      <c r="A274" s="703"/>
      <c r="B274" s="703"/>
      <c r="C274" s="703"/>
      <c r="D274" s="699" t="s">
        <v>1857</v>
      </c>
      <c r="E274" s="702" t="s">
        <v>2032</v>
      </c>
      <c r="F274" s="718">
        <v>5806.2450776799997</v>
      </c>
      <c r="G274" s="719" t="s">
        <v>2033</v>
      </c>
    </row>
    <row r="275" spans="1:7" s="563" customFormat="1" ht="30" customHeight="1">
      <c r="A275" s="703"/>
      <c r="B275" s="703"/>
      <c r="C275" s="703"/>
      <c r="D275" s="699" t="s">
        <v>1981</v>
      </c>
      <c r="E275" s="702" t="s">
        <v>2034</v>
      </c>
      <c r="F275" s="718">
        <v>309.70784895000003</v>
      </c>
      <c r="G275" s="719" t="s">
        <v>2035</v>
      </c>
    </row>
    <row r="276" spans="1:7" s="563" customFormat="1" ht="19.5" customHeight="1">
      <c r="A276" s="703"/>
      <c r="B276" s="703"/>
      <c r="C276" s="703"/>
      <c r="D276" s="699" t="s">
        <v>3160</v>
      </c>
      <c r="E276" s="702" t="s">
        <v>3161</v>
      </c>
      <c r="F276" s="718">
        <v>1.3055999999999999</v>
      </c>
      <c r="G276" s="719" t="s">
        <v>3162</v>
      </c>
    </row>
    <row r="277" spans="1:7" s="563" customFormat="1" ht="23.45" customHeight="1">
      <c r="A277" s="691"/>
      <c r="B277" s="691"/>
      <c r="C277" s="717" t="s">
        <v>1022</v>
      </c>
      <c r="D277" s="691"/>
      <c r="E277" s="713" t="s">
        <v>2500</v>
      </c>
      <c r="F277" s="714">
        <v>46.192120000000003</v>
      </c>
      <c r="G277" s="713" t="s">
        <v>1023</v>
      </c>
    </row>
    <row r="278" spans="1:7" s="563" customFormat="1" ht="30" customHeight="1">
      <c r="A278" s="703"/>
      <c r="B278" s="703"/>
      <c r="C278" s="698" t="s">
        <v>1022</v>
      </c>
      <c r="D278" s="699" t="s">
        <v>1352</v>
      </c>
      <c r="E278" s="702" t="s">
        <v>2036</v>
      </c>
      <c r="F278" s="718">
        <v>0</v>
      </c>
      <c r="G278" s="719" t="s">
        <v>2037</v>
      </c>
    </row>
    <row r="279" spans="1:7" s="563" customFormat="1" ht="19.5" customHeight="1">
      <c r="A279" s="703"/>
      <c r="B279" s="703"/>
      <c r="C279" s="703"/>
      <c r="D279" s="699" t="s">
        <v>3160</v>
      </c>
      <c r="E279" s="702" t="s">
        <v>3161</v>
      </c>
      <c r="F279" s="718">
        <v>46.192120000000003</v>
      </c>
      <c r="G279" s="719" t="s">
        <v>3162</v>
      </c>
    </row>
    <row r="280" spans="1:7" s="563" customFormat="1" ht="23.45" customHeight="1">
      <c r="A280" s="691"/>
      <c r="B280" s="691"/>
      <c r="C280" s="717" t="s">
        <v>1354</v>
      </c>
      <c r="D280" s="691"/>
      <c r="E280" s="713" t="s">
        <v>2501</v>
      </c>
      <c r="F280" s="714">
        <v>2.3907600000000002</v>
      </c>
      <c r="G280" s="713" t="s">
        <v>1756</v>
      </c>
    </row>
    <row r="281" spans="1:7" s="563" customFormat="1" ht="19.5" customHeight="1">
      <c r="A281" s="703"/>
      <c r="B281" s="703"/>
      <c r="C281" s="698" t="s">
        <v>1354</v>
      </c>
      <c r="D281" s="699" t="s">
        <v>3160</v>
      </c>
      <c r="E281" s="702" t="s">
        <v>3161</v>
      </c>
      <c r="F281" s="718">
        <v>2.3907600000000002</v>
      </c>
      <c r="G281" s="719" t="s">
        <v>3162</v>
      </c>
    </row>
    <row r="282" spans="1:7" s="563" customFormat="1" ht="23.45" customHeight="1">
      <c r="A282" s="691"/>
      <c r="B282" s="691"/>
      <c r="C282" s="717" t="s">
        <v>2112</v>
      </c>
      <c r="D282" s="691"/>
      <c r="E282" s="713" t="s">
        <v>2502</v>
      </c>
      <c r="F282" s="714">
        <v>3.2709600000000001</v>
      </c>
      <c r="G282" s="713" t="s">
        <v>2309</v>
      </c>
    </row>
    <row r="283" spans="1:7" s="563" customFormat="1" ht="19.5" customHeight="1">
      <c r="A283" s="703"/>
      <c r="B283" s="703"/>
      <c r="C283" s="698" t="s">
        <v>2112</v>
      </c>
      <c r="D283" s="699" t="s">
        <v>3160</v>
      </c>
      <c r="E283" s="702" t="s">
        <v>3161</v>
      </c>
      <c r="F283" s="718">
        <v>3.2709600000000001</v>
      </c>
      <c r="G283" s="719" t="s">
        <v>3162</v>
      </c>
    </row>
    <row r="284" spans="1:7" s="563" customFormat="1" ht="23.45" customHeight="1">
      <c r="A284" s="691"/>
      <c r="B284" s="691"/>
      <c r="C284" s="717" t="s">
        <v>2115</v>
      </c>
      <c r="D284" s="691"/>
      <c r="E284" s="713" t="s">
        <v>2503</v>
      </c>
      <c r="F284" s="714">
        <v>4.91892</v>
      </c>
      <c r="G284" s="713" t="s">
        <v>2310</v>
      </c>
    </row>
    <row r="285" spans="1:7" s="563" customFormat="1" ht="19.5" customHeight="1">
      <c r="A285" s="703"/>
      <c r="B285" s="703"/>
      <c r="C285" s="698" t="s">
        <v>2115</v>
      </c>
      <c r="D285" s="699" t="s">
        <v>3160</v>
      </c>
      <c r="E285" s="702" t="s">
        <v>3161</v>
      </c>
      <c r="F285" s="718">
        <v>4.91892</v>
      </c>
      <c r="G285" s="719" t="s">
        <v>3162</v>
      </c>
    </row>
    <row r="286" spans="1:7" s="563" customFormat="1" ht="23.45" customHeight="1">
      <c r="A286" s="691"/>
      <c r="B286" s="691"/>
      <c r="C286" s="717" t="s">
        <v>1103</v>
      </c>
      <c r="D286" s="691"/>
      <c r="E286" s="720" t="s">
        <v>2771</v>
      </c>
      <c r="F286" s="714">
        <v>5.5117600000000007</v>
      </c>
      <c r="G286" s="713" t="s">
        <v>704</v>
      </c>
    </row>
    <row r="287" spans="1:7" s="563" customFormat="1" ht="19.5" customHeight="1">
      <c r="A287" s="703"/>
      <c r="B287" s="703"/>
      <c r="C287" s="698" t="s">
        <v>1103</v>
      </c>
      <c r="D287" s="699" t="s">
        <v>3160</v>
      </c>
      <c r="E287" s="702" t="s">
        <v>3161</v>
      </c>
      <c r="F287" s="718">
        <v>5.5117600000000007</v>
      </c>
      <c r="G287" s="719" t="s">
        <v>3162</v>
      </c>
    </row>
    <row r="288" spans="1:7" s="563" customFormat="1" ht="23.45" customHeight="1">
      <c r="A288" s="691"/>
      <c r="B288" s="691"/>
      <c r="C288" s="717" t="s">
        <v>1104</v>
      </c>
      <c r="D288" s="691"/>
      <c r="E288" s="713" t="s">
        <v>2494</v>
      </c>
      <c r="F288" s="714">
        <v>16.406692</v>
      </c>
      <c r="G288" s="713" t="s">
        <v>705</v>
      </c>
    </row>
    <row r="289" spans="1:7" s="563" customFormat="1" ht="19.5" customHeight="1">
      <c r="A289" s="703"/>
      <c r="B289" s="703"/>
      <c r="C289" s="698" t="s">
        <v>1104</v>
      </c>
      <c r="D289" s="699" t="s">
        <v>3160</v>
      </c>
      <c r="E289" s="702" t="s">
        <v>3161</v>
      </c>
      <c r="F289" s="718">
        <v>7.6955919999999995</v>
      </c>
      <c r="G289" s="719" t="s">
        <v>3162</v>
      </c>
    </row>
    <row r="290" spans="1:7" s="563" customFormat="1" ht="19.5" customHeight="1">
      <c r="A290" s="703"/>
      <c r="B290" s="703"/>
      <c r="C290" s="703"/>
      <c r="D290" s="699" t="s">
        <v>1319</v>
      </c>
      <c r="E290" s="702" t="s">
        <v>2038</v>
      </c>
      <c r="F290" s="718">
        <v>8.7111000000000001</v>
      </c>
      <c r="G290" s="719" t="s">
        <v>2039</v>
      </c>
    </row>
    <row r="291" spans="1:7" s="563" customFormat="1" ht="23.45" customHeight="1">
      <c r="A291" s="691"/>
      <c r="B291" s="691"/>
      <c r="C291" s="717" t="s">
        <v>1108</v>
      </c>
      <c r="D291" s="691"/>
      <c r="E291" s="713" t="s">
        <v>2515</v>
      </c>
      <c r="F291" s="714">
        <v>12.026984000000001</v>
      </c>
      <c r="G291" s="713" t="s">
        <v>196</v>
      </c>
    </row>
    <row r="292" spans="1:7" s="563" customFormat="1" ht="19.5" customHeight="1">
      <c r="A292" s="703"/>
      <c r="B292" s="703"/>
      <c r="C292" s="698" t="s">
        <v>1108</v>
      </c>
      <c r="D292" s="699" t="s">
        <v>3160</v>
      </c>
      <c r="E292" s="702" t="s">
        <v>3161</v>
      </c>
      <c r="F292" s="718">
        <v>12.026984000000001</v>
      </c>
      <c r="G292" s="719" t="s">
        <v>3162</v>
      </c>
    </row>
    <row r="293" spans="1:7" s="563" customFormat="1" ht="23.45" customHeight="1">
      <c r="A293" s="691"/>
      <c r="B293" s="691"/>
      <c r="C293" s="717" t="s">
        <v>1109</v>
      </c>
      <c r="D293" s="691"/>
      <c r="E293" s="713" t="s">
        <v>2516</v>
      </c>
      <c r="F293" s="714">
        <v>2.2839200000000002</v>
      </c>
      <c r="G293" s="713" t="s">
        <v>246</v>
      </c>
    </row>
    <row r="294" spans="1:7" s="563" customFormat="1" ht="19.5" customHeight="1">
      <c r="A294" s="703"/>
      <c r="B294" s="703"/>
      <c r="C294" s="698" t="s">
        <v>1109</v>
      </c>
      <c r="D294" s="699" t="s">
        <v>3160</v>
      </c>
      <c r="E294" s="702" t="s">
        <v>3161</v>
      </c>
      <c r="F294" s="718">
        <v>2.2839200000000002</v>
      </c>
      <c r="G294" s="719" t="s">
        <v>3162</v>
      </c>
    </row>
    <row r="295" spans="1:7" s="563" customFormat="1" ht="23.45" customHeight="1">
      <c r="A295" s="691"/>
      <c r="B295" s="691"/>
      <c r="C295" s="717" t="s">
        <v>1337</v>
      </c>
      <c r="D295" s="691"/>
      <c r="E295" s="713" t="s">
        <v>2505</v>
      </c>
      <c r="F295" s="714">
        <v>1399.0151000000001</v>
      </c>
      <c r="G295" s="713" t="s">
        <v>1338</v>
      </c>
    </row>
    <row r="296" spans="1:7" s="563" customFormat="1" ht="19.5" customHeight="1">
      <c r="A296" s="703"/>
      <c r="B296" s="703"/>
      <c r="C296" s="698" t="s">
        <v>1337</v>
      </c>
      <c r="D296" s="699" t="s">
        <v>1851</v>
      </c>
      <c r="E296" s="702" t="s">
        <v>2042</v>
      </c>
      <c r="F296" s="718">
        <v>0</v>
      </c>
      <c r="G296" s="719" t="s">
        <v>2043</v>
      </c>
    </row>
    <row r="297" spans="1:7" s="563" customFormat="1" ht="30" customHeight="1">
      <c r="A297" s="703"/>
      <c r="B297" s="703"/>
      <c r="C297" s="703"/>
      <c r="D297" s="699" t="s">
        <v>1892</v>
      </c>
      <c r="E297" s="702" t="s">
        <v>2044</v>
      </c>
      <c r="F297" s="718">
        <v>1391.2823000000001</v>
      </c>
      <c r="G297" s="719" t="s">
        <v>2045</v>
      </c>
    </row>
    <row r="298" spans="1:7" s="563" customFormat="1" ht="19.5" customHeight="1">
      <c r="A298" s="703"/>
      <c r="B298" s="703"/>
      <c r="C298" s="703"/>
      <c r="D298" s="699" t="s">
        <v>3160</v>
      </c>
      <c r="E298" s="702" t="s">
        <v>3161</v>
      </c>
      <c r="F298" s="718">
        <v>7.7328000000000001</v>
      </c>
      <c r="G298" s="719" t="s">
        <v>3162</v>
      </c>
    </row>
    <row r="299" spans="1:7" s="563" customFormat="1" ht="33.950000000000003" customHeight="1">
      <c r="A299" s="691"/>
      <c r="B299" s="691"/>
      <c r="C299" s="717" t="s">
        <v>1421</v>
      </c>
      <c r="D299" s="691"/>
      <c r="E299" s="713" t="s">
        <v>2490</v>
      </c>
      <c r="F299" s="714">
        <v>15.752827999999999</v>
      </c>
      <c r="G299" s="713" t="s">
        <v>1424</v>
      </c>
    </row>
    <row r="300" spans="1:7" s="563" customFormat="1" ht="19.5" customHeight="1">
      <c r="A300" s="703"/>
      <c r="B300" s="703"/>
      <c r="C300" s="698" t="s">
        <v>1421</v>
      </c>
      <c r="D300" s="699" t="s">
        <v>3160</v>
      </c>
      <c r="E300" s="702" t="s">
        <v>3161</v>
      </c>
      <c r="F300" s="718">
        <v>15.752827999999999</v>
      </c>
      <c r="G300" s="719" t="s">
        <v>3162</v>
      </c>
    </row>
    <row r="301" spans="1:7" s="563" customFormat="1" ht="23.45" customHeight="1">
      <c r="A301" s="691"/>
      <c r="B301" s="691"/>
      <c r="C301" s="717" t="s">
        <v>1422</v>
      </c>
      <c r="D301" s="691"/>
      <c r="E301" s="713" t="s">
        <v>2507</v>
      </c>
      <c r="F301" s="714">
        <v>5.8305200000000008</v>
      </c>
      <c r="G301" s="713" t="s">
        <v>1425</v>
      </c>
    </row>
    <row r="302" spans="1:7" s="563" customFormat="1" ht="19.5" customHeight="1">
      <c r="A302" s="703"/>
      <c r="B302" s="703"/>
      <c r="C302" s="698" t="s">
        <v>1422</v>
      </c>
      <c r="D302" s="699" t="s">
        <v>3160</v>
      </c>
      <c r="E302" s="702" t="s">
        <v>3161</v>
      </c>
      <c r="F302" s="718">
        <v>5.8305200000000008</v>
      </c>
      <c r="G302" s="719" t="s">
        <v>3162</v>
      </c>
    </row>
    <row r="303" spans="1:7" s="563" customFormat="1" ht="23.45" customHeight="1">
      <c r="A303" s="691"/>
      <c r="B303" s="691"/>
      <c r="C303" s="717" t="s">
        <v>1623</v>
      </c>
      <c r="D303" s="691"/>
      <c r="E303" s="713" t="s">
        <v>2508</v>
      </c>
      <c r="F303" s="714">
        <v>0.75387999999999999</v>
      </c>
      <c r="G303" s="713" t="s">
        <v>1624</v>
      </c>
    </row>
    <row r="304" spans="1:7" s="563" customFormat="1" ht="19.5" customHeight="1">
      <c r="A304" s="703"/>
      <c r="B304" s="703"/>
      <c r="C304" s="698" t="s">
        <v>1623</v>
      </c>
      <c r="D304" s="699" t="s">
        <v>3160</v>
      </c>
      <c r="E304" s="702" t="s">
        <v>3161</v>
      </c>
      <c r="F304" s="718">
        <v>0.75387999999999999</v>
      </c>
      <c r="G304" s="719" t="s">
        <v>3162</v>
      </c>
    </row>
    <row r="305" spans="1:7" s="563" customFormat="1" ht="23.45" customHeight="1">
      <c r="A305" s="691"/>
      <c r="B305" s="691"/>
      <c r="C305" s="717" t="s">
        <v>2638</v>
      </c>
      <c r="D305" s="691"/>
      <c r="E305" s="713" t="s">
        <v>2639</v>
      </c>
      <c r="F305" s="714">
        <v>1.20912</v>
      </c>
      <c r="G305" s="713" t="s">
        <v>2640</v>
      </c>
    </row>
    <row r="306" spans="1:7" s="563" customFormat="1" ht="19.5" customHeight="1">
      <c r="A306" s="703"/>
      <c r="B306" s="703"/>
      <c r="C306" s="698" t="s">
        <v>2638</v>
      </c>
      <c r="D306" s="699" t="s">
        <v>3160</v>
      </c>
      <c r="E306" s="702" t="s">
        <v>3161</v>
      </c>
      <c r="F306" s="718">
        <v>1.20912</v>
      </c>
      <c r="G306" s="719" t="s">
        <v>3162</v>
      </c>
    </row>
    <row r="307" spans="1:7" s="563" customFormat="1" ht="23.45" customHeight="1">
      <c r="A307" s="691"/>
      <c r="B307" s="691"/>
      <c r="C307" s="717" t="s">
        <v>2312</v>
      </c>
      <c r="D307" s="691"/>
      <c r="E307" s="713" t="s">
        <v>2520</v>
      </c>
      <c r="F307" s="714">
        <v>3.8068</v>
      </c>
      <c r="G307" s="713" t="s">
        <v>2313</v>
      </c>
    </row>
    <row r="308" spans="1:7" s="563" customFormat="1" ht="19.5" customHeight="1">
      <c r="A308" s="703"/>
      <c r="B308" s="703"/>
      <c r="C308" s="698" t="s">
        <v>2312</v>
      </c>
      <c r="D308" s="699" t="s">
        <v>3160</v>
      </c>
      <c r="E308" s="702" t="s">
        <v>3161</v>
      </c>
      <c r="F308" s="718">
        <v>3.8068</v>
      </c>
      <c r="G308" s="719" t="s">
        <v>3162</v>
      </c>
    </row>
    <row r="309" spans="1:7" s="563" customFormat="1" ht="23.45" customHeight="1">
      <c r="A309" s="691"/>
      <c r="B309" s="691"/>
      <c r="C309" s="717" t="s">
        <v>2314</v>
      </c>
      <c r="D309" s="691"/>
      <c r="E309" s="713" t="s">
        <v>2509</v>
      </c>
      <c r="F309" s="714">
        <v>3.3800400000000002</v>
      </c>
      <c r="G309" s="713" t="s">
        <v>2315</v>
      </c>
    </row>
    <row r="310" spans="1:7" s="563" customFormat="1" ht="19.5" customHeight="1">
      <c r="A310" s="703"/>
      <c r="B310" s="703"/>
      <c r="C310" s="698" t="s">
        <v>2314</v>
      </c>
      <c r="D310" s="699" t="s">
        <v>3160</v>
      </c>
      <c r="E310" s="702" t="s">
        <v>3161</v>
      </c>
      <c r="F310" s="718">
        <v>3.3800400000000002</v>
      </c>
      <c r="G310" s="719" t="s">
        <v>3162</v>
      </c>
    </row>
    <row r="311" spans="1:7" s="563" customFormat="1" ht="23.45" customHeight="1">
      <c r="A311" s="691"/>
      <c r="B311" s="691"/>
      <c r="C311" s="717" t="s">
        <v>2316</v>
      </c>
      <c r="D311" s="691"/>
      <c r="E311" s="713" t="s">
        <v>2504</v>
      </c>
      <c r="F311" s="714">
        <v>4.9606080000000006</v>
      </c>
      <c r="G311" s="713" t="s">
        <v>2794</v>
      </c>
    </row>
    <row r="312" spans="1:7" s="563" customFormat="1" ht="19.5" customHeight="1">
      <c r="A312" s="703"/>
      <c r="B312" s="703"/>
      <c r="C312" s="698" t="s">
        <v>2316</v>
      </c>
      <c r="D312" s="699" t="s">
        <v>3160</v>
      </c>
      <c r="E312" s="702" t="s">
        <v>3161</v>
      </c>
      <c r="F312" s="718">
        <v>4.9606080000000006</v>
      </c>
      <c r="G312" s="719" t="s">
        <v>3162</v>
      </c>
    </row>
    <row r="313" spans="1:7" s="563" customFormat="1" ht="23.45" customHeight="1">
      <c r="A313" s="691"/>
      <c r="B313" s="691"/>
      <c r="C313" s="717" t="s">
        <v>1113</v>
      </c>
      <c r="D313" s="691"/>
      <c r="E313" s="713" t="s">
        <v>1019</v>
      </c>
      <c r="F313" s="714">
        <v>2.7480000000000001E-2</v>
      </c>
      <c r="G313" s="713" t="s">
        <v>1020</v>
      </c>
    </row>
    <row r="314" spans="1:7" s="563" customFormat="1" ht="19.5" customHeight="1">
      <c r="A314" s="703"/>
      <c r="B314" s="703"/>
      <c r="C314" s="698" t="s">
        <v>1113</v>
      </c>
      <c r="D314" s="699" t="s">
        <v>3160</v>
      </c>
      <c r="E314" s="702" t="s">
        <v>3161</v>
      </c>
      <c r="F314" s="718">
        <v>2.7480000000000001E-2</v>
      </c>
      <c r="G314" s="719" t="s">
        <v>3162</v>
      </c>
    </row>
    <row r="315" spans="1:7" s="563" customFormat="1" ht="23.45" customHeight="1">
      <c r="A315" s="691"/>
      <c r="B315" s="691"/>
      <c r="C315" s="717" t="s">
        <v>1114</v>
      </c>
      <c r="D315" s="691"/>
      <c r="E315" s="713" t="s">
        <v>2795</v>
      </c>
      <c r="F315" s="714">
        <v>8.2439999999999999E-2</v>
      </c>
      <c r="G315" s="713" t="s">
        <v>1115</v>
      </c>
    </row>
    <row r="316" spans="1:7" s="563" customFormat="1" ht="19.5" customHeight="1">
      <c r="A316" s="703"/>
      <c r="B316" s="703"/>
      <c r="C316" s="698" t="s">
        <v>1114</v>
      </c>
      <c r="D316" s="699" t="s">
        <v>3160</v>
      </c>
      <c r="E316" s="702" t="s">
        <v>3161</v>
      </c>
      <c r="F316" s="718">
        <v>8.2439999999999999E-2</v>
      </c>
      <c r="G316" s="719" t="s">
        <v>3162</v>
      </c>
    </row>
    <row r="317" spans="1:7" s="563" customFormat="1" ht="23.45" customHeight="1">
      <c r="A317" s="691"/>
      <c r="B317" s="717" t="s">
        <v>470</v>
      </c>
      <c r="C317" s="691"/>
      <c r="D317" s="691"/>
      <c r="E317" s="713" t="s">
        <v>2046</v>
      </c>
      <c r="F317" s="714">
        <v>404604.15042742004</v>
      </c>
      <c r="G317" s="713" t="s">
        <v>2047</v>
      </c>
    </row>
    <row r="318" spans="1:7" s="563" customFormat="1" ht="23.45" customHeight="1">
      <c r="A318" s="691"/>
      <c r="B318" s="691"/>
      <c r="C318" s="717" t="s">
        <v>1022</v>
      </c>
      <c r="D318" s="691"/>
      <c r="E318" s="713" t="s">
        <v>2500</v>
      </c>
      <c r="F318" s="714">
        <v>37841.630719740002</v>
      </c>
      <c r="G318" s="713" t="s">
        <v>1023</v>
      </c>
    </row>
    <row r="319" spans="1:7" s="563" customFormat="1" ht="30" customHeight="1">
      <c r="A319" s="703"/>
      <c r="B319" s="698" t="s">
        <v>470</v>
      </c>
      <c r="C319" s="698" t="s">
        <v>1022</v>
      </c>
      <c r="D319" s="699" t="s">
        <v>1910</v>
      </c>
      <c r="E319" s="702" t="s">
        <v>2049</v>
      </c>
      <c r="F319" s="718">
        <v>37841.630719740002</v>
      </c>
      <c r="G319" s="719" t="s">
        <v>2050</v>
      </c>
    </row>
    <row r="320" spans="1:7" s="563" customFormat="1" ht="23.45" customHeight="1">
      <c r="A320" s="691"/>
      <c r="B320" s="691"/>
      <c r="C320" s="717" t="s">
        <v>1354</v>
      </c>
      <c r="D320" s="691"/>
      <c r="E320" s="713" t="s">
        <v>2501</v>
      </c>
      <c r="F320" s="714">
        <v>364771.06770625</v>
      </c>
      <c r="G320" s="713" t="s">
        <v>1756</v>
      </c>
    </row>
    <row r="321" spans="1:7" s="563" customFormat="1" ht="19.5" customHeight="1">
      <c r="A321" s="703"/>
      <c r="B321" s="703"/>
      <c r="C321" s="698" t="s">
        <v>1354</v>
      </c>
      <c r="D321" s="699" t="s">
        <v>1099</v>
      </c>
      <c r="E321" s="702" t="s">
        <v>2051</v>
      </c>
      <c r="F321" s="718">
        <v>364771.06770625</v>
      </c>
      <c r="G321" s="719" t="s">
        <v>2052</v>
      </c>
    </row>
    <row r="322" spans="1:7" s="563" customFormat="1" ht="23.45" customHeight="1">
      <c r="A322" s="691"/>
      <c r="B322" s="691"/>
      <c r="C322" s="717" t="s">
        <v>1109</v>
      </c>
      <c r="D322" s="691"/>
      <c r="E322" s="713" t="s">
        <v>2516</v>
      </c>
      <c r="F322" s="714">
        <v>1991.4520014299999</v>
      </c>
      <c r="G322" s="713" t="s">
        <v>246</v>
      </c>
    </row>
    <row r="323" spans="1:7" s="563" customFormat="1" ht="30" customHeight="1">
      <c r="A323" s="703"/>
      <c r="B323" s="703"/>
      <c r="C323" s="698" t="s">
        <v>1109</v>
      </c>
      <c r="D323" s="699" t="s">
        <v>2053</v>
      </c>
      <c r="E323" s="702" t="s">
        <v>2892</v>
      </c>
      <c r="F323" s="718">
        <v>1991.4520014299999</v>
      </c>
      <c r="G323" s="719" t="s">
        <v>2054</v>
      </c>
    </row>
    <row r="324" spans="1:7" s="563" customFormat="1" ht="23.45" customHeight="1">
      <c r="A324" s="691"/>
      <c r="B324" s="717" t="s">
        <v>398</v>
      </c>
      <c r="C324" s="691"/>
      <c r="D324" s="691"/>
      <c r="E324" s="713" t="s">
        <v>2055</v>
      </c>
      <c r="F324" s="714">
        <v>38256.96230454</v>
      </c>
      <c r="G324" s="713" t="s">
        <v>2056</v>
      </c>
    </row>
    <row r="325" spans="1:7" s="563" customFormat="1" ht="23.45" customHeight="1">
      <c r="A325" s="691"/>
      <c r="B325" s="691"/>
      <c r="C325" s="717" t="s">
        <v>1098</v>
      </c>
      <c r="D325" s="691"/>
      <c r="E325" s="713" t="s">
        <v>2766</v>
      </c>
      <c r="F325" s="714">
        <v>13496.171850209999</v>
      </c>
      <c r="G325" s="713" t="s">
        <v>129</v>
      </c>
    </row>
    <row r="326" spans="1:7" s="563" customFormat="1" ht="30" customHeight="1">
      <c r="A326" s="703"/>
      <c r="B326" s="698" t="s">
        <v>398</v>
      </c>
      <c r="C326" s="698" t="s">
        <v>1098</v>
      </c>
      <c r="D326" s="699" t="s">
        <v>2057</v>
      </c>
      <c r="E326" s="702" t="s">
        <v>2058</v>
      </c>
      <c r="F326" s="718">
        <v>13496.171850209999</v>
      </c>
      <c r="G326" s="719" t="s">
        <v>2059</v>
      </c>
    </row>
    <row r="327" spans="1:7" s="563" customFormat="1" ht="23.45" customHeight="1">
      <c r="A327" s="691"/>
      <c r="B327" s="691"/>
      <c r="C327" s="717" t="s">
        <v>1357</v>
      </c>
      <c r="D327" s="691"/>
      <c r="E327" s="713" t="s">
        <v>2495</v>
      </c>
      <c r="F327" s="714">
        <v>1549.0057572999999</v>
      </c>
      <c r="G327" s="713" t="s">
        <v>1423</v>
      </c>
    </row>
    <row r="328" spans="1:7" s="563" customFormat="1" ht="30" customHeight="1">
      <c r="A328" s="703"/>
      <c r="B328" s="703"/>
      <c r="C328" s="698" t="s">
        <v>1357</v>
      </c>
      <c r="D328" s="699" t="s">
        <v>1852</v>
      </c>
      <c r="E328" s="702" t="s">
        <v>2060</v>
      </c>
      <c r="F328" s="718">
        <v>1549.0057572999999</v>
      </c>
      <c r="G328" s="719" t="s">
        <v>2061</v>
      </c>
    </row>
    <row r="329" spans="1:7" s="563" customFormat="1" ht="23.45" customHeight="1">
      <c r="A329" s="691"/>
      <c r="B329" s="691"/>
      <c r="C329" s="717" t="s">
        <v>1356</v>
      </c>
      <c r="D329" s="691"/>
      <c r="E329" s="720" t="s">
        <v>2770</v>
      </c>
      <c r="F329" s="714">
        <v>3138.2520240899998</v>
      </c>
      <c r="G329" s="713" t="s">
        <v>1755</v>
      </c>
    </row>
    <row r="330" spans="1:7" s="563" customFormat="1" ht="19.5" customHeight="1">
      <c r="A330" s="703"/>
      <c r="B330" s="703"/>
      <c r="C330" s="698" t="s">
        <v>1356</v>
      </c>
      <c r="D330" s="699" t="s">
        <v>1351</v>
      </c>
      <c r="E330" s="702" t="s">
        <v>1757</v>
      </c>
      <c r="F330" s="718">
        <v>3138.2520240899998</v>
      </c>
      <c r="G330" s="719" t="s">
        <v>1758</v>
      </c>
    </row>
    <row r="331" spans="1:7" s="563" customFormat="1" ht="23.45" customHeight="1">
      <c r="A331" s="691"/>
      <c r="B331" s="691"/>
      <c r="C331" s="717" t="s">
        <v>1354</v>
      </c>
      <c r="D331" s="691"/>
      <c r="E331" s="713" t="s">
        <v>2501</v>
      </c>
      <c r="F331" s="714">
        <v>4031.3670991500003</v>
      </c>
      <c r="G331" s="713" t="s">
        <v>1756</v>
      </c>
    </row>
    <row r="332" spans="1:7" s="563" customFormat="1" ht="30" customHeight="1">
      <c r="A332" s="703"/>
      <c r="B332" s="703"/>
      <c r="C332" s="698" t="s">
        <v>1354</v>
      </c>
      <c r="D332" s="699" t="s">
        <v>1351</v>
      </c>
      <c r="E332" s="702" t="s">
        <v>1803</v>
      </c>
      <c r="F332" s="718">
        <v>3467.57792625</v>
      </c>
      <c r="G332" s="719" t="s">
        <v>1759</v>
      </c>
    </row>
    <row r="333" spans="1:7" s="563" customFormat="1" ht="19.5" customHeight="1">
      <c r="A333" s="703"/>
      <c r="B333" s="703"/>
      <c r="C333" s="703"/>
      <c r="D333" s="699" t="s">
        <v>894</v>
      </c>
      <c r="E333" s="702" t="s">
        <v>1862</v>
      </c>
      <c r="F333" s="718">
        <v>270.71917289999999</v>
      </c>
      <c r="G333" s="719" t="s">
        <v>1863</v>
      </c>
    </row>
    <row r="334" spans="1:7" s="563" customFormat="1" ht="19.5" customHeight="1">
      <c r="A334" s="703"/>
      <c r="B334" s="703"/>
      <c r="C334" s="703"/>
      <c r="D334" s="699" t="s">
        <v>2064</v>
      </c>
      <c r="E334" s="702" t="s">
        <v>2065</v>
      </c>
      <c r="F334" s="718">
        <v>260.6121</v>
      </c>
      <c r="G334" s="719" t="s">
        <v>2066</v>
      </c>
    </row>
    <row r="335" spans="1:7" s="563" customFormat="1" ht="30" customHeight="1">
      <c r="A335" s="703"/>
      <c r="B335" s="703"/>
      <c r="C335" s="703"/>
      <c r="D335" s="699" t="s">
        <v>2067</v>
      </c>
      <c r="E335" s="702" t="s">
        <v>2068</v>
      </c>
      <c r="F335" s="718">
        <v>32.457900000000002</v>
      </c>
      <c r="G335" s="719" t="s">
        <v>2069</v>
      </c>
    </row>
    <row r="336" spans="1:7" s="563" customFormat="1" ht="23.45" customHeight="1">
      <c r="A336" s="691"/>
      <c r="B336" s="691"/>
      <c r="C336" s="717" t="s">
        <v>2312</v>
      </c>
      <c r="D336" s="691"/>
      <c r="E336" s="713" t="s">
        <v>2520</v>
      </c>
      <c r="F336" s="714">
        <v>2881.66089332</v>
      </c>
      <c r="G336" s="713" t="s">
        <v>2313</v>
      </c>
    </row>
    <row r="337" spans="1:7" s="563" customFormat="1" ht="30" customHeight="1">
      <c r="A337" s="703"/>
      <c r="B337" s="703"/>
      <c r="C337" s="698" t="s">
        <v>2312</v>
      </c>
      <c r="D337" s="699" t="s">
        <v>2073</v>
      </c>
      <c r="E337" s="702" t="s">
        <v>2074</v>
      </c>
      <c r="F337" s="718">
        <v>2881.66089332</v>
      </c>
      <c r="G337" s="719" t="s">
        <v>2075</v>
      </c>
    </row>
    <row r="338" spans="1:7" s="563" customFormat="1" ht="23.45" customHeight="1">
      <c r="A338" s="691"/>
      <c r="B338" s="691"/>
      <c r="C338" s="717" t="s">
        <v>2314</v>
      </c>
      <c r="D338" s="691"/>
      <c r="E338" s="713" t="s">
        <v>2509</v>
      </c>
      <c r="F338" s="714">
        <v>13160.50468047</v>
      </c>
      <c r="G338" s="713" t="s">
        <v>2315</v>
      </c>
    </row>
    <row r="339" spans="1:7" s="563" customFormat="1" ht="19.5" customHeight="1">
      <c r="A339" s="703"/>
      <c r="B339" s="703"/>
      <c r="C339" s="698" t="s">
        <v>2314</v>
      </c>
      <c r="D339" s="699" t="s">
        <v>2070</v>
      </c>
      <c r="E339" s="702" t="s">
        <v>2071</v>
      </c>
      <c r="F339" s="718">
        <v>13160.50468047</v>
      </c>
      <c r="G339" s="719" t="s">
        <v>2072</v>
      </c>
    </row>
    <row r="340" spans="1:7" s="563" customFormat="1" ht="23.45" customHeight="1">
      <c r="A340" s="717" t="s">
        <v>644</v>
      </c>
      <c r="B340" s="691"/>
      <c r="C340" s="691"/>
      <c r="D340" s="691"/>
      <c r="E340" s="713" t="s">
        <v>366</v>
      </c>
      <c r="F340" s="714">
        <v>914850.66070113005</v>
      </c>
      <c r="G340" s="713" t="s">
        <v>442</v>
      </c>
    </row>
    <row r="341" spans="1:7" s="563" customFormat="1" ht="23.45" customHeight="1">
      <c r="A341" s="691"/>
      <c r="B341" s="717" t="s">
        <v>183</v>
      </c>
      <c r="C341" s="691"/>
      <c r="D341" s="691"/>
      <c r="E341" s="713" t="s">
        <v>2076</v>
      </c>
      <c r="F341" s="714">
        <v>877274.60918968997</v>
      </c>
      <c r="G341" s="713" t="s">
        <v>2077</v>
      </c>
    </row>
    <row r="342" spans="1:7" s="563" customFormat="1" ht="23.45" customHeight="1">
      <c r="A342" s="691"/>
      <c r="B342" s="691"/>
      <c r="C342" s="717" t="s">
        <v>1356</v>
      </c>
      <c r="D342" s="691"/>
      <c r="E342" s="720" t="s">
        <v>2770</v>
      </c>
      <c r="F342" s="714">
        <v>824.89156716000002</v>
      </c>
      <c r="G342" s="713" t="s">
        <v>1755</v>
      </c>
    </row>
    <row r="343" spans="1:7" s="563" customFormat="1" ht="19.5" customHeight="1">
      <c r="A343" s="698" t="s">
        <v>644</v>
      </c>
      <c r="B343" s="698" t="s">
        <v>183</v>
      </c>
      <c r="C343" s="698" t="s">
        <v>1356</v>
      </c>
      <c r="D343" s="699" t="s">
        <v>1918</v>
      </c>
      <c r="E343" s="702" t="s">
        <v>2078</v>
      </c>
      <c r="F343" s="718">
        <v>824.89156716000002</v>
      </c>
      <c r="G343" s="719" t="s">
        <v>2079</v>
      </c>
    </row>
    <row r="344" spans="1:7" s="563" customFormat="1" ht="23.45" customHeight="1">
      <c r="A344" s="691"/>
      <c r="B344" s="691"/>
      <c r="C344" s="717" t="s">
        <v>1022</v>
      </c>
      <c r="D344" s="691"/>
      <c r="E344" s="713" t="s">
        <v>2500</v>
      </c>
      <c r="F344" s="714">
        <v>850721.47246202</v>
      </c>
      <c r="G344" s="713" t="s">
        <v>1023</v>
      </c>
    </row>
    <row r="345" spans="1:7" s="563" customFormat="1" ht="19.5" customHeight="1">
      <c r="A345" s="703"/>
      <c r="B345" s="703"/>
      <c r="C345" s="698" t="s">
        <v>1022</v>
      </c>
      <c r="D345" s="699" t="s">
        <v>1851</v>
      </c>
      <c r="E345" s="702" t="s">
        <v>2893</v>
      </c>
      <c r="F345" s="718">
        <v>793800</v>
      </c>
      <c r="G345" s="719" t="s">
        <v>2894</v>
      </c>
    </row>
    <row r="346" spans="1:7" s="563" customFormat="1" ht="30" customHeight="1">
      <c r="A346" s="703"/>
      <c r="B346" s="703"/>
      <c r="C346" s="703"/>
      <c r="D346" s="699" t="s">
        <v>2080</v>
      </c>
      <c r="E346" s="702" t="s">
        <v>2521</v>
      </c>
      <c r="F346" s="718">
        <v>23471.777293359999</v>
      </c>
      <c r="G346" s="719" t="s">
        <v>2081</v>
      </c>
    </row>
    <row r="347" spans="1:7" s="563" customFormat="1" ht="19.5" customHeight="1">
      <c r="A347" s="703"/>
      <c r="B347" s="703"/>
      <c r="C347" s="703"/>
      <c r="D347" s="699" t="s">
        <v>1116</v>
      </c>
      <c r="E347" s="702" t="s">
        <v>2895</v>
      </c>
      <c r="F347" s="718">
        <v>13042.252381349999</v>
      </c>
      <c r="G347" s="719" t="s">
        <v>1054</v>
      </c>
    </row>
    <row r="348" spans="1:7" s="563" customFormat="1" ht="19.5" customHeight="1">
      <c r="A348" s="703"/>
      <c r="B348" s="703"/>
      <c r="C348" s="703"/>
      <c r="D348" s="699" t="s">
        <v>1009</v>
      </c>
      <c r="E348" s="702" t="s">
        <v>1055</v>
      </c>
      <c r="F348" s="718">
        <v>20407.442787309999</v>
      </c>
      <c r="G348" s="719" t="s">
        <v>1056</v>
      </c>
    </row>
    <row r="349" spans="1:7" s="563" customFormat="1" ht="23.45" customHeight="1">
      <c r="A349" s="691"/>
      <c r="B349" s="691"/>
      <c r="C349" s="717" t="s">
        <v>1114</v>
      </c>
      <c r="D349" s="691"/>
      <c r="E349" s="713" t="s">
        <v>2795</v>
      </c>
      <c r="F349" s="714">
        <v>25728.24516051</v>
      </c>
      <c r="G349" s="713" t="s">
        <v>1115</v>
      </c>
    </row>
    <row r="350" spans="1:7" s="563" customFormat="1" ht="30" customHeight="1">
      <c r="A350" s="703"/>
      <c r="B350" s="703"/>
      <c r="C350" s="698" t="s">
        <v>1114</v>
      </c>
      <c r="D350" s="699" t="s">
        <v>1930</v>
      </c>
      <c r="E350" s="702" t="s">
        <v>2896</v>
      </c>
      <c r="F350" s="718">
        <v>25728.24516051</v>
      </c>
      <c r="G350" s="719" t="s">
        <v>2897</v>
      </c>
    </row>
    <row r="351" spans="1:7" s="563" customFormat="1" ht="23.45" customHeight="1">
      <c r="A351" s="691"/>
      <c r="B351" s="717" t="s">
        <v>398</v>
      </c>
      <c r="C351" s="691"/>
      <c r="D351" s="691"/>
      <c r="E351" s="713" t="s">
        <v>2082</v>
      </c>
      <c r="F351" s="714">
        <v>37576.051511440004</v>
      </c>
      <c r="G351" s="713" t="s">
        <v>2083</v>
      </c>
    </row>
    <row r="352" spans="1:7" s="563" customFormat="1" ht="23.45" customHeight="1">
      <c r="A352" s="691"/>
      <c r="B352" s="691"/>
      <c r="C352" s="717" t="s">
        <v>1098</v>
      </c>
      <c r="D352" s="691"/>
      <c r="E352" s="713" t="s">
        <v>2766</v>
      </c>
      <c r="F352" s="714">
        <v>4896.2624387900005</v>
      </c>
      <c r="G352" s="713" t="s">
        <v>129</v>
      </c>
    </row>
    <row r="353" spans="1:7" s="563" customFormat="1" ht="30" customHeight="1">
      <c r="A353" s="703"/>
      <c r="B353" s="698" t="s">
        <v>398</v>
      </c>
      <c r="C353" s="698" t="s">
        <v>1098</v>
      </c>
      <c r="D353" s="699" t="s">
        <v>2084</v>
      </c>
      <c r="E353" s="702" t="s">
        <v>2085</v>
      </c>
      <c r="F353" s="718">
        <v>4896.2624387900005</v>
      </c>
      <c r="G353" s="721" t="s">
        <v>2898</v>
      </c>
    </row>
    <row r="354" spans="1:7" s="563" customFormat="1" ht="23.45" customHeight="1">
      <c r="A354" s="691"/>
      <c r="B354" s="691"/>
      <c r="C354" s="717" t="s">
        <v>1357</v>
      </c>
      <c r="D354" s="691"/>
      <c r="E354" s="713" t="s">
        <v>2495</v>
      </c>
      <c r="F354" s="714">
        <v>2252.4238937300001</v>
      </c>
      <c r="G354" s="713" t="s">
        <v>1423</v>
      </c>
    </row>
    <row r="355" spans="1:7" s="563" customFormat="1" ht="40.5" customHeight="1">
      <c r="A355" s="703"/>
      <c r="B355" s="703"/>
      <c r="C355" s="698" t="s">
        <v>1357</v>
      </c>
      <c r="D355" s="699" t="s">
        <v>1353</v>
      </c>
      <c r="E355" s="702" t="s">
        <v>2899</v>
      </c>
      <c r="F355" s="718">
        <v>2252.4238937300001</v>
      </c>
      <c r="G355" s="719" t="s">
        <v>2900</v>
      </c>
    </row>
    <row r="356" spans="1:7" s="563" customFormat="1" ht="23.45" customHeight="1">
      <c r="A356" s="691"/>
      <c r="B356" s="691"/>
      <c r="C356" s="717" t="s">
        <v>1022</v>
      </c>
      <c r="D356" s="691"/>
      <c r="E356" s="713" t="s">
        <v>2500</v>
      </c>
      <c r="F356" s="714">
        <v>30427.365178920001</v>
      </c>
      <c r="G356" s="713" t="s">
        <v>1023</v>
      </c>
    </row>
    <row r="357" spans="1:7" s="563" customFormat="1" ht="19.5" customHeight="1">
      <c r="A357" s="703"/>
      <c r="B357" s="703"/>
      <c r="C357" s="698" t="s">
        <v>1022</v>
      </c>
      <c r="D357" s="699" t="s">
        <v>1351</v>
      </c>
      <c r="E357" s="702" t="s">
        <v>2086</v>
      </c>
      <c r="F357" s="718">
        <v>28288.445730020001</v>
      </c>
      <c r="G357" s="719" t="s">
        <v>2087</v>
      </c>
    </row>
    <row r="358" spans="1:7" s="563" customFormat="1" ht="30" customHeight="1">
      <c r="A358" s="703"/>
      <c r="B358" s="703"/>
      <c r="C358" s="703"/>
      <c r="D358" s="699" t="s">
        <v>1892</v>
      </c>
      <c r="E358" s="702" t="s">
        <v>2088</v>
      </c>
      <c r="F358" s="718">
        <v>1822.2934488999999</v>
      </c>
      <c r="G358" s="719" t="s">
        <v>2089</v>
      </c>
    </row>
    <row r="359" spans="1:7" s="563" customFormat="1" ht="19.5" customHeight="1">
      <c r="A359" s="703"/>
      <c r="B359" s="703"/>
      <c r="C359" s="703"/>
      <c r="D359" s="699" t="s">
        <v>2090</v>
      </c>
      <c r="E359" s="702" t="s">
        <v>2901</v>
      </c>
      <c r="F359" s="718">
        <v>316.62599999999998</v>
      </c>
      <c r="G359" s="719" t="s">
        <v>2902</v>
      </c>
    </row>
    <row r="360" spans="1:7" s="563" customFormat="1" ht="23.45" customHeight="1">
      <c r="A360" s="717" t="s">
        <v>651</v>
      </c>
      <c r="B360" s="691"/>
      <c r="C360" s="691"/>
      <c r="D360" s="691"/>
      <c r="E360" s="713" t="s">
        <v>632</v>
      </c>
      <c r="F360" s="714">
        <v>3936699.2378858197</v>
      </c>
      <c r="G360" s="713" t="s">
        <v>296</v>
      </c>
    </row>
    <row r="361" spans="1:7" s="563" customFormat="1" ht="23.45" customHeight="1">
      <c r="A361" s="691"/>
      <c r="B361" s="717" t="s">
        <v>491</v>
      </c>
      <c r="C361" s="691"/>
      <c r="D361" s="691"/>
      <c r="E361" s="713" t="s">
        <v>2092</v>
      </c>
      <c r="F361" s="714">
        <v>3919431.1980876396</v>
      </c>
      <c r="G361" s="713" t="s">
        <v>2093</v>
      </c>
    </row>
    <row r="362" spans="1:7" s="563" customFormat="1" ht="33.950000000000003" customHeight="1">
      <c r="A362" s="691"/>
      <c r="B362" s="691"/>
      <c r="C362" s="717" t="s">
        <v>1010</v>
      </c>
      <c r="D362" s="691"/>
      <c r="E362" s="713" t="s">
        <v>2498</v>
      </c>
      <c r="F362" s="714">
        <v>3919431.1980876396</v>
      </c>
      <c r="G362" s="713" t="s">
        <v>2499</v>
      </c>
    </row>
    <row r="363" spans="1:7" s="563" customFormat="1" ht="30" customHeight="1">
      <c r="A363" s="698" t="s">
        <v>651</v>
      </c>
      <c r="B363" s="698" t="s">
        <v>491</v>
      </c>
      <c r="C363" s="698" t="s">
        <v>1010</v>
      </c>
      <c r="D363" s="699" t="s">
        <v>725</v>
      </c>
      <c r="E363" s="702" t="s">
        <v>927</v>
      </c>
      <c r="F363" s="718">
        <v>3919431.1980876396</v>
      </c>
      <c r="G363" s="719" t="s">
        <v>928</v>
      </c>
    </row>
    <row r="364" spans="1:7" s="563" customFormat="1" ht="33.950000000000003" customHeight="1">
      <c r="A364" s="691"/>
      <c r="B364" s="717" t="s">
        <v>398</v>
      </c>
      <c r="C364" s="691"/>
      <c r="D364" s="691"/>
      <c r="E364" s="713" t="s">
        <v>2095</v>
      </c>
      <c r="F364" s="714">
        <v>17268.039798179998</v>
      </c>
      <c r="G364" s="713" t="s">
        <v>2096</v>
      </c>
    </row>
    <row r="365" spans="1:7" s="563" customFormat="1" ht="33.950000000000003" customHeight="1">
      <c r="A365" s="691"/>
      <c r="B365" s="691"/>
      <c r="C365" s="717" t="s">
        <v>1010</v>
      </c>
      <c r="D365" s="691"/>
      <c r="E365" s="713" t="s">
        <v>2498</v>
      </c>
      <c r="F365" s="714">
        <v>17268.039798179998</v>
      </c>
      <c r="G365" s="713" t="s">
        <v>2499</v>
      </c>
    </row>
    <row r="366" spans="1:7" s="563" customFormat="1" ht="30" customHeight="1">
      <c r="A366" s="703"/>
      <c r="B366" s="698" t="s">
        <v>398</v>
      </c>
      <c r="C366" s="698" t="s">
        <v>1010</v>
      </c>
      <c r="D366" s="699" t="s">
        <v>1351</v>
      </c>
      <c r="E366" s="702" t="s">
        <v>2097</v>
      </c>
      <c r="F366" s="718">
        <v>7410.3240518399998</v>
      </c>
      <c r="G366" s="719" t="s">
        <v>2098</v>
      </c>
    </row>
    <row r="367" spans="1:7" s="563" customFormat="1" ht="19.5" customHeight="1">
      <c r="A367" s="703"/>
      <c r="B367" s="703"/>
      <c r="C367" s="703"/>
      <c r="D367" s="699" t="s">
        <v>2099</v>
      </c>
      <c r="E367" s="702" t="s">
        <v>2100</v>
      </c>
      <c r="F367" s="718">
        <v>125.25</v>
      </c>
      <c r="G367" s="719" t="s">
        <v>2101</v>
      </c>
    </row>
    <row r="368" spans="1:7" s="563" customFormat="1" ht="30" customHeight="1">
      <c r="A368" s="703"/>
      <c r="B368" s="703"/>
      <c r="C368" s="703"/>
      <c r="D368" s="699" t="s">
        <v>2102</v>
      </c>
      <c r="E368" s="702" t="s">
        <v>2903</v>
      </c>
      <c r="F368" s="718">
        <v>9459.8749069999994</v>
      </c>
      <c r="G368" s="719" t="s">
        <v>2103</v>
      </c>
    </row>
    <row r="369" spans="1:7" s="563" customFormat="1" ht="19.5" customHeight="1">
      <c r="A369" s="703"/>
      <c r="B369" s="703"/>
      <c r="C369" s="703"/>
      <c r="D369" s="699" t="s">
        <v>2104</v>
      </c>
      <c r="E369" s="702" t="s">
        <v>2105</v>
      </c>
      <c r="F369" s="718">
        <v>173.33619933999998</v>
      </c>
      <c r="G369" s="719" t="s">
        <v>2106</v>
      </c>
    </row>
    <row r="370" spans="1:7" s="563" customFormat="1" ht="19.5" customHeight="1">
      <c r="A370" s="703"/>
      <c r="B370" s="703"/>
      <c r="C370" s="703"/>
      <c r="D370" s="699" t="s">
        <v>1968</v>
      </c>
      <c r="E370" s="702" t="s">
        <v>2107</v>
      </c>
      <c r="F370" s="718">
        <v>99.254639999999995</v>
      </c>
      <c r="G370" s="719" t="s">
        <v>2108</v>
      </c>
    </row>
    <row r="371" spans="1:7" s="563" customFormat="1" ht="19.5" customHeight="1">
      <c r="A371" s="703"/>
      <c r="B371" s="703"/>
      <c r="C371" s="703"/>
      <c r="D371" s="699" t="s">
        <v>894</v>
      </c>
      <c r="E371" s="702" t="s">
        <v>1862</v>
      </c>
      <c r="F371" s="718">
        <v>0</v>
      </c>
      <c r="G371" s="719" t="s">
        <v>1863</v>
      </c>
    </row>
    <row r="372" spans="1:7" s="563" customFormat="1" ht="23.45" customHeight="1">
      <c r="A372" s="717" t="s">
        <v>1153</v>
      </c>
      <c r="B372" s="691"/>
      <c r="C372" s="691"/>
      <c r="D372" s="691"/>
      <c r="E372" s="713" t="s">
        <v>2109</v>
      </c>
      <c r="F372" s="714">
        <v>65215.751499999998</v>
      </c>
      <c r="G372" s="713" t="s">
        <v>510</v>
      </c>
    </row>
    <row r="373" spans="1:7" s="563" customFormat="1" ht="23.45" customHeight="1">
      <c r="A373" s="691"/>
      <c r="B373" s="717" t="s">
        <v>491</v>
      </c>
      <c r="C373" s="691"/>
      <c r="D373" s="691"/>
      <c r="E373" s="713" t="s">
        <v>2110</v>
      </c>
      <c r="F373" s="714">
        <v>25426.23</v>
      </c>
      <c r="G373" s="713" t="s">
        <v>2111</v>
      </c>
    </row>
    <row r="374" spans="1:7" s="563" customFormat="1" ht="23.45" customHeight="1">
      <c r="A374" s="691"/>
      <c r="B374" s="691"/>
      <c r="C374" s="717" t="s">
        <v>2115</v>
      </c>
      <c r="D374" s="691"/>
      <c r="E374" s="713" t="s">
        <v>2503</v>
      </c>
      <c r="F374" s="714">
        <v>25426.23</v>
      </c>
      <c r="G374" s="713" t="s">
        <v>2310</v>
      </c>
    </row>
    <row r="375" spans="1:7" s="563" customFormat="1" ht="19.5" customHeight="1">
      <c r="A375" s="698" t="s">
        <v>1153</v>
      </c>
      <c r="B375" s="698" t="s">
        <v>491</v>
      </c>
      <c r="C375" s="698" t="s">
        <v>2115</v>
      </c>
      <c r="D375" s="699" t="s">
        <v>2112</v>
      </c>
      <c r="E375" s="702" t="s">
        <v>2372</v>
      </c>
      <c r="F375" s="718">
        <v>25426.23</v>
      </c>
      <c r="G375" s="719" t="s">
        <v>2373</v>
      </c>
    </row>
    <row r="376" spans="1:7" s="563" customFormat="1" ht="23.45" customHeight="1">
      <c r="A376" s="691"/>
      <c r="B376" s="717" t="s">
        <v>183</v>
      </c>
      <c r="C376" s="691"/>
      <c r="D376" s="691"/>
      <c r="E376" s="713" t="s">
        <v>2113</v>
      </c>
      <c r="F376" s="714">
        <v>39789.521500000003</v>
      </c>
      <c r="G376" s="713" t="s">
        <v>2114</v>
      </c>
    </row>
    <row r="377" spans="1:7" s="563" customFormat="1" ht="23.45" customHeight="1">
      <c r="A377" s="691"/>
      <c r="B377" s="691"/>
      <c r="C377" s="717" t="s">
        <v>2115</v>
      </c>
      <c r="D377" s="691"/>
      <c r="E377" s="713" t="s">
        <v>2503</v>
      </c>
      <c r="F377" s="714">
        <v>1902.6236999999999</v>
      </c>
      <c r="G377" s="713" t="s">
        <v>2310</v>
      </c>
    </row>
    <row r="378" spans="1:7" s="563" customFormat="1" ht="19.5" customHeight="1">
      <c r="A378" s="703"/>
      <c r="B378" s="698" t="s">
        <v>183</v>
      </c>
      <c r="C378" s="698" t="s">
        <v>2115</v>
      </c>
      <c r="D378" s="699" t="s">
        <v>2115</v>
      </c>
      <c r="E378" s="702" t="s">
        <v>2116</v>
      </c>
      <c r="F378" s="718">
        <v>1902.6236999999999</v>
      </c>
      <c r="G378" s="719" t="s">
        <v>2117</v>
      </c>
    </row>
    <row r="379" spans="1:7" s="563" customFormat="1" ht="23.45" customHeight="1">
      <c r="A379" s="691"/>
      <c r="B379" s="691"/>
      <c r="C379" s="717" t="s">
        <v>1103</v>
      </c>
      <c r="D379" s="691"/>
      <c r="E379" s="720" t="s">
        <v>2771</v>
      </c>
      <c r="F379" s="714">
        <v>37886.897799999999</v>
      </c>
      <c r="G379" s="713" t="s">
        <v>704</v>
      </c>
    </row>
    <row r="380" spans="1:7" s="563" customFormat="1" ht="19.5" customHeight="1">
      <c r="A380" s="703"/>
      <c r="B380" s="703"/>
      <c r="C380" s="698" t="s">
        <v>1103</v>
      </c>
      <c r="D380" s="699" t="s">
        <v>1851</v>
      </c>
      <c r="E380" s="702" t="s">
        <v>2522</v>
      </c>
      <c r="F380" s="718">
        <v>37886.897799999999</v>
      </c>
      <c r="G380" s="719" t="s">
        <v>2523</v>
      </c>
    </row>
    <row r="381" spans="1:7" s="563" customFormat="1" ht="23.45" customHeight="1">
      <c r="A381" s="717" t="s">
        <v>1166</v>
      </c>
      <c r="B381" s="691"/>
      <c r="C381" s="691"/>
      <c r="D381" s="691"/>
      <c r="E381" s="713" t="s">
        <v>2118</v>
      </c>
      <c r="F381" s="714">
        <v>146394.87233370001</v>
      </c>
      <c r="G381" s="713" t="s">
        <v>420</v>
      </c>
    </row>
    <row r="382" spans="1:7" s="563" customFormat="1" ht="23.45" customHeight="1">
      <c r="A382" s="691"/>
      <c r="B382" s="717" t="s">
        <v>491</v>
      </c>
      <c r="C382" s="691"/>
      <c r="D382" s="691"/>
      <c r="E382" s="713" t="s">
        <v>2119</v>
      </c>
      <c r="F382" s="714">
        <v>35747.926374360002</v>
      </c>
      <c r="G382" s="713" t="s">
        <v>2120</v>
      </c>
    </row>
    <row r="383" spans="1:7" s="563" customFormat="1" ht="23.45" customHeight="1">
      <c r="A383" s="691"/>
      <c r="B383" s="691"/>
      <c r="C383" s="717" t="s">
        <v>2314</v>
      </c>
      <c r="D383" s="691"/>
      <c r="E383" s="713" t="s">
        <v>2509</v>
      </c>
      <c r="F383" s="714">
        <v>35747.926374360002</v>
      </c>
      <c r="G383" s="713" t="s">
        <v>2315</v>
      </c>
    </row>
    <row r="384" spans="1:7" s="563" customFormat="1" ht="40.5" customHeight="1">
      <c r="A384" s="698" t="s">
        <v>1166</v>
      </c>
      <c r="B384" s="698" t="s">
        <v>491</v>
      </c>
      <c r="C384" s="698" t="s">
        <v>2314</v>
      </c>
      <c r="D384" s="699" t="s">
        <v>2121</v>
      </c>
      <c r="E384" s="702" t="s">
        <v>2904</v>
      </c>
      <c r="F384" s="718">
        <v>35705.928155819995</v>
      </c>
      <c r="G384" s="721" t="s">
        <v>2905</v>
      </c>
    </row>
    <row r="385" spans="1:7" s="563" customFormat="1" ht="19.5" customHeight="1">
      <c r="A385" s="703"/>
      <c r="B385" s="703"/>
      <c r="C385" s="703"/>
      <c r="D385" s="699" t="s">
        <v>2122</v>
      </c>
      <c r="E385" s="702" t="s">
        <v>2123</v>
      </c>
      <c r="F385" s="718">
        <v>41.998218540000003</v>
      </c>
      <c r="G385" s="719" t="s">
        <v>2124</v>
      </c>
    </row>
    <row r="386" spans="1:7" s="563" customFormat="1" ht="23.45" customHeight="1">
      <c r="A386" s="691"/>
      <c r="B386" s="717" t="s">
        <v>183</v>
      </c>
      <c r="C386" s="691"/>
      <c r="D386" s="691"/>
      <c r="E386" s="713" t="s">
        <v>2125</v>
      </c>
      <c r="F386" s="714">
        <v>43861.851005429999</v>
      </c>
      <c r="G386" s="713" t="s">
        <v>2125</v>
      </c>
    </row>
    <row r="387" spans="1:7" s="563" customFormat="1" ht="23.45" customHeight="1">
      <c r="A387" s="691"/>
      <c r="B387" s="691"/>
      <c r="C387" s="717" t="s">
        <v>2312</v>
      </c>
      <c r="D387" s="691"/>
      <c r="E387" s="713" t="s">
        <v>2520</v>
      </c>
      <c r="F387" s="714">
        <v>43861.851005429999</v>
      </c>
      <c r="G387" s="713" t="s">
        <v>2313</v>
      </c>
    </row>
    <row r="388" spans="1:7" s="563" customFormat="1" ht="19.5" customHeight="1">
      <c r="A388" s="703"/>
      <c r="B388" s="698" t="s">
        <v>183</v>
      </c>
      <c r="C388" s="698" t="s">
        <v>2312</v>
      </c>
      <c r="D388" s="699" t="s">
        <v>2126</v>
      </c>
      <c r="E388" s="702" t="s">
        <v>2374</v>
      </c>
      <c r="F388" s="718">
        <v>785.20100000000002</v>
      </c>
      <c r="G388" s="719" t="s">
        <v>2127</v>
      </c>
    </row>
    <row r="389" spans="1:7" s="563" customFormat="1" ht="19.5" customHeight="1">
      <c r="A389" s="703"/>
      <c r="B389" s="703"/>
      <c r="C389" s="703"/>
      <c r="D389" s="699" t="s">
        <v>2128</v>
      </c>
      <c r="E389" s="702" t="s">
        <v>2129</v>
      </c>
      <c r="F389" s="718">
        <v>43076.650005429998</v>
      </c>
      <c r="G389" s="719" t="s">
        <v>2130</v>
      </c>
    </row>
    <row r="390" spans="1:7" s="563" customFormat="1" ht="23.45" customHeight="1">
      <c r="A390" s="691"/>
      <c r="B390" s="717" t="s">
        <v>264</v>
      </c>
      <c r="C390" s="691"/>
      <c r="D390" s="691"/>
      <c r="E390" s="713" t="s">
        <v>2131</v>
      </c>
      <c r="F390" s="714">
        <v>48317.325982560003</v>
      </c>
      <c r="G390" s="713" t="s">
        <v>2132</v>
      </c>
    </row>
    <row r="391" spans="1:7" s="563" customFormat="1" ht="23.45" customHeight="1">
      <c r="A391" s="691"/>
      <c r="B391" s="691"/>
      <c r="C391" s="717" t="s">
        <v>1356</v>
      </c>
      <c r="D391" s="691"/>
      <c r="E391" s="720" t="s">
        <v>2770</v>
      </c>
      <c r="F391" s="714">
        <v>100.62089224</v>
      </c>
      <c r="G391" s="713" t="s">
        <v>1755</v>
      </c>
    </row>
    <row r="392" spans="1:7" s="563" customFormat="1" ht="30" customHeight="1">
      <c r="A392" s="703"/>
      <c r="B392" s="698" t="s">
        <v>264</v>
      </c>
      <c r="C392" s="698" t="s">
        <v>1356</v>
      </c>
      <c r="D392" s="699" t="s">
        <v>1892</v>
      </c>
      <c r="E392" s="702" t="s">
        <v>2136</v>
      </c>
      <c r="F392" s="718">
        <v>100.62089224</v>
      </c>
      <c r="G392" s="719" t="s">
        <v>2137</v>
      </c>
    </row>
    <row r="393" spans="1:7" s="563" customFormat="1" ht="23.45" customHeight="1">
      <c r="A393" s="691"/>
      <c r="B393" s="691"/>
      <c r="C393" s="717" t="s">
        <v>1354</v>
      </c>
      <c r="D393" s="691"/>
      <c r="E393" s="713" t="s">
        <v>2501</v>
      </c>
      <c r="F393" s="714">
        <v>797.04889280999998</v>
      </c>
      <c r="G393" s="713" t="s">
        <v>1756</v>
      </c>
    </row>
    <row r="394" spans="1:7" s="563" customFormat="1" ht="30" customHeight="1">
      <c r="A394" s="703"/>
      <c r="B394" s="703"/>
      <c r="C394" s="698" t="s">
        <v>1354</v>
      </c>
      <c r="D394" s="699" t="s">
        <v>2138</v>
      </c>
      <c r="E394" s="702" t="s">
        <v>2139</v>
      </c>
      <c r="F394" s="718">
        <v>797.04889280999998</v>
      </c>
      <c r="G394" s="719" t="s">
        <v>2140</v>
      </c>
    </row>
    <row r="395" spans="1:7" s="563" customFormat="1" ht="23.45" customHeight="1">
      <c r="A395" s="691"/>
      <c r="B395" s="691"/>
      <c r="C395" s="717" t="s">
        <v>2314</v>
      </c>
      <c r="D395" s="691"/>
      <c r="E395" s="713" t="s">
        <v>2509</v>
      </c>
      <c r="F395" s="714">
        <v>38094.333109370004</v>
      </c>
      <c r="G395" s="713" t="s">
        <v>2315</v>
      </c>
    </row>
    <row r="396" spans="1:7" s="563" customFormat="1" ht="19.5" customHeight="1">
      <c r="A396" s="703"/>
      <c r="B396" s="703"/>
      <c r="C396" s="698" t="s">
        <v>2314</v>
      </c>
      <c r="D396" s="699" t="s">
        <v>1852</v>
      </c>
      <c r="E396" s="702" t="s">
        <v>2133</v>
      </c>
      <c r="F396" s="718">
        <v>36993.194644579999</v>
      </c>
      <c r="G396" s="719" t="s">
        <v>2134</v>
      </c>
    </row>
    <row r="397" spans="1:7" s="563" customFormat="1" ht="30" customHeight="1">
      <c r="A397" s="703"/>
      <c r="B397" s="703"/>
      <c r="C397" s="703"/>
      <c r="D397" s="699" t="s">
        <v>1353</v>
      </c>
      <c r="E397" s="702" t="s">
        <v>2324</v>
      </c>
      <c r="F397" s="718">
        <v>1101.1384647900002</v>
      </c>
      <c r="G397" s="719" t="s">
        <v>2135</v>
      </c>
    </row>
    <row r="398" spans="1:7" s="563" customFormat="1" ht="30" customHeight="1">
      <c r="A398" s="703"/>
      <c r="B398" s="703"/>
      <c r="C398" s="703"/>
      <c r="D398" s="699" t="s">
        <v>1859</v>
      </c>
      <c r="E398" s="702" t="s">
        <v>2141</v>
      </c>
      <c r="F398" s="718">
        <v>0</v>
      </c>
      <c r="G398" s="719" t="s">
        <v>2142</v>
      </c>
    </row>
    <row r="399" spans="1:7" s="563" customFormat="1" ht="23.45" customHeight="1">
      <c r="A399" s="691"/>
      <c r="B399" s="691"/>
      <c r="C399" s="717" t="s">
        <v>1114</v>
      </c>
      <c r="D399" s="691"/>
      <c r="E399" s="713" t="s">
        <v>2795</v>
      </c>
      <c r="F399" s="714">
        <v>9325.3230881399995</v>
      </c>
      <c r="G399" s="713" t="s">
        <v>1115</v>
      </c>
    </row>
    <row r="400" spans="1:7" s="563" customFormat="1" ht="19.5" customHeight="1">
      <c r="A400" s="703"/>
      <c r="B400" s="703"/>
      <c r="C400" s="698" t="s">
        <v>1114</v>
      </c>
      <c r="D400" s="699" t="s">
        <v>1910</v>
      </c>
      <c r="E400" s="702" t="s">
        <v>2133</v>
      </c>
      <c r="F400" s="718">
        <v>9325.3230881399995</v>
      </c>
      <c r="G400" s="719" t="s">
        <v>2134</v>
      </c>
    </row>
    <row r="401" spans="1:7" s="563" customFormat="1" ht="23.45" customHeight="1">
      <c r="A401" s="691"/>
      <c r="B401" s="717" t="s">
        <v>443</v>
      </c>
      <c r="C401" s="691"/>
      <c r="D401" s="691"/>
      <c r="E401" s="713" t="s">
        <v>2143</v>
      </c>
      <c r="F401" s="714">
        <v>969.90188774000001</v>
      </c>
      <c r="G401" s="713" t="s">
        <v>2143</v>
      </c>
    </row>
    <row r="402" spans="1:7" s="563" customFormat="1" ht="23.45" customHeight="1">
      <c r="A402" s="691"/>
      <c r="B402" s="691"/>
      <c r="C402" s="717" t="s">
        <v>2312</v>
      </c>
      <c r="D402" s="691"/>
      <c r="E402" s="713" t="s">
        <v>2520</v>
      </c>
      <c r="F402" s="714">
        <v>644.40488774000005</v>
      </c>
      <c r="G402" s="713" t="s">
        <v>2313</v>
      </c>
    </row>
    <row r="403" spans="1:7" s="563" customFormat="1" ht="30" customHeight="1">
      <c r="A403" s="703"/>
      <c r="B403" s="698" t="s">
        <v>443</v>
      </c>
      <c r="C403" s="698" t="s">
        <v>2312</v>
      </c>
      <c r="D403" s="699" t="s">
        <v>2144</v>
      </c>
      <c r="E403" s="702" t="s">
        <v>2145</v>
      </c>
      <c r="F403" s="718">
        <v>631.68259808000005</v>
      </c>
      <c r="G403" s="719" t="s">
        <v>2146</v>
      </c>
    </row>
    <row r="404" spans="1:7" s="563" customFormat="1" ht="19.5" customHeight="1">
      <c r="A404" s="703"/>
      <c r="B404" s="703"/>
      <c r="C404" s="703"/>
      <c r="D404" s="699" t="s">
        <v>2147</v>
      </c>
      <c r="E404" s="702" t="s">
        <v>2148</v>
      </c>
      <c r="F404" s="718">
        <v>12.72228966</v>
      </c>
      <c r="G404" s="719" t="s">
        <v>2906</v>
      </c>
    </row>
    <row r="405" spans="1:7" s="563" customFormat="1" ht="23.45" customHeight="1">
      <c r="A405" s="691"/>
      <c r="B405" s="691"/>
      <c r="C405" s="717" t="s">
        <v>1114</v>
      </c>
      <c r="D405" s="691"/>
      <c r="E405" s="713" t="s">
        <v>2795</v>
      </c>
      <c r="F405" s="714">
        <v>325.49700000000001</v>
      </c>
      <c r="G405" s="713" t="s">
        <v>1115</v>
      </c>
    </row>
    <row r="406" spans="1:7" s="563" customFormat="1" ht="19.5" customHeight="1">
      <c r="A406" s="703"/>
      <c r="B406" s="703"/>
      <c r="C406" s="698" t="s">
        <v>1114</v>
      </c>
      <c r="D406" s="699" t="s">
        <v>2149</v>
      </c>
      <c r="E406" s="702" t="s">
        <v>2907</v>
      </c>
      <c r="F406" s="718">
        <v>325.49700000000001</v>
      </c>
      <c r="G406" s="719" t="s">
        <v>2150</v>
      </c>
    </row>
    <row r="407" spans="1:7" s="563" customFormat="1" ht="33.950000000000003" customHeight="1">
      <c r="A407" s="691"/>
      <c r="B407" s="717" t="s">
        <v>398</v>
      </c>
      <c r="C407" s="691"/>
      <c r="D407" s="691"/>
      <c r="E407" s="713" t="s">
        <v>2151</v>
      </c>
      <c r="F407" s="714">
        <v>17497.867083609999</v>
      </c>
      <c r="G407" s="713" t="s">
        <v>2152</v>
      </c>
    </row>
    <row r="408" spans="1:7" s="563" customFormat="1" ht="23.45" customHeight="1">
      <c r="A408" s="691"/>
      <c r="B408" s="691"/>
      <c r="C408" s="717" t="s">
        <v>2312</v>
      </c>
      <c r="D408" s="691"/>
      <c r="E408" s="713" t="s">
        <v>2520</v>
      </c>
      <c r="F408" s="714">
        <v>8851.2565835799996</v>
      </c>
      <c r="G408" s="713" t="s">
        <v>2313</v>
      </c>
    </row>
    <row r="409" spans="1:7" s="563" customFormat="1" ht="19.5" customHeight="1">
      <c r="A409" s="703"/>
      <c r="B409" s="698" t="s">
        <v>398</v>
      </c>
      <c r="C409" s="698" t="s">
        <v>2312</v>
      </c>
      <c r="D409" s="699" t="s">
        <v>1351</v>
      </c>
      <c r="E409" s="702" t="s">
        <v>2325</v>
      </c>
      <c r="F409" s="718">
        <v>1332.43768744</v>
      </c>
      <c r="G409" s="719" t="s">
        <v>2326</v>
      </c>
    </row>
    <row r="410" spans="1:7" s="563" customFormat="1" ht="30" customHeight="1">
      <c r="A410" s="703"/>
      <c r="B410" s="703"/>
      <c r="C410" s="703"/>
      <c r="D410" s="699" t="s">
        <v>1008</v>
      </c>
      <c r="E410" s="702" t="s">
        <v>2565</v>
      </c>
      <c r="F410" s="718">
        <v>7518.8188961400001</v>
      </c>
      <c r="G410" s="719" t="s">
        <v>2566</v>
      </c>
    </row>
    <row r="411" spans="1:7" s="563" customFormat="1" ht="23.45" customHeight="1">
      <c r="A411" s="691"/>
      <c r="B411" s="691"/>
      <c r="C411" s="717" t="s">
        <v>2314</v>
      </c>
      <c r="D411" s="691"/>
      <c r="E411" s="713" t="s">
        <v>2509</v>
      </c>
      <c r="F411" s="714">
        <v>8646.6105000299995</v>
      </c>
      <c r="G411" s="713" t="s">
        <v>2315</v>
      </c>
    </row>
    <row r="412" spans="1:7" s="563" customFormat="1" ht="19.5" customHeight="1">
      <c r="A412" s="703"/>
      <c r="B412" s="703"/>
      <c r="C412" s="698" t="s">
        <v>2314</v>
      </c>
      <c r="D412" s="699" t="s">
        <v>1351</v>
      </c>
      <c r="E412" s="702" t="s">
        <v>2327</v>
      </c>
      <c r="F412" s="718">
        <v>3176.1479255499999</v>
      </c>
      <c r="G412" s="719" t="s">
        <v>2328</v>
      </c>
    </row>
    <row r="413" spans="1:7" s="563" customFormat="1" ht="19.5" customHeight="1">
      <c r="A413" s="703"/>
      <c r="B413" s="703"/>
      <c r="C413" s="703"/>
      <c r="D413" s="699" t="s">
        <v>1857</v>
      </c>
      <c r="E413" s="702" t="s">
        <v>2153</v>
      </c>
      <c r="F413" s="718">
        <v>365.17737632000001</v>
      </c>
      <c r="G413" s="719" t="s">
        <v>2154</v>
      </c>
    </row>
    <row r="414" spans="1:7" s="563" customFormat="1" ht="30" customHeight="1">
      <c r="A414" s="703"/>
      <c r="B414" s="703"/>
      <c r="C414" s="703"/>
      <c r="D414" s="699" t="s">
        <v>1981</v>
      </c>
      <c r="E414" s="702" t="s">
        <v>2155</v>
      </c>
      <c r="F414" s="718">
        <v>117.43750124</v>
      </c>
      <c r="G414" s="719" t="s">
        <v>2094</v>
      </c>
    </row>
    <row r="415" spans="1:7" s="563" customFormat="1" ht="19.5" customHeight="1">
      <c r="A415" s="703"/>
      <c r="B415" s="703"/>
      <c r="C415" s="703"/>
      <c r="D415" s="699" t="s">
        <v>2156</v>
      </c>
      <c r="E415" s="702" t="s">
        <v>2157</v>
      </c>
      <c r="F415" s="718">
        <v>0</v>
      </c>
      <c r="G415" s="719" t="s">
        <v>2158</v>
      </c>
    </row>
    <row r="416" spans="1:7" s="563" customFormat="1" ht="30" customHeight="1">
      <c r="A416" s="703"/>
      <c r="B416" s="703"/>
      <c r="C416" s="703"/>
      <c r="D416" s="699" t="s">
        <v>1008</v>
      </c>
      <c r="E416" s="702" t="s">
        <v>2565</v>
      </c>
      <c r="F416" s="718">
        <v>1987.8476969200001</v>
      </c>
      <c r="G416" s="719" t="s">
        <v>2566</v>
      </c>
    </row>
    <row r="417" spans="1:7" s="563" customFormat="1" ht="40.5" customHeight="1">
      <c r="A417" s="703"/>
      <c r="B417" s="703"/>
      <c r="C417" s="703"/>
      <c r="D417" s="699" t="s">
        <v>748</v>
      </c>
      <c r="E417" s="702" t="s">
        <v>3220</v>
      </c>
      <c r="F417" s="718">
        <v>3000</v>
      </c>
      <c r="G417" s="719" t="s">
        <v>3221</v>
      </c>
    </row>
    <row r="418" spans="1:7" s="563" customFormat="1" ht="23.45" customHeight="1">
      <c r="A418" s="717" t="s">
        <v>1154</v>
      </c>
      <c r="B418" s="691"/>
      <c r="C418" s="691"/>
      <c r="D418" s="691"/>
      <c r="E418" s="713" t="s">
        <v>2159</v>
      </c>
      <c r="F418" s="714">
        <v>73358.666537440004</v>
      </c>
      <c r="G418" s="713" t="s">
        <v>326</v>
      </c>
    </row>
    <row r="419" spans="1:7" s="563" customFormat="1" ht="23.45" customHeight="1">
      <c r="A419" s="691"/>
      <c r="B419" s="717" t="s">
        <v>491</v>
      </c>
      <c r="C419" s="691"/>
      <c r="D419" s="691"/>
      <c r="E419" s="713" t="s">
        <v>2160</v>
      </c>
      <c r="F419" s="714">
        <v>53585.237987439999</v>
      </c>
      <c r="G419" s="713" t="s">
        <v>2161</v>
      </c>
    </row>
    <row r="420" spans="1:7" s="563" customFormat="1" ht="23.45" customHeight="1">
      <c r="A420" s="691"/>
      <c r="B420" s="691"/>
      <c r="C420" s="717" t="s">
        <v>2115</v>
      </c>
      <c r="D420" s="691"/>
      <c r="E420" s="713" t="s">
        <v>2503</v>
      </c>
      <c r="F420" s="714">
        <v>3853.5260694400004</v>
      </c>
      <c r="G420" s="713" t="s">
        <v>2310</v>
      </c>
    </row>
    <row r="421" spans="1:7" s="563" customFormat="1" ht="30" customHeight="1">
      <c r="A421" s="698" t="s">
        <v>1154</v>
      </c>
      <c r="B421" s="698" t="s">
        <v>491</v>
      </c>
      <c r="C421" s="698" t="s">
        <v>2115</v>
      </c>
      <c r="D421" s="699" t="s">
        <v>2162</v>
      </c>
      <c r="E421" s="702" t="s">
        <v>2908</v>
      </c>
      <c r="F421" s="718">
        <v>3853.5260694400004</v>
      </c>
      <c r="G421" s="719" t="s">
        <v>2163</v>
      </c>
    </row>
    <row r="422" spans="1:7" s="563" customFormat="1" ht="23.45" customHeight="1">
      <c r="A422" s="691"/>
      <c r="B422" s="691"/>
      <c r="C422" s="717" t="s">
        <v>1103</v>
      </c>
      <c r="D422" s="691"/>
      <c r="E422" s="720" t="s">
        <v>2771</v>
      </c>
      <c r="F422" s="714">
        <v>45657.237000000001</v>
      </c>
      <c r="G422" s="713" t="s">
        <v>704</v>
      </c>
    </row>
    <row r="423" spans="1:7" s="563" customFormat="1" ht="40.5" customHeight="1">
      <c r="A423" s="703"/>
      <c r="B423" s="703"/>
      <c r="C423" s="698" t="s">
        <v>1103</v>
      </c>
      <c r="D423" s="699" t="s">
        <v>1352</v>
      </c>
      <c r="E423" s="702" t="s">
        <v>2909</v>
      </c>
      <c r="F423" s="718">
        <v>10890.407999999999</v>
      </c>
      <c r="G423" s="719" t="s">
        <v>2910</v>
      </c>
    </row>
    <row r="424" spans="1:7" s="563" customFormat="1" ht="19.5" customHeight="1">
      <c r="A424" s="703"/>
      <c r="B424" s="703"/>
      <c r="C424" s="703"/>
      <c r="D424" s="699" t="s">
        <v>2070</v>
      </c>
      <c r="E424" s="702" t="s">
        <v>2166</v>
      </c>
      <c r="F424" s="718">
        <v>34766.828999999998</v>
      </c>
      <c r="G424" s="719" t="s">
        <v>2911</v>
      </c>
    </row>
    <row r="425" spans="1:7" s="563" customFormat="1" ht="23.45" customHeight="1">
      <c r="A425" s="691"/>
      <c r="B425" s="691"/>
      <c r="C425" s="717" t="s">
        <v>2638</v>
      </c>
      <c r="D425" s="691"/>
      <c r="E425" s="713" t="s">
        <v>2639</v>
      </c>
      <c r="F425" s="714">
        <v>4074.4749179999999</v>
      </c>
      <c r="G425" s="713" t="s">
        <v>2640</v>
      </c>
    </row>
    <row r="426" spans="1:7" s="563" customFormat="1" ht="19.5" customHeight="1">
      <c r="A426" s="703"/>
      <c r="B426" s="703"/>
      <c r="C426" s="698" t="s">
        <v>2638</v>
      </c>
      <c r="D426" s="699" t="s">
        <v>1851</v>
      </c>
      <c r="E426" s="702" t="s">
        <v>2164</v>
      </c>
      <c r="F426" s="718">
        <v>4074.4749179999999</v>
      </c>
      <c r="G426" s="719" t="s">
        <v>2165</v>
      </c>
    </row>
    <row r="427" spans="1:7" s="563" customFormat="1" ht="33.950000000000003" customHeight="1">
      <c r="A427" s="691"/>
      <c r="B427" s="717" t="s">
        <v>398</v>
      </c>
      <c r="C427" s="691"/>
      <c r="D427" s="691"/>
      <c r="E427" s="713" t="s">
        <v>2167</v>
      </c>
      <c r="F427" s="714">
        <v>19773.428550000001</v>
      </c>
      <c r="G427" s="713" t="s">
        <v>2168</v>
      </c>
    </row>
    <row r="428" spans="1:7" s="563" customFormat="1" ht="23.45" customHeight="1">
      <c r="A428" s="691"/>
      <c r="B428" s="691"/>
      <c r="C428" s="717" t="s">
        <v>1357</v>
      </c>
      <c r="D428" s="691"/>
      <c r="E428" s="713" t="s">
        <v>2495</v>
      </c>
      <c r="F428" s="714">
        <v>724.66224999999997</v>
      </c>
      <c r="G428" s="713" t="s">
        <v>1423</v>
      </c>
    </row>
    <row r="429" spans="1:7" s="563" customFormat="1" ht="19.5" customHeight="1">
      <c r="A429" s="703"/>
      <c r="B429" s="698" t="s">
        <v>398</v>
      </c>
      <c r="C429" s="698" t="s">
        <v>1357</v>
      </c>
      <c r="D429" s="699" t="s">
        <v>2169</v>
      </c>
      <c r="E429" s="702" t="s">
        <v>2912</v>
      </c>
      <c r="F429" s="718">
        <v>724.66224999999997</v>
      </c>
      <c r="G429" s="719" t="s">
        <v>2170</v>
      </c>
    </row>
    <row r="430" spans="1:7" s="563" customFormat="1" ht="23.45" customHeight="1">
      <c r="A430" s="691"/>
      <c r="B430" s="691"/>
      <c r="C430" s="717" t="s">
        <v>2115</v>
      </c>
      <c r="D430" s="691"/>
      <c r="E430" s="713" t="s">
        <v>2503</v>
      </c>
      <c r="F430" s="714">
        <v>571.74630000000002</v>
      </c>
      <c r="G430" s="713" t="s">
        <v>2310</v>
      </c>
    </row>
    <row r="431" spans="1:7" s="563" customFormat="1" ht="19.5" customHeight="1">
      <c r="A431" s="703"/>
      <c r="B431" s="703"/>
      <c r="C431" s="698" t="s">
        <v>2115</v>
      </c>
      <c r="D431" s="699" t="s">
        <v>2173</v>
      </c>
      <c r="E431" s="702" t="s">
        <v>2174</v>
      </c>
      <c r="F431" s="718">
        <v>361.74629999999996</v>
      </c>
      <c r="G431" s="719" t="s">
        <v>2175</v>
      </c>
    </row>
    <row r="432" spans="1:7" s="563" customFormat="1" ht="30" customHeight="1">
      <c r="A432" s="703"/>
      <c r="B432" s="703"/>
      <c r="C432" s="703"/>
      <c r="D432" s="699" t="s">
        <v>2176</v>
      </c>
      <c r="E432" s="702" t="s">
        <v>2177</v>
      </c>
      <c r="F432" s="718">
        <v>210</v>
      </c>
      <c r="G432" s="719" t="s">
        <v>2178</v>
      </c>
    </row>
    <row r="433" spans="1:7" s="563" customFormat="1" ht="23.45" customHeight="1">
      <c r="A433" s="691"/>
      <c r="B433" s="691"/>
      <c r="C433" s="717" t="s">
        <v>1103</v>
      </c>
      <c r="D433" s="691"/>
      <c r="E433" s="720" t="s">
        <v>2771</v>
      </c>
      <c r="F433" s="714">
        <v>18477.02</v>
      </c>
      <c r="G433" s="713" t="s">
        <v>704</v>
      </c>
    </row>
    <row r="434" spans="1:7" s="563" customFormat="1" ht="40.5" customHeight="1">
      <c r="A434" s="703"/>
      <c r="B434" s="703"/>
      <c r="C434" s="698" t="s">
        <v>1103</v>
      </c>
      <c r="D434" s="699" t="s">
        <v>1852</v>
      </c>
      <c r="E434" s="702" t="s">
        <v>2171</v>
      </c>
      <c r="F434" s="718">
        <v>18477.02</v>
      </c>
      <c r="G434" s="719" t="s">
        <v>2172</v>
      </c>
    </row>
    <row r="435" spans="1:7" s="563" customFormat="1" ht="44.45" customHeight="1">
      <c r="A435" s="717" t="s">
        <v>1000</v>
      </c>
      <c r="B435" s="691"/>
      <c r="C435" s="691"/>
      <c r="D435" s="691"/>
      <c r="E435" s="713" t="s">
        <v>2179</v>
      </c>
      <c r="F435" s="714">
        <v>248196.84711042</v>
      </c>
      <c r="G435" s="713" t="s">
        <v>188</v>
      </c>
    </row>
    <row r="436" spans="1:7" s="563" customFormat="1" ht="23.45" customHeight="1">
      <c r="A436" s="691"/>
      <c r="B436" s="717" t="s">
        <v>491</v>
      </c>
      <c r="C436" s="691"/>
      <c r="D436" s="691"/>
      <c r="E436" s="713" t="s">
        <v>2180</v>
      </c>
      <c r="F436" s="714">
        <v>78078.340095960011</v>
      </c>
      <c r="G436" s="713" t="s">
        <v>2181</v>
      </c>
    </row>
    <row r="437" spans="1:7" s="563" customFormat="1" ht="23.45" customHeight="1">
      <c r="A437" s="691"/>
      <c r="B437" s="691"/>
      <c r="C437" s="717" t="s">
        <v>1331</v>
      </c>
      <c r="D437" s="691"/>
      <c r="E437" s="713" t="s">
        <v>2496</v>
      </c>
      <c r="F437" s="714">
        <v>513.05222086000003</v>
      </c>
      <c r="G437" s="713" t="s">
        <v>1813</v>
      </c>
    </row>
    <row r="438" spans="1:7" s="563" customFormat="1" ht="19.5" customHeight="1">
      <c r="A438" s="698" t="s">
        <v>1000</v>
      </c>
      <c r="B438" s="698" t="s">
        <v>491</v>
      </c>
      <c r="C438" s="698" t="s">
        <v>1331</v>
      </c>
      <c r="D438" s="699" t="s">
        <v>2182</v>
      </c>
      <c r="E438" s="702" t="s">
        <v>2183</v>
      </c>
      <c r="F438" s="718">
        <v>513.05222086000003</v>
      </c>
      <c r="G438" s="719" t="s">
        <v>2184</v>
      </c>
    </row>
    <row r="439" spans="1:7" s="563" customFormat="1" ht="23.45" customHeight="1">
      <c r="A439" s="691"/>
      <c r="B439" s="691"/>
      <c r="C439" s="717" t="s">
        <v>702</v>
      </c>
      <c r="D439" s="691"/>
      <c r="E439" s="713" t="s">
        <v>2497</v>
      </c>
      <c r="F439" s="714">
        <v>77565.287875099995</v>
      </c>
      <c r="G439" s="713" t="s">
        <v>61</v>
      </c>
    </row>
    <row r="440" spans="1:7" s="563" customFormat="1" ht="30" customHeight="1">
      <c r="A440" s="703"/>
      <c r="B440" s="703"/>
      <c r="C440" s="698" t="s">
        <v>702</v>
      </c>
      <c r="D440" s="699" t="s">
        <v>2375</v>
      </c>
      <c r="E440" s="702" t="s">
        <v>2913</v>
      </c>
      <c r="F440" s="718">
        <v>939.99999742</v>
      </c>
      <c r="G440" s="719" t="s">
        <v>2376</v>
      </c>
    </row>
    <row r="441" spans="1:7" s="563" customFormat="1" ht="30" customHeight="1">
      <c r="A441" s="703"/>
      <c r="B441" s="703"/>
      <c r="C441" s="703"/>
      <c r="D441" s="699" t="s">
        <v>1301</v>
      </c>
      <c r="E441" s="702" t="s">
        <v>2914</v>
      </c>
      <c r="F441" s="718">
        <v>18570.760722119998</v>
      </c>
      <c r="G441" s="719" t="s">
        <v>2185</v>
      </c>
    </row>
    <row r="442" spans="1:7" s="563" customFormat="1" ht="19.5" customHeight="1">
      <c r="A442" s="703"/>
      <c r="B442" s="703"/>
      <c r="C442" s="703"/>
      <c r="D442" s="699" t="s">
        <v>2524</v>
      </c>
      <c r="E442" s="702" t="s">
        <v>2525</v>
      </c>
      <c r="F442" s="718">
        <v>45147.407790140001</v>
      </c>
      <c r="G442" s="719" t="s">
        <v>2526</v>
      </c>
    </row>
    <row r="443" spans="1:7" s="563" customFormat="1" ht="19.5" customHeight="1">
      <c r="A443" s="703"/>
      <c r="B443" s="703"/>
      <c r="C443" s="703"/>
      <c r="D443" s="699" t="s">
        <v>1205</v>
      </c>
      <c r="E443" s="705" t="s">
        <v>2915</v>
      </c>
      <c r="F443" s="718">
        <v>6732.8252028200004</v>
      </c>
      <c r="G443" s="719" t="s">
        <v>2186</v>
      </c>
    </row>
    <row r="444" spans="1:7" s="563" customFormat="1" ht="19.5" customHeight="1">
      <c r="A444" s="703"/>
      <c r="B444" s="703"/>
      <c r="C444" s="703"/>
      <c r="D444" s="699" t="s">
        <v>2182</v>
      </c>
      <c r="E444" s="702" t="s">
        <v>2183</v>
      </c>
      <c r="F444" s="718">
        <v>6174.2941626000002</v>
      </c>
      <c r="G444" s="719" t="s">
        <v>2184</v>
      </c>
    </row>
    <row r="445" spans="1:7" s="563" customFormat="1" ht="23.45" customHeight="1">
      <c r="A445" s="691"/>
      <c r="B445" s="717" t="s">
        <v>183</v>
      </c>
      <c r="C445" s="691"/>
      <c r="D445" s="691"/>
      <c r="E445" s="713" t="s">
        <v>2187</v>
      </c>
      <c r="F445" s="714">
        <v>73195.111312859997</v>
      </c>
      <c r="G445" s="713" t="s">
        <v>2188</v>
      </c>
    </row>
    <row r="446" spans="1:7" s="563" customFormat="1" ht="23.45" customHeight="1">
      <c r="A446" s="691"/>
      <c r="B446" s="691"/>
      <c r="C446" s="717" t="s">
        <v>2316</v>
      </c>
      <c r="D446" s="691"/>
      <c r="E446" s="713" t="s">
        <v>2504</v>
      </c>
      <c r="F446" s="714">
        <v>73195.111312859997</v>
      </c>
      <c r="G446" s="713" t="s">
        <v>2794</v>
      </c>
    </row>
    <row r="447" spans="1:7" s="563" customFormat="1" ht="19.5" customHeight="1">
      <c r="A447" s="703"/>
      <c r="B447" s="698" t="s">
        <v>183</v>
      </c>
      <c r="C447" s="698" t="s">
        <v>2316</v>
      </c>
      <c r="D447" s="699" t="s">
        <v>1204</v>
      </c>
      <c r="E447" s="702" t="s">
        <v>2189</v>
      </c>
      <c r="F447" s="718">
        <v>69924.703275940003</v>
      </c>
      <c r="G447" s="719" t="s">
        <v>2190</v>
      </c>
    </row>
    <row r="448" spans="1:7" s="563" customFormat="1" ht="19.5" customHeight="1">
      <c r="A448" s="703"/>
      <c r="B448" s="703"/>
      <c r="C448" s="703"/>
      <c r="D448" s="699" t="s">
        <v>1214</v>
      </c>
      <c r="E448" s="702" t="s">
        <v>2527</v>
      </c>
      <c r="F448" s="718">
        <v>3270.4080369200001</v>
      </c>
      <c r="G448" s="719" t="s">
        <v>2528</v>
      </c>
    </row>
    <row r="449" spans="1:7" s="563" customFormat="1" ht="23.45" customHeight="1">
      <c r="A449" s="691"/>
      <c r="B449" s="717" t="s">
        <v>264</v>
      </c>
      <c r="C449" s="691"/>
      <c r="D449" s="691"/>
      <c r="E449" s="713" t="s">
        <v>2191</v>
      </c>
      <c r="F449" s="714">
        <v>32558.966886539998</v>
      </c>
      <c r="G449" s="713" t="s">
        <v>2192</v>
      </c>
    </row>
    <row r="450" spans="1:7" s="563" customFormat="1" ht="23.45" customHeight="1">
      <c r="A450" s="691"/>
      <c r="B450" s="691"/>
      <c r="C450" s="717" t="s">
        <v>1331</v>
      </c>
      <c r="D450" s="691"/>
      <c r="E450" s="713" t="s">
        <v>2496</v>
      </c>
      <c r="F450" s="714">
        <v>32558.966886539998</v>
      </c>
      <c r="G450" s="713" t="s">
        <v>1813</v>
      </c>
    </row>
    <row r="451" spans="1:7" s="563" customFormat="1" ht="30" customHeight="1">
      <c r="A451" s="703"/>
      <c r="B451" s="698" t="s">
        <v>264</v>
      </c>
      <c r="C451" s="698" t="s">
        <v>1331</v>
      </c>
      <c r="D451" s="699" t="s">
        <v>2128</v>
      </c>
      <c r="E451" s="702" t="s">
        <v>2377</v>
      </c>
      <c r="F451" s="718">
        <v>129.58099999999999</v>
      </c>
      <c r="G451" s="719" t="s">
        <v>2378</v>
      </c>
    </row>
    <row r="452" spans="1:7" s="563" customFormat="1" ht="30" customHeight="1">
      <c r="A452" s="703"/>
      <c r="B452" s="703"/>
      <c r="C452" s="703"/>
      <c r="D452" s="699" t="s">
        <v>1206</v>
      </c>
      <c r="E452" s="702" t="s">
        <v>2916</v>
      </c>
      <c r="F452" s="718">
        <v>32429.38588654</v>
      </c>
      <c r="G452" s="719" t="s">
        <v>2193</v>
      </c>
    </row>
    <row r="453" spans="1:7" s="563" customFormat="1" ht="23.45" customHeight="1">
      <c r="A453" s="691"/>
      <c r="B453" s="717" t="s">
        <v>443</v>
      </c>
      <c r="C453" s="691"/>
      <c r="D453" s="691"/>
      <c r="E453" s="713" t="s">
        <v>2379</v>
      </c>
      <c r="F453" s="714">
        <v>1256.9435705599999</v>
      </c>
      <c r="G453" s="713" t="s">
        <v>2380</v>
      </c>
    </row>
    <row r="454" spans="1:7" s="563" customFormat="1" ht="23.45" customHeight="1">
      <c r="A454" s="691"/>
      <c r="B454" s="691"/>
      <c r="C454" s="717" t="s">
        <v>702</v>
      </c>
      <c r="D454" s="691"/>
      <c r="E454" s="713" t="s">
        <v>2497</v>
      </c>
      <c r="F454" s="714">
        <v>1256.9435705599999</v>
      </c>
      <c r="G454" s="713" t="s">
        <v>61</v>
      </c>
    </row>
    <row r="455" spans="1:7" s="563" customFormat="1" ht="19.5" customHeight="1">
      <c r="A455" s="703"/>
      <c r="B455" s="698" t="s">
        <v>443</v>
      </c>
      <c r="C455" s="698" t="s">
        <v>702</v>
      </c>
      <c r="D455" s="699" t="s">
        <v>1924</v>
      </c>
      <c r="E455" s="702" t="s">
        <v>2917</v>
      </c>
      <c r="F455" s="718">
        <v>1256.9435705599999</v>
      </c>
      <c r="G455" s="719" t="s">
        <v>2381</v>
      </c>
    </row>
    <row r="456" spans="1:7" s="563" customFormat="1" ht="23.45" customHeight="1">
      <c r="A456" s="691"/>
      <c r="B456" s="717" t="s">
        <v>637</v>
      </c>
      <c r="C456" s="691"/>
      <c r="D456" s="691"/>
      <c r="E456" s="713" t="s">
        <v>2194</v>
      </c>
      <c r="F456" s="714">
        <v>15070.5963099</v>
      </c>
      <c r="G456" s="713" t="s">
        <v>2195</v>
      </c>
    </row>
    <row r="457" spans="1:7" s="563" customFormat="1" ht="23.45" customHeight="1">
      <c r="A457" s="691"/>
      <c r="B457" s="691"/>
      <c r="C457" s="717" t="s">
        <v>1331</v>
      </c>
      <c r="D457" s="691"/>
      <c r="E457" s="713" t="s">
        <v>2496</v>
      </c>
      <c r="F457" s="714">
        <v>13499.31716452</v>
      </c>
      <c r="G457" s="713" t="s">
        <v>1813</v>
      </c>
    </row>
    <row r="458" spans="1:7" s="563" customFormat="1" ht="19.5" customHeight="1">
      <c r="A458" s="703"/>
      <c r="B458" s="698" t="s">
        <v>637</v>
      </c>
      <c r="C458" s="698" t="s">
        <v>1331</v>
      </c>
      <c r="D458" s="699" t="s">
        <v>2196</v>
      </c>
      <c r="E458" s="702" t="s">
        <v>2918</v>
      </c>
      <c r="F458" s="718">
        <v>207.29599999999999</v>
      </c>
      <c r="G458" s="719" t="s">
        <v>2197</v>
      </c>
    </row>
    <row r="459" spans="1:7" s="563" customFormat="1" ht="19.5" customHeight="1">
      <c r="A459" s="703"/>
      <c r="B459" s="703"/>
      <c r="C459" s="703"/>
      <c r="D459" s="699" t="s">
        <v>2198</v>
      </c>
      <c r="E459" s="702" t="s">
        <v>2199</v>
      </c>
      <c r="F459" s="718">
        <v>12951.814300599999</v>
      </c>
      <c r="G459" s="719" t="s">
        <v>2200</v>
      </c>
    </row>
    <row r="460" spans="1:7" s="563" customFormat="1" ht="30" customHeight="1">
      <c r="A460" s="703"/>
      <c r="B460" s="703"/>
      <c r="C460" s="703"/>
      <c r="D460" s="699" t="s">
        <v>2201</v>
      </c>
      <c r="E460" s="705" t="s">
        <v>2919</v>
      </c>
      <c r="F460" s="718">
        <v>340.20686391999999</v>
      </c>
      <c r="G460" s="719" t="s">
        <v>2202</v>
      </c>
    </row>
    <row r="461" spans="1:7" s="563" customFormat="1" ht="23.45" customHeight="1">
      <c r="A461" s="691"/>
      <c r="B461" s="691"/>
      <c r="C461" s="717" t="s">
        <v>1114</v>
      </c>
      <c r="D461" s="691"/>
      <c r="E461" s="713" t="s">
        <v>2795</v>
      </c>
      <c r="F461" s="714">
        <v>1571.2791453799998</v>
      </c>
      <c r="G461" s="713" t="s">
        <v>1115</v>
      </c>
    </row>
    <row r="462" spans="1:7" s="563" customFormat="1" ht="19.5" customHeight="1">
      <c r="A462" s="703"/>
      <c r="B462" s="703"/>
      <c r="C462" s="698" t="s">
        <v>1114</v>
      </c>
      <c r="D462" s="699" t="s">
        <v>1853</v>
      </c>
      <c r="E462" s="702" t="s">
        <v>2203</v>
      </c>
      <c r="F462" s="718">
        <v>1571.2791453799998</v>
      </c>
      <c r="G462" s="719" t="s">
        <v>2204</v>
      </c>
    </row>
    <row r="463" spans="1:7" s="563" customFormat="1" ht="23.45" customHeight="1">
      <c r="A463" s="691"/>
      <c r="B463" s="717" t="s">
        <v>470</v>
      </c>
      <c r="C463" s="691"/>
      <c r="D463" s="691"/>
      <c r="E463" s="713" t="s">
        <v>2205</v>
      </c>
      <c r="F463" s="714">
        <v>10189.132975279999</v>
      </c>
      <c r="G463" s="713" t="s">
        <v>2206</v>
      </c>
    </row>
    <row r="464" spans="1:7" s="563" customFormat="1" ht="23.45" customHeight="1">
      <c r="A464" s="691"/>
      <c r="B464" s="691"/>
      <c r="C464" s="717" t="s">
        <v>702</v>
      </c>
      <c r="D464" s="691"/>
      <c r="E464" s="713" t="s">
        <v>2497</v>
      </c>
      <c r="F464" s="714">
        <v>7424.7297702799997</v>
      </c>
      <c r="G464" s="713" t="s">
        <v>61</v>
      </c>
    </row>
    <row r="465" spans="1:7" s="563" customFormat="1" ht="19.5" customHeight="1">
      <c r="A465" s="703"/>
      <c r="B465" s="698" t="s">
        <v>470</v>
      </c>
      <c r="C465" s="698" t="s">
        <v>702</v>
      </c>
      <c r="D465" s="699" t="s">
        <v>2207</v>
      </c>
      <c r="E465" s="702" t="s">
        <v>2208</v>
      </c>
      <c r="F465" s="718">
        <v>7424.7297702799997</v>
      </c>
      <c r="G465" s="719" t="s">
        <v>2209</v>
      </c>
    </row>
    <row r="466" spans="1:7" s="563" customFormat="1" ht="33.950000000000003" customHeight="1">
      <c r="A466" s="691"/>
      <c r="B466" s="691"/>
      <c r="C466" s="717" t="s">
        <v>1300</v>
      </c>
      <c r="D466" s="691"/>
      <c r="E466" s="713" t="s">
        <v>2683</v>
      </c>
      <c r="F466" s="714">
        <v>2764.4032050000001</v>
      </c>
      <c r="G466" s="713" t="s">
        <v>2684</v>
      </c>
    </row>
    <row r="467" spans="1:7" s="563" customFormat="1" ht="30" customHeight="1">
      <c r="A467" s="703"/>
      <c r="B467" s="703"/>
      <c r="C467" s="698" t="s">
        <v>1300</v>
      </c>
      <c r="D467" s="699" t="s">
        <v>1853</v>
      </c>
      <c r="E467" s="702" t="s">
        <v>2529</v>
      </c>
      <c r="F467" s="718">
        <v>2764.4032050000001</v>
      </c>
      <c r="G467" s="719" t="s">
        <v>2210</v>
      </c>
    </row>
    <row r="468" spans="1:7" s="563" customFormat="1" ht="33.950000000000003" customHeight="1">
      <c r="A468" s="691"/>
      <c r="B468" s="717" t="s">
        <v>398</v>
      </c>
      <c r="C468" s="691"/>
      <c r="D468" s="691"/>
      <c r="E468" s="713" t="s">
        <v>2211</v>
      </c>
      <c r="F468" s="714">
        <v>37847.755959319999</v>
      </c>
      <c r="G468" s="713" t="s">
        <v>2212</v>
      </c>
    </row>
    <row r="469" spans="1:7" s="563" customFormat="1" ht="23.45" customHeight="1">
      <c r="A469" s="691"/>
      <c r="B469" s="691"/>
      <c r="C469" s="717" t="s">
        <v>1331</v>
      </c>
      <c r="D469" s="691"/>
      <c r="E469" s="713" t="s">
        <v>2496</v>
      </c>
      <c r="F469" s="714">
        <v>41.901300000000006</v>
      </c>
      <c r="G469" s="713" t="s">
        <v>1813</v>
      </c>
    </row>
    <row r="470" spans="1:7" s="563" customFormat="1" ht="19.5" customHeight="1">
      <c r="A470" s="703"/>
      <c r="B470" s="698" t="s">
        <v>398</v>
      </c>
      <c r="C470" s="698" t="s">
        <v>1331</v>
      </c>
      <c r="D470" s="699" t="s">
        <v>1355</v>
      </c>
      <c r="E470" s="702" t="s">
        <v>2213</v>
      </c>
      <c r="F470" s="718">
        <v>41.901300000000006</v>
      </c>
      <c r="G470" s="719" t="s">
        <v>2214</v>
      </c>
    </row>
    <row r="471" spans="1:7" s="563" customFormat="1" ht="23.45" customHeight="1">
      <c r="A471" s="691"/>
      <c r="B471" s="691"/>
      <c r="C471" s="717" t="s">
        <v>702</v>
      </c>
      <c r="D471" s="691"/>
      <c r="E471" s="713" t="s">
        <v>2497</v>
      </c>
      <c r="F471" s="714">
        <v>37805.854659319994</v>
      </c>
      <c r="G471" s="713" t="s">
        <v>61</v>
      </c>
    </row>
    <row r="472" spans="1:7" s="563" customFormat="1" ht="30" customHeight="1">
      <c r="A472" s="703"/>
      <c r="B472" s="703"/>
      <c r="C472" s="698" t="s">
        <v>702</v>
      </c>
      <c r="D472" s="699" t="s">
        <v>1351</v>
      </c>
      <c r="E472" s="702" t="s">
        <v>2215</v>
      </c>
      <c r="F472" s="718">
        <v>22392.78254547</v>
      </c>
      <c r="G472" s="719" t="s">
        <v>2216</v>
      </c>
    </row>
    <row r="473" spans="1:7" s="563" customFormat="1" ht="19.5" customHeight="1">
      <c r="A473" s="703"/>
      <c r="B473" s="703"/>
      <c r="C473" s="703"/>
      <c r="D473" s="699" t="s">
        <v>894</v>
      </c>
      <c r="E473" s="702" t="s">
        <v>1862</v>
      </c>
      <c r="F473" s="718">
        <v>13.072113849999999</v>
      </c>
      <c r="G473" s="719" t="s">
        <v>1863</v>
      </c>
    </row>
    <row r="474" spans="1:7" s="563" customFormat="1" ht="30" customHeight="1">
      <c r="A474" s="703"/>
      <c r="B474" s="703"/>
      <c r="C474" s="703"/>
      <c r="D474" s="699" t="s">
        <v>1008</v>
      </c>
      <c r="E474" s="702" t="s">
        <v>2565</v>
      </c>
      <c r="F474" s="718">
        <v>5400</v>
      </c>
      <c r="G474" s="719" t="s">
        <v>2566</v>
      </c>
    </row>
    <row r="475" spans="1:7" s="563" customFormat="1" ht="40.5" customHeight="1">
      <c r="A475" s="703"/>
      <c r="B475" s="703"/>
      <c r="C475" s="703"/>
      <c r="D475" s="699" t="s">
        <v>1933</v>
      </c>
      <c r="E475" s="702" t="s">
        <v>3165</v>
      </c>
      <c r="F475" s="718">
        <v>10000</v>
      </c>
      <c r="G475" s="719" t="s">
        <v>3166</v>
      </c>
    </row>
    <row r="476" spans="1:7" s="563" customFormat="1" ht="33.950000000000003" customHeight="1">
      <c r="A476" s="717" t="s">
        <v>1003</v>
      </c>
      <c r="B476" s="691"/>
      <c r="C476" s="691"/>
      <c r="D476" s="691"/>
      <c r="E476" s="713" t="s">
        <v>2217</v>
      </c>
      <c r="F476" s="714">
        <v>13178.7496185</v>
      </c>
      <c r="G476" s="713" t="s">
        <v>576</v>
      </c>
    </row>
    <row r="477" spans="1:7" s="563" customFormat="1" ht="23.45" customHeight="1">
      <c r="A477" s="691"/>
      <c r="B477" s="717" t="s">
        <v>491</v>
      </c>
      <c r="C477" s="691"/>
      <c r="D477" s="691"/>
      <c r="E477" s="713" t="s">
        <v>2218</v>
      </c>
      <c r="F477" s="714">
        <v>11705.4031185</v>
      </c>
      <c r="G477" s="713" t="s">
        <v>2219</v>
      </c>
    </row>
    <row r="478" spans="1:7" s="563" customFormat="1" ht="23.45" customHeight="1">
      <c r="A478" s="691"/>
      <c r="B478" s="691"/>
      <c r="C478" s="717" t="s">
        <v>749</v>
      </c>
      <c r="D478" s="691"/>
      <c r="E478" s="713" t="s">
        <v>2506</v>
      </c>
      <c r="F478" s="714">
        <v>1939.1890000000001</v>
      </c>
      <c r="G478" s="713" t="s">
        <v>1332</v>
      </c>
    </row>
    <row r="479" spans="1:7" s="563" customFormat="1" ht="19.5" customHeight="1">
      <c r="A479" s="698" t="s">
        <v>1003</v>
      </c>
      <c r="B479" s="698" t="s">
        <v>491</v>
      </c>
      <c r="C479" s="698" t="s">
        <v>749</v>
      </c>
      <c r="D479" s="699" t="s">
        <v>2220</v>
      </c>
      <c r="E479" s="702" t="s">
        <v>2221</v>
      </c>
      <c r="F479" s="718">
        <v>1939.1890000000001</v>
      </c>
      <c r="G479" s="719" t="s">
        <v>2222</v>
      </c>
    </row>
    <row r="480" spans="1:7" s="563" customFormat="1" ht="23.45" customHeight="1">
      <c r="A480" s="691"/>
      <c r="B480" s="691"/>
      <c r="C480" s="717" t="s">
        <v>2115</v>
      </c>
      <c r="D480" s="691"/>
      <c r="E480" s="713" t="s">
        <v>2503</v>
      </c>
      <c r="F480" s="714">
        <v>9726.5701184999998</v>
      </c>
      <c r="G480" s="713" t="s">
        <v>2310</v>
      </c>
    </row>
    <row r="481" spans="1:7" s="563" customFormat="1" ht="30" customHeight="1">
      <c r="A481" s="703"/>
      <c r="B481" s="703"/>
      <c r="C481" s="698" t="s">
        <v>2115</v>
      </c>
      <c r="D481" s="699" t="s">
        <v>1897</v>
      </c>
      <c r="E481" s="702" t="s">
        <v>2225</v>
      </c>
      <c r="F481" s="718">
        <v>1264.1123185000001</v>
      </c>
      <c r="G481" s="719" t="s">
        <v>2226</v>
      </c>
    </row>
    <row r="482" spans="1:7" s="563" customFormat="1" ht="19.5" customHeight="1">
      <c r="A482" s="703"/>
      <c r="B482" s="703"/>
      <c r="C482" s="703"/>
      <c r="D482" s="699" t="s">
        <v>2220</v>
      </c>
      <c r="E482" s="702" t="s">
        <v>2227</v>
      </c>
      <c r="F482" s="718">
        <v>8462.4578000000001</v>
      </c>
      <c r="G482" s="719" t="s">
        <v>2228</v>
      </c>
    </row>
    <row r="483" spans="1:7" s="563" customFormat="1" ht="23.45" customHeight="1">
      <c r="A483" s="691"/>
      <c r="B483" s="691"/>
      <c r="C483" s="717" t="s">
        <v>1103</v>
      </c>
      <c r="D483" s="691"/>
      <c r="E483" s="720" t="s">
        <v>2771</v>
      </c>
      <c r="F483" s="714">
        <v>39.643999999999998</v>
      </c>
      <c r="G483" s="713" t="s">
        <v>704</v>
      </c>
    </row>
    <row r="484" spans="1:7" s="563" customFormat="1" ht="30" customHeight="1">
      <c r="A484" s="703"/>
      <c r="B484" s="703"/>
      <c r="C484" s="698" t="s">
        <v>1103</v>
      </c>
      <c r="D484" s="699" t="s">
        <v>2223</v>
      </c>
      <c r="E484" s="702" t="s">
        <v>2920</v>
      </c>
      <c r="F484" s="718">
        <v>39.643999999999998</v>
      </c>
      <c r="G484" s="719" t="s">
        <v>2224</v>
      </c>
    </row>
    <row r="485" spans="1:7" s="563" customFormat="1" ht="23.45" customHeight="1">
      <c r="A485" s="691"/>
      <c r="B485" s="717" t="s">
        <v>183</v>
      </c>
      <c r="C485" s="691"/>
      <c r="D485" s="691"/>
      <c r="E485" s="713" t="s">
        <v>2229</v>
      </c>
      <c r="F485" s="714">
        <v>1473.3465000000001</v>
      </c>
      <c r="G485" s="713" t="s">
        <v>2230</v>
      </c>
    </row>
    <row r="486" spans="1:7" s="563" customFormat="1" ht="23.45" customHeight="1">
      <c r="A486" s="691"/>
      <c r="B486" s="691"/>
      <c r="C486" s="717" t="s">
        <v>2115</v>
      </c>
      <c r="D486" s="691"/>
      <c r="E486" s="713" t="s">
        <v>2503</v>
      </c>
      <c r="F486" s="714">
        <v>1473.3465000000001</v>
      </c>
      <c r="G486" s="713" t="s">
        <v>2310</v>
      </c>
    </row>
    <row r="487" spans="1:7" s="563" customFormat="1" ht="30" customHeight="1">
      <c r="A487" s="703"/>
      <c r="B487" s="698" t="s">
        <v>183</v>
      </c>
      <c r="C487" s="698" t="s">
        <v>2115</v>
      </c>
      <c r="D487" s="699" t="s">
        <v>2231</v>
      </c>
      <c r="E487" s="702" t="s">
        <v>2921</v>
      </c>
      <c r="F487" s="718">
        <v>1473.3465000000001</v>
      </c>
      <c r="G487" s="719" t="s">
        <v>2922</v>
      </c>
    </row>
    <row r="488" spans="1:7" s="563" customFormat="1" ht="23.45" customHeight="1">
      <c r="A488" s="717" t="s">
        <v>1004</v>
      </c>
      <c r="B488" s="691"/>
      <c r="C488" s="691"/>
      <c r="D488" s="691"/>
      <c r="E488" s="713" t="s">
        <v>2232</v>
      </c>
      <c r="F488" s="714">
        <v>590315.69922052999</v>
      </c>
      <c r="G488" s="713" t="s">
        <v>483</v>
      </c>
    </row>
    <row r="489" spans="1:7" s="563" customFormat="1" ht="23.45" customHeight="1">
      <c r="A489" s="691"/>
      <c r="B489" s="717" t="s">
        <v>491</v>
      </c>
      <c r="C489" s="691"/>
      <c r="D489" s="691"/>
      <c r="E489" s="713" t="s">
        <v>2233</v>
      </c>
      <c r="F489" s="714">
        <v>300694.37048406998</v>
      </c>
      <c r="G489" s="713" t="s">
        <v>2234</v>
      </c>
    </row>
    <row r="490" spans="1:7" s="563" customFormat="1" ht="23.45" customHeight="1">
      <c r="A490" s="691"/>
      <c r="B490" s="691"/>
      <c r="C490" s="717" t="s">
        <v>2112</v>
      </c>
      <c r="D490" s="691"/>
      <c r="E490" s="713" t="s">
        <v>2502</v>
      </c>
      <c r="F490" s="714">
        <v>300694.37048406998</v>
      </c>
      <c r="G490" s="713" t="s">
        <v>2309</v>
      </c>
    </row>
    <row r="491" spans="1:7" s="563" customFormat="1" ht="19.5" customHeight="1">
      <c r="A491" s="698" t="s">
        <v>1004</v>
      </c>
      <c r="B491" s="698" t="s">
        <v>491</v>
      </c>
      <c r="C491" s="698" t="s">
        <v>2112</v>
      </c>
      <c r="D491" s="699" t="s">
        <v>1852</v>
      </c>
      <c r="E491" s="705" t="s">
        <v>2923</v>
      </c>
      <c r="F491" s="718">
        <v>28297.29148408</v>
      </c>
      <c r="G491" s="719" t="s">
        <v>2235</v>
      </c>
    </row>
    <row r="492" spans="1:7" s="563" customFormat="1" ht="30" customHeight="1">
      <c r="A492" s="703"/>
      <c r="B492" s="703"/>
      <c r="C492" s="703"/>
      <c r="D492" s="699" t="s">
        <v>2236</v>
      </c>
      <c r="E492" s="705" t="s">
        <v>2924</v>
      </c>
      <c r="F492" s="718">
        <v>41703.346999990004</v>
      </c>
      <c r="G492" s="719" t="s">
        <v>2530</v>
      </c>
    </row>
    <row r="493" spans="1:7" s="563" customFormat="1" ht="30" customHeight="1">
      <c r="A493" s="703"/>
      <c r="B493" s="703"/>
      <c r="C493" s="703"/>
      <c r="D493" s="699" t="s">
        <v>2237</v>
      </c>
      <c r="E493" s="702" t="s">
        <v>2238</v>
      </c>
      <c r="F493" s="718">
        <v>230693.73199999999</v>
      </c>
      <c r="G493" s="719" t="s">
        <v>2239</v>
      </c>
    </row>
    <row r="494" spans="1:7" s="563" customFormat="1" ht="23.45" customHeight="1">
      <c r="A494" s="691"/>
      <c r="B494" s="717" t="s">
        <v>264</v>
      </c>
      <c r="C494" s="691"/>
      <c r="D494" s="691"/>
      <c r="E494" s="713" t="s">
        <v>2240</v>
      </c>
      <c r="F494" s="714">
        <v>16241.416580000001</v>
      </c>
      <c r="G494" s="713" t="s">
        <v>2241</v>
      </c>
    </row>
    <row r="495" spans="1:7" s="563" customFormat="1" ht="23.45" customHeight="1">
      <c r="A495" s="691"/>
      <c r="B495" s="691"/>
      <c r="C495" s="717" t="s">
        <v>2112</v>
      </c>
      <c r="D495" s="691"/>
      <c r="E495" s="713" t="s">
        <v>2502</v>
      </c>
      <c r="F495" s="714">
        <v>16241.416580000001</v>
      </c>
      <c r="G495" s="713" t="s">
        <v>2309</v>
      </c>
    </row>
    <row r="496" spans="1:7" s="563" customFormat="1" ht="19.5" customHeight="1">
      <c r="A496" s="703"/>
      <c r="B496" s="698" t="s">
        <v>264</v>
      </c>
      <c r="C496" s="698" t="s">
        <v>2112</v>
      </c>
      <c r="D496" s="699" t="s">
        <v>2063</v>
      </c>
      <c r="E496" s="702" t="s">
        <v>2242</v>
      </c>
      <c r="F496" s="718">
        <v>16241.416580000001</v>
      </c>
      <c r="G496" s="719" t="s">
        <v>2243</v>
      </c>
    </row>
    <row r="497" spans="1:7" s="563" customFormat="1" ht="23.45" customHeight="1">
      <c r="A497" s="691"/>
      <c r="B497" s="717" t="s">
        <v>443</v>
      </c>
      <c r="C497" s="691"/>
      <c r="D497" s="691"/>
      <c r="E497" s="713" t="s">
        <v>2244</v>
      </c>
      <c r="F497" s="714">
        <v>16689.8</v>
      </c>
      <c r="G497" s="713" t="s">
        <v>2245</v>
      </c>
    </row>
    <row r="498" spans="1:7" s="563" customFormat="1" ht="23.45" customHeight="1">
      <c r="A498" s="691"/>
      <c r="B498" s="691"/>
      <c r="C498" s="717" t="s">
        <v>2112</v>
      </c>
      <c r="D498" s="691"/>
      <c r="E498" s="713" t="s">
        <v>2502</v>
      </c>
      <c r="F498" s="714">
        <v>16689.8</v>
      </c>
      <c r="G498" s="713" t="s">
        <v>2309</v>
      </c>
    </row>
    <row r="499" spans="1:7" s="563" customFormat="1" ht="19.5" customHeight="1">
      <c r="A499" s="703"/>
      <c r="B499" s="698" t="s">
        <v>443</v>
      </c>
      <c r="C499" s="698" t="s">
        <v>2112</v>
      </c>
      <c r="D499" s="699" t="s">
        <v>1892</v>
      </c>
      <c r="E499" s="702" t="s">
        <v>2246</v>
      </c>
      <c r="F499" s="718">
        <v>2800</v>
      </c>
      <c r="G499" s="719" t="s">
        <v>2247</v>
      </c>
    </row>
    <row r="500" spans="1:7" s="563" customFormat="1" ht="19.5" customHeight="1">
      <c r="A500" s="703"/>
      <c r="B500" s="703"/>
      <c r="C500" s="703"/>
      <c r="D500" s="699" t="s">
        <v>2018</v>
      </c>
      <c r="E500" s="702" t="s">
        <v>2382</v>
      </c>
      <c r="F500" s="718">
        <v>13889.8</v>
      </c>
      <c r="G500" s="719" t="s">
        <v>2383</v>
      </c>
    </row>
    <row r="501" spans="1:7" s="563" customFormat="1" ht="23.45" customHeight="1">
      <c r="A501" s="691"/>
      <c r="B501" s="717" t="s">
        <v>637</v>
      </c>
      <c r="C501" s="691"/>
      <c r="D501" s="691"/>
      <c r="E501" s="713" t="s">
        <v>2248</v>
      </c>
      <c r="F501" s="714">
        <v>181988.59547920001</v>
      </c>
      <c r="G501" s="713" t="s">
        <v>2249</v>
      </c>
    </row>
    <row r="502" spans="1:7" s="563" customFormat="1" ht="23.45" customHeight="1">
      <c r="A502" s="691"/>
      <c r="B502" s="691"/>
      <c r="C502" s="717" t="s">
        <v>2112</v>
      </c>
      <c r="D502" s="691"/>
      <c r="E502" s="713" t="s">
        <v>2502</v>
      </c>
      <c r="F502" s="714">
        <v>181988.59547920001</v>
      </c>
      <c r="G502" s="713" t="s">
        <v>2309</v>
      </c>
    </row>
    <row r="503" spans="1:7" s="563" customFormat="1" ht="30" customHeight="1">
      <c r="A503" s="703"/>
      <c r="B503" s="698" t="s">
        <v>637</v>
      </c>
      <c r="C503" s="698" t="s">
        <v>2112</v>
      </c>
      <c r="D503" s="699" t="s">
        <v>1966</v>
      </c>
      <c r="E503" s="702" t="s">
        <v>2250</v>
      </c>
      <c r="F503" s="718">
        <v>41860.983999999997</v>
      </c>
      <c r="G503" s="719" t="s">
        <v>2251</v>
      </c>
    </row>
    <row r="504" spans="1:7" s="563" customFormat="1" ht="30" customHeight="1">
      <c r="A504" s="703"/>
      <c r="B504" s="703"/>
      <c r="C504" s="703"/>
      <c r="D504" s="699" t="s">
        <v>2099</v>
      </c>
      <c r="E504" s="702" t="s">
        <v>2252</v>
      </c>
      <c r="F504" s="718">
        <v>55293.014999999999</v>
      </c>
      <c r="G504" s="719" t="s">
        <v>2925</v>
      </c>
    </row>
    <row r="505" spans="1:7" s="563" customFormat="1" ht="19.5" customHeight="1">
      <c r="A505" s="703"/>
      <c r="B505" s="703"/>
      <c r="C505" s="703"/>
      <c r="D505" s="699" t="s">
        <v>1331</v>
      </c>
      <c r="E505" s="702" t="s">
        <v>2253</v>
      </c>
      <c r="F505" s="718">
        <v>16.688479200000003</v>
      </c>
      <c r="G505" s="719" t="s">
        <v>2254</v>
      </c>
    </row>
    <row r="506" spans="1:7" s="563" customFormat="1" ht="40.5" customHeight="1">
      <c r="A506" s="703"/>
      <c r="B506" s="703"/>
      <c r="C506" s="703"/>
      <c r="D506" s="699" t="s">
        <v>702</v>
      </c>
      <c r="E506" s="702" t="s">
        <v>2926</v>
      </c>
      <c r="F506" s="718">
        <v>66545.691999999995</v>
      </c>
      <c r="G506" s="719" t="s">
        <v>2255</v>
      </c>
    </row>
    <row r="507" spans="1:7" s="563" customFormat="1" ht="19.5" customHeight="1">
      <c r="A507" s="703"/>
      <c r="B507" s="703"/>
      <c r="C507" s="703"/>
      <c r="D507" s="699" t="s">
        <v>1010</v>
      </c>
      <c r="E507" s="702" t="s">
        <v>2531</v>
      </c>
      <c r="F507" s="718">
        <v>18272.216</v>
      </c>
      <c r="G507" s="719" t="s">
        <v>2532</v>
      </c>
    </row>
    <row r="508" spans="1:7" s="563" customFormat="1" ht="23.45" customHeight="1">
      <c r="A508" s="691"/>
      <c r="B508" s="717" t="s">
        <v>398</v>
      </c>
      <c r="C508" s="691"/>
      <c r="D508" s="691"/>
      <c r="E508" s="713" t="s">
        <v>2256</v>
      </c>
      <c r="F508" s="714">
        <v>74701.516677259991</v>
      </c>
      <c r="G508" s="713" t="s">
        <v>2257</v>
      </c>
    </row>
    <row r="509" spans="1:7" s="563" customFormat="1" ht="33.950000000000003" customHeight="1">
      <c r="A509" s="691"/>
      <c r="B509" s="691"/>
      <c r="C509" s="717" t="s">
        <v>1300</v>
      </c>
      <c r="D509" s="691"/>
      <c r="E509" s="713" t="s">
        <v>2683</v>
      </c>
      <c r="F509" s="714">
        <v>53945.709677259998</v>
      </c>
      <c r="G509" s="713" t="s">
        <v>2684</v>
      </c>
    </row>
    <row r="510" spans="1:7" s="563" customFormat="1" ht="30" customHeight="1">
      <c r="A510" s="703"/>
      <c r="B510" s="698" t="s">
        <v>398</v>
      </c>
      <c r="C510" s="698" t="s">
        <v>1300</v>
      </c>
      <c r="D510" s="699" t="s">
        <v>1852</v>
      </c>
      <c r="E510" s="702" t="s">
        <v>2258</v>
      </c>
      <c r="F510" s="718">
        <v>48902.526750919998</v>
      </c>
      <c r="G510" s="719" t="s">
        <v>2259</v>
      </c>
    </row>
    <row r="511" spans="1:7" s="563" customFormat="1" ht="30" customHeight="1">
      <c r="A511" s="703"/>
      <c r="B511" s="703"/>
      <c r="C511" s="703"/>
      <c r="D511" s="699" t="s">
        <v>1857</v>
      </c>
      <c r="E511" s="702" t="s">
        <v>2260</v>
      </c>
      <c r="F511" s="718">
        <v>1245.3938631999999</v>
      </c>
      <c r="G511" s="719" t="s">
        <v>2261</v>
      </c>
    </row>
    <row r="512" spans="1:7" s="563" customFormat="1" ht="30" customHeight="1">
      <c r="A512" s="703"/>
      <c r="B512" s="703"/>
      <c r="C512" s="703"/>
      <c r="D512" s="699" t="s">
        <v>2062</v>
      </c>
      <c r="E512" s="702" t="s">
        <v>2384</v>
      </c>
      <c r="F512" s="718">
        <v>3647.68318542</v>
      </c>
      <c r="G512" s="719" t="s">
        <v>2262</v>
      </c>
    </row>
    <row r="513" spans="1:7" s="563" customFormat="1" ht="40.5" customHeight="1">
      <c r="A513" s="703"/>
      <c r="B513" s="703"/>
      <c r="C513" s="703"/>
      <c r="D513" s="699" t="s">
        <v>2048</v>
      </c>
      <c r="E513" s="702" t="s">
        <v>2927</v>
      </c>
      <c r="F513" s="718">
        <v>0</v>
      </c>
      <c r="G513" s="719" t="s">
        <v>2263</v>
      </c>
    </row>
    <row r="514" spans="1:7" s="563" customFormat="1" ht="30" customHeight="1">
      <c r="A514" s="703"/>
      <c r="B514" s="703"/>
      <c r="C514" s="703"/>
      <c r="D514" s="699" t="s">
        <v>1892</v>
      </c>
      <c r="E514" s="702" t="s">
        <v>2928</v>
      </c>
      <c r="F514" s="718">
        <v>10</v>
      </c>
      <c r="G514" s="719" t="s">
        <v>2264</v>
      </c>
    </row>
    <row r="515" spans="1:7" s="563" customFormat="1" ht="19.5" customHeight="1">
      <c r="A515" s="703"/>
      <c r="B515" s="703"/>
      <c r="C515" s="703"/>
      <c r="D515" s="699" t="s">
        <v>1966</v>
      </c>
      <c r="E515" s="702" t="s">
        <v>2929</v>
      </c>
      <c r="F515" s="718">
        <v>140.10587772</v>
      </c>
      <c r="G515" s="719" t="s">
        <v>2930</v>
      </c>
    </row>
    <row r="516" spans="1:7" s="563" customFormat="1" ht="23.45" customHeight="1">
      <c r="A516" s="691"/>
      <c r="B516" s="691"/>
      <c r="C516" s="717" t="s">
        <v>2112</v>
      </c>
      <c r="D516" s="691"/>
      <c r="E516" s="713" t="s">
        <v>2502</v>
      </c>
      <c r="F516" s="714">
        <v>20755.807000000001</v>
      </c>
      <c r="G516" s="713" t="s">
        <v>2309</v>
      </c>
    </row>
    <row r="517" spans="1:7" s="563" customFormat="1" ht="30" customHeight="1">
      <c r="A517" s="703"/>
      <c r="B517" s="703"/>
      <c r="C517" s="698" t="s">
        <v>2112</v>
      </c>
      <c r="D517" s="699" t="s">
        <v>1102</v>
      </c>
      <c r="E517" s="702" t="s">
        <v>2265</v>
      </c>
      <c r="F517" s="718">
        <v>20755.807000000001</v>
      </c>
      <c r="G517" s="719" t="s">
        <v>2266</v>
      </c>
    </row>
    <row r="518" spans="1:7" s="563" customFormat="1" ht="23.45" customHeight="1">
      <c r="A518" s="717" t="s">
        <v>1001</v>
      </c>
      <c r="B518" s="691"/>
      <c r="C518" s="691"/>
      <c r="D518" s="691"/>
      <c r="E518" s="713" t="s">
        <v>2267</v>
      </c>
      <c r="F518" s="714">
        <v>162721.10828491001</v>
      </c>
      <c r="G518" s="713" t="s">
        <v>47</v>
      </c>
    </row>
    <row r="519" spans="1:7" s="563" customFormat="1" ht="23.45" customHeight="1">
      <c r="A519" s="691"/>
      <c r="B519" s="717" t="s">
        <v>491</v>
      </c>
      <c r="C519" s="691"/>
      <c r="D519" s="691"/>
      <c r="E519" s="713" t="s">
        <v>2268</v>
      </c>
      <c r="F519" s="714">
        <v>2035.29573226</v>
      </c>
      <c r="G519" s="713" t="s">
        <v>2269</v>
      </c>
    </row>
    <row r="520" spans="1:7" s="563" customFormat="1" ht="23.45" customHeight="1">
      <c r="A520" s="691"/>
      <c r="B520" s="691"/>
      <c r="C520" s="717" t="s">
        <v>1099</v>
      </c>
      <c r="D520" s="691"/>
      <c r="E520" s="713" t="s">
        <v>2493</v>
      </c>
      <c r="F520" s="714">
        <v>1073.0120748000002</v>
      </c>
      <c r="G520" s="713" t="s">
        <v>460</v>
      </c>
    </row>
    <row r="521" spans="1:7" s="563" customFormat="1" ht="19.5" customHeight="1">
      <c r="A521" s="698" t="s">
        <v>1001</v>
      </c>
      <c r="B521" s="698" t="s">
        <v>491</v>
      </c>
      <c r="C521" s="698" t="s">
        <v>1099</v>
      </c>
      <c r="D521" s="699" t="s">
        <v>2270</v>
      </c>
      <c r="E521" s="702" t="s">
        <v>2271</v>
      </c>
      <c r="F521" s="718">
        <v>1073.0120748000002</v>
      </c>
      <c r="G521" s="719" t="s">
        <v>2272</v>
      </c>
    </row>
    <row r="522" spans="1:7" s="563" customFormat="1" ht="23.45" customHeight="1">
      <c r="A522" s="691"/>
      <c r="B522" s="691"/>
      <c r="C522" s="717" t="s">
        <v>749</v>
      </c>
      <c r="D522" s="691"/>
      <c r="E522" s="713" t="s">
        <v>2506</v>
      </c>
      <c r="F522" s="714">
        <v>962.28365745999997</v>
      </c>
      <c r="G522" s="713" t="s">
        <v>1332</v>
      </c>
    </row>
    <row r="523" spans="1:7" s="563" customFormat="1" ht="19.5" customHeight="1">
      <c r="A523" s="703"/>
      <c r="B523" s="703"/>
      <c r="C523" s="698" t="s">
        <v>749</v>
      </c>
      <c r="D523" s="699" t="s">
        <v>2091</v>
      </c>
      <c r="E523" s="702" t="s">
        <v>2273</v>
      </c>
      <c r="F523" s="718">
        <v>962.28365745999997</v>
      </c>
      <c r="G523" s="719" t="s">
        <v>2274</v>
      </c>
    </row>
    <row r="524" spans="1:7" s="563" customFormat="1" ht="23.45" customHeight="1">
      <c r="A524" s="691"/>
      <c r="B524" s="717" t="s">
        <v>264</v>
      </c>
      <c r="C524" s="691"/>
      <c r="D524" s="691"/>
      <c r="E524" s="713" t="s">
        <v>2275</v>
      </c>
      <c r="F524" s="714">
        <v>71089.509582719998</v>
      </c>
      <c r="G524" s="713" t="s">
        <v>2276</v>
      </c>
    </row>
    <row r="525" spans="1:7" s="563" customFormat="1" ht="23.45" customHeight="1">
      <c r="A525" s="691"/>
      <c r="B525" s="691"/>
      <c r="C525" s="717" t="s">
        <v>749</v>
      </c>
      <c r="D525" s="691"/>
      <c r="E525" s="713" t="s">
        <v>2506</v>
      </c>
      <c r="F525" s="714">
        <v>9443.3553406800002</v>
      </c>
      <c r="G525" s="713" t="s">
        <v>1332</v>
      </c>
    </row>
    <row r="526" spans="1:7" s="563" customFormat="1" ht="30" customHeight="1">
      <c r="A526" s="703"/>
      <c r="B526" s="698" t="s">
        <v>264</v>
      </c>
      <c r="C526" s="698" t="s">
        <v>749</v>
      </c>
      <c r="D526" s="699" t="s">
        <v>1852</v>
      </c>
      <c r="E526" s="702" t="s">
        <v>2533</v>
      </c>
      <c r="F526" s="718">
        <v>9443.3553406800002</v>
      </c>
      <c r="G526" s="719" t="s">
        <v>2534</v>
      </c>
    </row>
    <row r="527" spans="1:7" s="563" customFormat="1" ht="23.45" customHeight="1">
      <c r="A527" s="691"/>
      <c r="B527" s="691"/>
      <c r="C527" s="717" t="s">
        <v>1104</v>
      </c>
      <c r="D527" s="691"/>
      <c r="E527" s="713" t="s">
        <v>2494</v>
      </c>
      <c r="F527" s="714">
        <v>61646.15424204</v>
      </c>
      <c r="G527" s="713" t="s">
        <v>705</v>
      </c>
    </row>
    <row r="528" spans="1:7" s="563" customFormat="1" ht="19.5" customHeight="1">
      <c r="A528" s="703"/>
      <c r="B528" s="703"/>
      <c r="C528" s="698" t="s">
        <v>1104</v>
      </c>
      <c r="D528" s="699" t="s">
        <v>2277</v>
      </c>
      <c r="E528" s="702" t="s">
        <v>2385</v>
      </c>
      <c r="F528" s="718">
        <v>61646.15424204</v>
      </c>
      <c r="G528" s="719" t="s">
        <v>2386</v>
      </c>
    </row>
    <row r="529" spans="1:7" s="563" customFormat="1" ht="23.45" customHeight="1">
      <c r="A529" s="691"/>
      <c r="B529" s="717" t="s">
        <v>398</v>
      </c>
      <c r="C529" s="691"/>
      <c r="D529" s="691"/>
      <c r="E529" s="713" t="s">
        <v>2267</v>
      </c>
      <c r="F529" s="714">
        <v>89596.302969929995</v>
      </c>
      <c r="G529" s="713" t="s">
        <v>47</v>
      </c>
    </row>
    <row r="530" spans="1:7" s="563" customFormat="1" ht="23.45" customHeight="1">
      <c r="A530" s="691"/>
      <c r="B530" s="691"/>
      <c r="C530" s="717" t="s">
        <v>1357</v>
      </c>
      <c r="D530" s="691"/>
      <c r="E530" s="713" t="s">
        <v>2495</v>
      </c>
      <c r="F530" s="714">
        <v>6208.2912725999995</v>
      </c>
      <c r="G530" s="713" t="s">
        <v>1423</v>
      </c>
    </row>
    <row r="531" spans="1:7" s="563" customFormat="1" ht="30" customHeight="1">
      <c r="A531" s="703"/>
      <c r="B531" s="698" t="s">
        <v>398</v>
      </c>
      <c r="C531" s="698" t="s">
        <v>1357</v>
      </c>
      <c r="D531" s="699" t="s">
        <v>1352</v>
      </c>
      <c r="E531" s="702" t="s">
        <v>2278</v>
      </c>
      <c r="F531" s="718">
        <v>6208.2912725999995</v>
      </c>
      <c r="G531" s="719" t="s">
        <v>2279</v>
      </c>
    </row>
    <row r="532" spans="1:7" s="563" customFormat="1" ht="23.45" customHeight="1">
      <c r="A532" s="691"/>
      <c r="B532" s="691"/>
      <c r="C532" s="717" t="s">
        <v>1099</v>
      </c>
      <c r="D532" s="691"/>
      <c r="E532" s="713" t="s">
        <v>2493</v>
      </c>
      <c r="F532" s="714">
        <v>0</v>
      </c>
      <c r="G532" s="713" t="s">
        <v>460</v>
      </c>
    </row>
    <row r="533" spans="1:7" s="563" customFormat="1" ht="19.5" customHeight="1">
      <c r="A533" s="703"/>
      <c r="B533" s="703"/>
      <c r="C533" s="698" t="s">
        <v>1099</v>
      </c>
      <c r="D533" s="699" t="s">
        <v>1910</v>
      </c>
      <c r="E533" s="702" t="s">
        <v>2280</v>
      </c>
      <c r="F533" s="718">
        <v>0</v>
      </c>
      <c r="G533" s="719" t="s">
        <v>2281</v>
      </c>
    </row>
    <row r="534" spans="1:7" s="563" customFormat="1" ht="23.45" customHeight="1">
      <c r="A534" s="691"/>
      <c r="B534" s="691"/>
      <c r="C534" s="717" t="s">
        <v>1101</v>
      </c>
      <c r="D534" s="691"/>
      <c r="E534" s="713" t="s">
        <v>2768</v>
      </c>
      <c r="F534" s="714">
        <v>11642.258114359998</v>
      </c>
      <c r="G534" s="713" t="s">
        <v>45</v>
      </c>
    </row>
    <row r="535" spans="1:7" s="563" customFormat="1" ht="19.5" customHeight="1">
      <c r="A535" s="703"/>
      <c r="B535" s="703"/>
      <c r="C535" s="698" t="s">
        <v>1101</v>
      </c>
      <c r="D535" s="699" t="s">
        <v>2062</v>
      </c>
      <c r="E535" s="702" t="s">
        <v>2282</v>
      </c>
      <c r="F535" s="718">
        <v>0</v>
      </c>
      <c r="G535" s="719" t="s">
        <v>2283</v>
      </c>
    </row>
    <row r="536" spans="1:7" s="563" customFormat="1" ht="19.5" customHeight="1">
      <c r="A536" s="703"/>
      <c r="B536" s="703"/>
      <c r="C536" s="703"/>
      <c r="D536" s="699" t="s">
        <v>2201</v>
      </c>
      <c r="E536" s="702" t="s">
        <v>2284</v>
      </c>
      <c r="F536" s="718">
        <v>1690.164</v>
      </c>
      <c r="G536" s="719" t="s">
        <v>2285</v>
      </c>
    </row>
    <row r="537" spans="1:7" s="563" customFormat="1" ht="30" customHeight="1">
      <c r="A537" s="703"/>
      <c r="B537" s="703"/>
      <c r="C537" s="703"/>
      <c r="D537" s="699" t="s">
        <v>2286</v>
      </c>
      <c r="E537" s="702" t="s">
        <v>2931</v>
      </c>
      <c r="F537" s="718">
        <v>7200</v>
      </c>
      <c r="G537" s="719" t="s">
        <v>2932</v>
      </c>
    </row>
    <row r="538" spans="1:7" s="563" customFormat="1" ht="30" customHeight="1">
      <c r="A538" s="703"/>
      <c r="B538" s="703"/>
      <c r="C538" s="703"/>
      <c r="D538" s="699" t="s">
        <v>412</v>
      </c>
      <c r="E538" s="702" t="s">
        <v>2287</v>
      </c>
      <c r="F538" s="718">
        <v>0</v>
      </c>
      <c r="G538" s="719" t="s">
        <v>990</v>
      </c>
    </row>
    <row r="539" spans="1:7" s="563" customFormat="1" ht="19.5" customHeight="1">
      <c r="A539" s="703"/>
      <c r="B539" s="703"/>
      <c r="C539" s="703"/>
      <c r="D539" s="699" t="s">
        <v>1879</v>
      </c>
      <c r="E539" s="702" t="s">
        <v>1880</v>
      </c>
      <c r="F539" s="718">
        <v>2752.0941143599998</v>
      </c>
      <c r="G539" s="719" t="s">
        <v>1881</v>
      </c>
    </row>
    <row r="540" spans="1:7" s="563" customFormat="1" ht="19.5" customHeight="1">
      <c r="A540" s="703"/>
      <c r="B540" s="703"/>
      <c r="C540" s="703"/>
      <c r="D540" s="699" t="s">
        <v>2933</v>
      </c>
      <c r="E540" s="702" t="s">
        <v>2934</v>
      </c>
      <c r="F540" s="718">
        <v>0</v>
      </c>
      <c r="G540" s="719" t="s">
        <v>2935</v>
      </c>
    </row>
    <row r="541" spans="1:7" s="563" customFormat="1" ht="33.950000000000003" customHeight="1">
      <c r="A541" s="691"/>
      <c r="B541" s="691"/>
      <c r="C541" s="717" t="s">
        <v>1300</v>
      </c>
      <c r="D541" s="691"/>
      <c r="E541" s="713" t="s">
        <v>2683</v>
      </c>
      <c r="F541" s="714">
        <v>1131.096585</v>
      </c>
      <c r="G541" s="713" t="s">
        <v>2684</v>
      </c>
    </row>
    <row r="542" spans="1:7" s="563" customFormat="1" ht="40.5" customHeight="1">
      <c r="A542" s="703"/>
      <c r="B542" s="703"/>
      <c r="C542" s="698" t="s">
        <v>1300</v>
      </c>
      <c r="D542" s="699" t="s">
        <v>2084</v>
      </c>
      <c r="E542" s="702" t="s">
        <v>2936</v>
      </c>
      <c r="F542" s="718">
        <v>0</v>
      </c>
      <c r="G542" s="719" t="s">
        <v>2937</v>
      </c>
    </row>
    <row r="543" spans="1:7" s="563" customFormat="1" ht="30" customHeight="1">
      <c r="A543" s="703"/>
      <c r="B543" s="703"/>
      <c r="C543" s="703"/>
      <c r="D543" s="699" t="s">
        <v>412</v>
      </c>
      <c r="E543" s="702" t="s">
        <v>2287</v>
      </c>
      <c r="F543" s="718">
        <v>0</v>
      </c>
      <c r="G543" s="719" t="s">
        <v>990</v>
      </c>
    </row>
    <row r="544" spans="1:7" s="563" customFormat="1" ht="19.5" customHeight="1">
      <c r="A544" s="703"/>
      <c r="B544" s="703"/>
      <c r="C544" s="703"/>
      <c r="D544" s="699" t="s">
        <v>1879</v>
      </c>
      <c r="E544" s="702" t="s">
        <v>2938</v>
      </c>
      <c r="F544" s="718">
        <v>1131.096585</v>
      </c>
      <c r="G544" s="719" t="s">
        <v>2939</v>
      </c>
    </row>
    <row r="545" spans="1:7" s="563" customFormat="1" ht="23.45" customHeight="1">
      <c r="A545" s="691"/>
      <c r="B545" s="691"/>
      <c r="C545" s="717" t="s">
        <v>1354</v>
      </c>
      <c r="D545" s="691"/>
      <c r="E545" s="713" t="s">
        <v>2501</v>
      </c>
      <c r="F545" s="714">
        <v>37.947600000000001</v>
      </c>
      <c r="G545" s="713" t="s">
        <v>1756</v>
      </c>
    </row>
    <row r="546" spans="1:7" s="563" customFormat="1" ht="19.5" customHeight="1">
      <c r="A546" s="703"/>
      <c r="B546" s="703"/>
      <c r="C546" s="698" t="s">
        <v>1354</v>
      </c>
      <c r="D546" s="699" t="s">
        <v>1851</v>
      </c>
      <c r="E546" s="702" t="s">
        <v>2288</v>
      </c>
      <c r="F546" s="718">
        <v>37.947600000000001</v>
      </c>
      <c r="G546" s="719" t="s">
        <v>2289</v>
      </c>
    </row>
    <row r="547" spans="1:7" s="563" customFormat="1" ht="23.45" customHeight="1">
      <c r="A547" s="691"/>
      <c r="B547" s="691"/>
      <c r="C547" s="717" t="s">
        <v>2112</v>
      </c>
      <c r="D547" s="691"/>
      <c r="E547" s="713" t="s">
        <v>2502</v>
      </c>
      <c r="F547" s="714">
        <v>38053.4</v>
      </c>
      <c r="G547" s="713" t="s">
        <v>2309</v>
      </c>
    </row>
    <row r="548" spans="1:7" s="563" customFormat="1" ht="30" customHeight="1">
      <c r="A548" s="703"/>
      <c r="B548" s="703"/>
      <c r="C548" s="698" t="s">
        <v>2112</v>
      </c>
      <c r="D548" s="699" t="s">
        <v>412</v>
      </c>
      <c r="E548" s="702" t="s">
        <v>2287</v>
      </c>
      <c r="F548" s="718">
        <v>38053.4</v>
      </c>
      <c r="G548" s="719" t="s">
        <v>990</v>
      </c>
    </row>
    <row r="549" spans="1:7" s="563" customFormat="1" ht="23.45" customHeight="1">
      <c r="A549" s="691"/>
      <c r="B549" s="691"/>
      <c r="C549" s="717" t="s">
        <v>1104</v>
      </c>
      <c r="D549" s="691"/>
      <c r="E549" s="713" t="s">
        <v>2494</v>
      </c>
      <c r="F549" s="714">
        <v>442.84445862000001</v>
      </c>
      <c r="G549" s="713" t="s">
        <v>705</v>
      </c>
    </row>
    <row r="550" spans="1:7" s="563" customFormat="1" ht="30" customHeight="1">
      <c r="A550" s="703"/>
      <c r="B550" s="703"/>
      <c r="C550" s="698" t="s">
        <v>1104</v>
      </c>
      <c r="D550" s="699" t="s">
        <v>1357</v>
      </c>
      <c r="E550" s="702" t="s">
        <v>2290</v>
      </c>
      <c r="F550" s="718">
        <v>442.84445862000001</v>
      </c>
      <c r="G550" s="719" t="s">
        <v>2291</v>
      </c>
    </row>
    <row r="551" spans="1:7" s="563" customFormat="1" ht="23.45" customHeight="1">
      <c r="A551" s="691"/>
      <c r="B551" s="691"/>
      <c r="C551" s="717" t="s">
        <v>1114</v>
      </c>
      <c r="D551" s="691"/>
      <c r="E551" s="713" t="s">
        <v>2795</v>
      </c>
      <c r="F551" s="714">
        <v>32080.46493935</v>
      </c>
      <c r="G551" s="713" t="s">
        <v>1115</v>
      </c>
    </row>
    <row r="552" spans="1:7" s="563" customFormat="1" ht="30" customHeight="1">
      <c r="A552" s="703"/>
      <c r="B552" s="703"/>
      <c r="C552" s="698" t="s">
        <v>1114</v>
      </c>
      <c r="D552" s="699" t="s">
        <v>1857</v>
      </c>
      <c r="E552" s="702" t="s">
        <v>2292</v>
      </c>
      <c r="F552" s="718">
        <v>29404.251501350001</v>
      </c>
      <c r="G552" s="719" t="s">
        <v>2293</v>
      </c>
    </row>
    <row r="553" spans="1:7" s="563" customFormat="1" ht="30" customHeight="1">
      <c r="A553" s="703"/>
      <c r="B553" s="703"/>
      <c r="C553" s="703"/>
      <c r="D553" s="699" t="s">
        <v>412</v>
      </c>
      <c r="E553" s="702" t="s">
        <v>2287</v>
      </c>
      <c r="F553" s="718">
        <v>2676.2134380000002</v>
      </c>
      <c r="G553" s="719" t="s">
        <v>990</v>
      </c>
    </row>
    <row r="554" spans="1:7" s="563" customFormat="1" ht="23.45" customHeight="1">
      <c r="A554" s="717" t="s">
        <v>1002</v>
      </c>
      <c r="B554" s="691"/>
      <c r="C554" s="691"/>
      <c r="D554" s="691"/>
      <c r="E554" s="713" t="s">
        <v>2294</v>
      </c>
      <c r="F554" s="714">
        <v>2430176.1820559199</v>
      </c>
      <c r="G554" s="713" t="s">
        <v>321</v>
      </c>
    </row>
    <row r="555" spans="1:7" s="563" customFormat="1" ht="23.45" customHeight="1">
      <c r="A555" s="691"/>
      <c r="B555" s="717" t="s">
        <v>491</v>
      </c>
      <c r="C555" s="691"/>
      <c r="D555" s="691"/>
      <c r="E555" s="713" t="s">
        <v>2295</v>
      </c>
      <c r="F555" s="714">
        <v>2430176.1820559199</v>
      </c>
      <c r="G555" s="713" t="s">
        <v>321</v>
      </c>
    </row>
    <row r="556" spans="1:7" s="563" customFormat="1" ht="23.45" customHeight="1">
      <c r="A556" s="691"/>
      <c r="B556" s="691"/>
      <c r="C556" s="717" t="s">
        <v>1101</v>
      </c>
      <c r="D556" s="691"/>
      <c r="E556" s="713" t="s">
        <v>2768</v>
      </c>
      <c r="F556" s="714">
        <v>2430176.1820559199</v>
      </c>
      <c r="G556" s="713" t="s">
        <v>45</v>
      </c>
    </row>
    <row r="557" spans="1:7" s="563" customFormat="1" ht="19.5" customHeight="1">
      <c r="A557" s="698" t="s">
        <v>1002</v>
      </c>
      <c r="B557" s="698" t="s">
        <v>491</v>
      </c>
      <c r="C557" s="698" t="s">
        <v>1101</v>
      </c>
      <c r="D557" s="699" t="s">
        <v>1892</v>
      </c>
      <c r="E557" s="702" t="s">
        <v>2296</v>
      </c>
      <c r="F557" s="718">
        <v>2430176.1820559199</v>
      </c>
      <c r="G557" s="719" t="s">
        <v>2297</v>
      </c>
    </row>
    <row r="558" spans="1:7" s="563" customFormat="1" ht="23.45" customHeight="1">
      <c r="A558" s="717" t="s">
        <v>1141</v>
      </c>
      <c r="B558" s="691"/>
      <c r="C558" s="691"/>
      <c r="D558" s="691"/>
      <c r="E558" s="713" t="s">
        <v>2298</v>
      </c>
      <c r="F558" s="714">
        <v>3246064.9664000003</v>
      </c>
      <c r="G558" s="713" t="s">
        <v>40</v>
      </c>
    </row>
    <row r="559" spans="1:7" s="563" customFormat="1" ht="23.45" customHeight="1">
      <c r="A559" s="691"/>
      <c r="B559" s="717" t="s">
        <v>491</v>
      </c>
      <c r="C559" s="691"/>
      <c r="D559" s="691"/>
      <c r="E559" s="713" t="s">
        <v>2298</v>
      </c>
      <c r="F559" s="714">
        <v>3246064.9664000003</v>
      </c>
      <c r="G559" s="713" t="s">
        <v>40</v>
      </c>
    </row>
    <row r="560" spans="1:7" s="563" customFormat="1" ht="23.45" customHeight="1">
      <c r="A560" s="691"/>
      <c r="B560" s="691"/>
      <c r="C560" s="717" t="s">
        <v>1101</v>
      </c>
      <c r="D560" s="691"/>
      <c r="E560" s="713" t="s">
        <v>2768</v>
      </c>
      <c r="F560" s="714">
        <v>3246064.9664000003</v>
      </c>
      <c r="G560" s="713" t="s">
        <v>45</v>
      </c>
    </row>
    <row r="561" spans="1:7" s="563" customFormat="1" ht="19.5" customHeight="1">
      <c r="A561" s="698" t="s">
        <v>1141</v>
      </c>
      <c r="B561" s="698" t="s">
        <v>491</v>
      </c>
      <c r="C561" s="698" t="s">
        <v>1101</v>
      </c>
      <c r="D561" s="699" t="s">
        <v>2299</v>
      </c>
      <c r="E561" s="702" t="s">
        <v>349</v>
      </c>
      <c r="F561" s="718">
        <v>3246064.9664000003</v>
      </c>
      <c r="G561" s="719" t="s">
        <v>114</v>
      </c>
    </row>
    <row r="562" spans="1:7" s="563" customFormat="1" ht="11.25" customHeight="1">
      <c r="A562" s="722"/>
      <c r="B562" s="722"/>
      <c r="C562" s="722"/>
      <c r="D562" s="723"/>
      <c r="E562" s="724"/>
      <c r="F562" s="723"/>
      <c r="G562" s="725"/>
    </row>
    <row r="563" spans="1:7" s="563" customFormat="1" ht="11.25" customHeight="1">
      <c r="A563" s="722"/>
      <c r="B563" s="722"/>
      <c r="C563" s="722"/>
      <c r="D563" s="723"/>
      <c r="E563" s="725"/>
      <c r="F563" s="723"/>
      <c r="G563" s="725"/>
    </row>
    <row r="564" spans="1:7" s="563" customFormat="1" ht="23.45" customHeight="1">
      <c r="A564" s="691"/>
      <c r="B564" s="691"/>
      <c r="C564" s="691"/>
      <c r="D564" s="691"/>
      <c r="E564" s="713" t="s">
        <v>2300</v>
      </c>
      <c r="F564" s="714">
        <v>347800</v>
      </c>
      <c r="G564" s="713" t="s">
        <v>596</v>
      </c>
    </row>
    <row r="565" spans="1:7" s="563" customFormat="1" ht="23.45" customHeight="1">
      <c r="A565" s="717" t="s">
        <v>1153</v>
      </c>
      <c r="B565" s="691"/>
      <c r="C565" s="691"/>
      <c r="D565" s="691"/>
      <c r="E565" s="713" t="s">
        <v>2109</v>
      </c>
      <c r="F565" s="714">
        <v>12500</v>
      </c>
      <c r="G565" s="713" t="s">
        <v>510</v>
      </c>
    </row>
    <row r="566" spans="1:7" s="563" customFormat="1" ht="23.45" customHeight="1">
      <c r="A566" s="691"/>
      <c r="B566" s="717" t="s">
        <v>183</v>
      </c>
      <c r="C566" s="691"/>
      <c r="D566" s="691"/>
      <c r="E566" s="713" t="s">
        <v>2113</v>
      </c>
      <c r="F566" s="714">
        <v>12500</v>
      </c>
      <c r="G566" s="713" t="s">
        <v>2114</v>
      </c>
    </row>
    <row r="567" spans="1:7" s="563" customFormat="1" ht="23.45" customHeight="1">
      <c r="A567" s="691"/>
      <c r="B567" s="691"/>
      <c r="C567" s="717" t="s">
        <v>2115</v>
      </c>
      <c r="D567" s="691"/>
      <c r="E567" s="713" t="s">
        <v>2503</v>
      </c>
      <c r="F567" s="714">
        <v>12500</v>
      </c>
      <c r="G567" s="713" t="s">
        <v>2310</v>
      </c>
    </row>
    <row r="568" spans="1:7" s="563" customFormat="1" ht="51" customHeight="1">
      <c r="A568" s="698" t="s">
        <v>1153</v>
      </c>
      <c r="B568" s="698" t="s">
        <v>183</v>
      </c>
      <c r="C568" s="698" t="s">
        <v>2115</v>
      </c>
      <c r="D568" s="699" t="s">
        <v>2223</v>
      </c>
      <c r="E568" s="702" t="s">
        <v>2940</v>
      </c>
      <c r="F568" s="718">
        <v>12500</v>
      </c>
      <c r="G568" s="719" t="s">
        <v>2941</v>
      </c>
    </row>
    <row r="569" spans="1:7" s="563" customFormat="1" ht="23.45" customHeight="1">
      <c r="A569" s="717" t="s">
        <v>1166</v>
      </c>
      <c r="B569" s="691"/>
      <c r="C569" s="691"/>
      <c r="D569" s="691"/>
      <c r="E569" s="713" t="s">
        <v>2118</v>
      </c>
      <c r="F569" s="714">
        <v>0</v>
      </c>
      <c r="G569" s="713" t="s">
        <v>420</v>
      </c>
    </row>
    <row r="570" spans="1:7" s="563" customFormat="1" ht="23.45" customHeight="1">
      <c r="A570" s="691"/>
      <c r="B570" s="717" t="s">
        <v>443</v>
      </c>
      <c r="C570" s="691"/>
      <c r="D570" s="691"/>
      <c r="E570" s="713" t="s">
        <v>2143</v>
      </c>
      <c r="F570" s="714">
        <v>0</v>
      </c>
      <c r="G570" s="713" t="s">
        <v>2143</v>
      </c>
    </row>
    <row r="571" spans="1:7" s="563" customFormat="1" ht="23.45" customHeight="1">
      <c r="A571" s="691"/>
      <c r="B571" s="691"/>
      <c r="C571" s="717" t="s">
        <v>2312</v>
      </c>
      <c r="D571" s="691"/>
      <c r="E571" s="713" t="s">
        <v>2520</v>
      </c>
      <c r="F571" s="714">
        <v>0</v>
      </c>
      <c r="G571" s="713" t="s">
        <v>2313</v>
      </c>
    </row>
    <row r="572" spans="1:7" s="563" customFormat="1" ht="40.5" customHeight="1">
      <c r="A572" s="698" t="s">
        <v>1166</v>
      </c>
      <c r="B572" s="698" t="s">
        <v>443</v>
      </c>
      <c r="C572" s="698" t="s">
        <v>2312</v>
      </c>
      <c r="D572" s="699" t="s">
        <v>2942</v>
      </c>
      <c r="E572" s="702" t="s">
        <v>2943</v>
      </c>
      <c r="F572" s="718">
        <v>0</v>
      </c>
      <c r="G572" s="719" t="s">
        <v>2944</v>
      </c>
    </row>
    <row r="573" spans="1:7" s="563" customFormat="1" ht="23.45" customHeight="1">
      <c r="A573" s="717" t="s">
        <v>1154</v>
      </c>
      <c r="B573" s="691"/>
      <c r="C573" s="691"/>
      <c r="D573" s="691"/>
      <c r="E573" s="713" t="s">
        <v>2159</v>
      </c>
      <c r="F573" s="714">
        <v>25000</v>
      </c>
      <c r="G573" s="713" t="s">
        <v>326</v>
      </c>
    </row>
    <row r="574" spans="1:7" s="563" customFormat="1" ht="23.45" customHeight="1">
      <c r="A574" s="691"/>
      <c r="B574" s="717" t="s">
        <v>491</v>
      </c>
      <c r="C574" s="691"/>
      <c r="D574" s="691"/>
      <c r="E574" s="713" t="s">
        <v>2160</v>
      </c>
      <c r="F574" s="714">
        <v>25000</v>
      </c>
      <c r="G574" s="713" t="s">
        <v>2161</v>
      </c>
    </row>
    <row r="575" spans="1:7" s="563" customFormat="1" ht="23.45" customHeight="1">
      <c r="A575" s="691"/>
      <c r="B575" s="691"/>
      <c r="C575" s="717" t="s">
        <v>1103</v>
      </c>
      <c r="D575" s="691"/>
      <c r="E575" s="720" t="s">
        <v>2771</v>
      </c>
      <c r="F575" s="714">
        <v>25000</v>
      </c>
      <c r="G575" s="713" t="s">
        <v>704</v>
      </c>
    </row>
    <row r="576" spans="1:7" s="563" customFormat="1" ht="51" customHeight="1">
      <c r="A576" s="698" t="s">
        <v>1154</v>
      </c>
      <c r="B576" s="698" t="s">
        <v>491</v>
      </c>
      <c r="C576" s="698" t="s">
        <v>1103</v>
      </c>
      <c r="D576" s="699" t="s">
        <v>1853</v>
      </c>
      <c r="E576" s="702" t="s">
        <v>2945</v>
      </c>
      <c r="F576" s="718">
        <v>25000</v>
      </c>
      <c r="G576" s="719" t="s">
        <v>2941</v>
      </c>
    </row>
    <row r="577" spans="1:7" s="563" customFormat="1" ht="44.45" customHeight="1">
      <c r="A577" s="717" t="s">
        <v>1000</v>
      </c>
      <c r="B577" s="691"/>
      <c r="C577" s="691"/>
      <c r="D577" s="691"/>
      <c r="E577" s="713" t="s">
        <v>2179</v>
      </c>
      <c r="F577" s="714">
        <v>181800</v>
      </c>
      <c r="G577" s="713" t="s">
        <v>188</v>
      </c>
    </row>
    <row r="578" spans="1:7" s="563" customFormat="1" ht="23.45" customHeight="1">
      <c r="A578" s="691"/>
      <c r="B578" s="717" t="s">
        <v>491</v>
      </c>
      <c r="C578" s="691"/>
      <c r="D578" s="691"/>
      <c r="E578" s="713" t="s">
        <v>2180</v>
      </c>
      <c r="F578" s="714">
        <v>141800</v>
      </c>
      <c r="G578" s="713" t="s">
        <v>2181</v>
      </c>
    </row>
    <row r="579" spans="1:7" s="563" customFormat="1" ht="23.45" customHeight="1">
      <c r="A579" s="691"/>
      <c r="B579" s="691"/>
      <c r="C579" s="717" t="s">
        <v>702</v>
      </c>
      <c r="D579" s="691"/>
      <c r="E579" s="713" t="s">
        <v>2497</v>
      </c>
      <c r="F579" s="714">
        <v>141800</v>
      </c>
      <c r="G579" s="713" t="s">
        <v>61</v>
      </c>
    </row>
    <row r="580" spans="1:7" s="563" customFormat="1" ht="40.5" customHeight="1">
      <c r="A580" s="698" t="s">
        <v>1000</v>
      </c>
      <c r="B580" s="698" t="s">
        <v>491</v>
      </c>
      <c r="C580" s="698" t="s">
        <v>702</v>
      </c>
      <c r="D580" s="699" t="s">
        <v>1981</v>
      </c>
      <c r="E580" s="702" t="s">
        <v>2946</v>
      </c>
      <c r="F580" s="718">
        <v>71000</v>
      </c>
      <c r="G580" s="719" t="s">
        <v>2947</v>
      </c>
    </row>
    <row r="581" spans="1:7" s="563" customFormat="1" ht="40.5" customHeight="1">
      <c r="A581" s="703"/>
      <c r="B581" s="703"/>
      <c r="C581" s="703"/>
      <c r="D581" s="699" t="s">
        <v>2062</v>
      </c>
      <c r="E581" s="702" t="s">
        <v>2948</v>
      </c>
      <c r="F581" s="718">
        <v>0</v>
      </c>
      <c r="G581" s="719" t="s">
        <v>2949</v>
      </c>
    </row>
    <row r="582" spans="1:7" s="563" customFormat="1" ht="51" customHeight="1">
      <c r="A582" s="703"/>
      <c r="B582" s="703"/>
      <c r="C582" s="703"/>
      <c r="D582" s="699" t="s">
        <v>2048</v>
      </c>
      <c r="E582" s="702" t="s">
        <v>2950</v>
      </c>
      <c r="F582" s="718">
        <v>0</v>
      </c>
      <c r="G582" s="719" t="s">
        <v>2951</v>
      </c>
    </row>
    <row r="583" spans="1:7" s="563" customFormat="1" ht="30" customHeight="1">
      <c r="A583" s="703"/>
      <c r="B583" s="703"/>
      <c r="C583" s="703"/>
      <c r="D583" s="699" t="s">
        <v>1357</v>
      </c>
      <c r="E583" s="702" t="s">
        <v>2302</v>
      </c>
      <c r="F583" s="718">
        <v>70800</v>
      </c>
      <c r="G583" s="719" t="s">
        <v>2303</v>
      </c>
    </row>
    <row r="584" spans="1:7" s="563" customFormat="1" ht="30" customHeight="1">
      <c r="A584" s="703"/>
      <c r="B584" s="703"/>
      <c r="C584" s="703"/>
      <c r="D584" s="699" t="s">
        <v>1210</v>
      </c>
      <c r="E584" s="702" t="s">
        <v>2952</v>
      </c>
      <c r="F584" s="718">
        <v>0</v>
      </c>
      <c r="G584" s="719" t="s">
        <v>2953</v>
      </c>
    </row>
    <row r="585" spans="1:7" s="563" customFormat="1" ht="33.950000000000003" customHeight="1">
      <c r="A585" s="691"/>
      <c r="B585" s="717" t="s">
        <v>398</v>
      </c>
      <c r="C585" s="691"/>
      <c r="D585" s="691"/>
      <c r="E585" s="713" t="s">
        <v>2211</v>
      </c>
      <c r="F585" s="714">
        <v>40000</v>
      </c>
      <c r="G585" s="713" t="s">
        <v>2212</v>
      </c>
    </row>
    <row r="586" spans="1:7" s="563" customFormat="1" ht="23.45" customHeight="1">
      <c r="A586" s="691"/>
      <c r="B586" s="691"/>
      <c r="C586" s="717" t="s">
        <v>1104</v>
      </c>
      <c r="D586" s="691"/>
      <c r="E586" s="713" t="s">
        <v>2494</v>
      </c>
      <c r="F586" s="714">
        <v>40000</v>
      </c>
      <c r="G586" s="713" t="s">
        <v>705</v>
      </c>
    </row>
    <row r="587" spans="1:7" s="563" customFormat="1" ht="30" customHeight="1">
      <c r="A587" s="703"/>
      <c r="B587" s="698" t="s">
        <v>398</v>
      </c>
      <c r="C587" s="698" t="s">
        <v>1104</v>
      </c>
      <c r="D587" s="699" t="s">
        <v>2099</v>
      </c>
      <c r="E587" s="702" t="s">
        <v>2304</v>
      </c>
      <c r="F587" s="718">
        <v>0</v>
      </c>
      <c r="G587" s="719" t="s">
        <v>2305</v>
      </c>
    </row>
    <row r="588" spans="1:7" s="563" customFormat="1" ht="40.5" customHeight="1">
      <c r="A588" s="703"/>
      <c r="B588" s="703"/>
      <c r="C588" s="703"/>
      <c r="D588" s="699" t="s">
        <v>2629</v>
      </c>
      <c r="E588" s="702" t="s">
        <v>2535</v>
      </c>
      <c r="F588" s="718">
        <v>40000</v>
      </c>
      <c r="G588" s="719" t="s">
        <v>2301</v>
      </c>
    </row>
    <row r="589" spans="1:7" s="563" customFormat="1" ht="33.950000000000003" customHeight="1">
      <c r="A589" s="717" t="s">
        <v>1003</v>
      </c>
      <c r="B589" s="691"/>
      <c r="C589" s="691"/>
      <c r="D589" s="691"/>
      <c r="E589" s="713" t="s">
        <v>2217</v>
      </c>
      <c r="F589" s="714">
        <v>68500</v>
      </c>
      <c r="G589" s="713" t="s">
        <v>576</v>
      </c>
    </row>
    <row r="590" spans="1:7" s="563" customFormat="1" ht="23.45" customHeight="1">
      <c r="A590" s="691"/>
      <c r="B590" s="717" t="s">
        <v>491</v>
      </c>
      <c r="C590" s="691"/>
      <c r="D590" s="691"/>
      <c r="E590" s="713" t="s">
        <v>2218</v>
      </c>
      <c r="F590" s="714">
        <v>68500</v>
      </c>
      <c r="G590" s="713" t="s">
        <v>2219</v>
      </c>
    </row>
    <row r="591" spans="1:7" s="563" customFormat="1" ht="23.45" customHeight="1">
      <c r="A591" s="691"/>
      <c r="B591" s="691"/>
      <c r="C591" s="717" t="s">
        <v>2115</v>
      </c>
      <c r="D591" s="691"/>
      <c r="E591" s="713" t="s">
        <v>2503</v>
      </c>
      <c r="F591" s="714">
        <v>68500</v>
      </c>
      <c r="G591" s="713" t="s">
        <v>2310</v>
      </c>
    </row>
    <row r="592" spans="1:7" s="563" customFormat="1" ht="51" customHeight="1">
      <c r="A592" s="698" t="s">
        <v>1003</v>
      </c>
      <c r="B592" s="698" t="s">
        <v>491</v>
      </c>
      <c r="C592" s="698" t="s">
        <v>2115</v>
      </c>
      <c r="D592" s="699" t="s">
        <v>2128</v>
      </c>
      <c r="E592" s="702" t="s">
        <v>2954</v>
      </c>
      <c r="F592" s="718">
        <v>68500</v>
      </c>
      <c r="G592" s="719" t="s">
        <v>2955</v>
      </c>
    </row>
    <row r="593" spans="1:7" s="563" customFormat="1" ht="23.45" customHeight="1">
      <c r="A593" s="717" t="s">
        <v>1004</v>
      </c>
      <c r="B593" s="691"/>
      <c r="C593" s="691"/>
      <c r="D593" s="691"/>
      <c r="E593" s="713" t="s">
        <v>2232</v>
      </c>
      <c r="F593" s="714">
        <v>0</v>
      </c>
      <c r="G593" s="713" t="s">
        <v>483</v>
      </c>
    </row>
    <row r="594" spans="1:7" s="563" customFormat="1" ht="23.45" customHeight="1">
      <c r="A594" s="691"/>
      <c r="B594" s="717" t="s">
        <v>491</v>
      </c>
      <c r="C594" s="691"/>
      <c r="D594" s="691"/>
      <c r="E594" s="713" t="s">
        <v>2233</v>
      </c>
      <c r="F594" s="714">
        <v>0</v>
      </c>
      <c r="G594" s="713" t="s">
        <v>2234</v>
      </c>
    </row>
    <row r="595" spans="1:7" s="563" customFormat="1" ht="23.45" customHeight="1">
      <c r="A595" s="691"/>
      <c r="B595" s="691"/>
      <c r="C595" s="717" t="s">
        <v>2112</v>
      </c>
      <c r="D595" s="691"/>
      <c r="E595" s="713" t="s">
        <v>2502</v>
      </c>
      <c r="F595" s="714">
        <v>0</v>
      </c>
      <c r="G595" s="713" t="s">
        <v>2309</v>
      </c>
    </row>
    <row r="596" spans="1:7" s="563" customFormat="1" ht="51" customHeight="1">
      <c r="A596" s="698" t="s">
        <v>1004</v>
      </c>
      <c r="B596" s="698" t="s">
        <v>491</v>
      </c>
      <c r="C596" s="698" t="s">
        <v>2112</v>
      </c>
      <c r="D596" s="699" t="s">
        <v>1353</v>
      </c>
      <c r="E596" s="702" t="s">
        <v>2956</v>
      </c>
      <c r="F596" s="718">
        <v>0</v>
      </c>
      <c r="G596" s="719" t="s">
        <v>2957</v>
      </c>
    </row>
    <row r="597" spans="1:7" s="563" customFormat="1" ht="23.45" customHeight="1">
      <c r="A597" s="717" t="s">
        <v>1001</v>
      </c>
      <c r="B597" s="691"/>
      <c r="C597" s="691"/>
      <c r="D597" s="691"/>
      <c r="E597" s="713" t="s">
        <v>2267</v>
      </c>
      <c r="F597" s="714">
        <v>60000</v>
      </c>
      <c r="G597" s="713" t="s">
        <v>47</v>
      </c>
    </row>
    <row r="598" spans="1:7" s="563" customFormat="1" ht="23.45" customHeight="1">
      <c r="A598" s="691"/>
      <c r="B598" s="717" t="s">
        <v>264</v>
      </c>
      <c r="C598" s="691"/>
      <c r="D598" s="691"/>
      <c r="E598" s="713" t="s">
        <v>2275</v>
      </c>
      <c r="F598" s="714">
        <v>50000</v>
      </c>
      <c r="G598" s="713" t="s">
        <v>2276</v>
      </c>
    </row>
    <row r="599" spans="1:7" s="563" customFormat="1" ht="23.45" customHeight="1">
      <c r="A599" s="691"/>
      <c r="B599" s="691"/>
      <c r="C599" s="717" t="s">
        <v>1104</v>
      </c>
      <c r="D599" s="691"/>
      <c r="E599" s="713" t="s">
        <v>2494</v>
      </c>
      <c r="F599" s="714">
        <v>50000</v>
      </c>
      <c r="G599" s="713" t="s">
        <v>705</v>
      </c>
    </row>
    <row r="600" spans="1:7" s="563" customFormat="1" ht="51" customHeight="1">
      <c r="A600" s="698" t="s">
        <v>1001</v>
      </c>
      <c r="B600" s="698" t="s">
        <v>264</v>
      </c>
      <c r="C600" s="698" t="s">
        <v>1104</v>
      </c>
      <c r="D600" s="699" t="s">
        <v>2958</v>
      </c>
      <c r="E600" s="702" t="s">
        <v>2959</v>
      </c>
      <c r="F600" s="718">
        <v>50000</v>
      </c>
      <c r="G600" s="719" t="s">
        <v>2960</v>
      </c>
    </row>
    <row r="601" spans="1:7" s="563" customFormat="1" ht="23.45" customHeight="1">
      <c r="A601" s="691"/>
      <c r="B601" s="717" t="s">
        <v>398</v>
      </c>
      <c r="C601" s="691"/>
      <c r="D601" s="691"/>
      <c r="E601" s="713" t="s">
        <v>2267</v>
      </c>
      <c r="F601" s="714">
        <v>10000</v>
      </c>
      <c r="G601" s="713" t="s">
        <v>47</v>
      </c>
    </row>
    <row r="602" spans="1:7" s="563" customFormat="1" ht="23.45" customHeight="1">
      <c r="A602" s="691"/>
      <c r="B602" s="691"/>
      <c r="C602" s="717" t="s">
        <v>2115</v>
      </c>
      <c r="D602" s="691"/>
      <c r="E602" s="713" t="s">
        <v>2503</v>
      </c>
      <c r="F602" s="714">
        <v>10000</v>
      </c>
      <c r="G602" s="713" t="s">
        <v>2310</v>
      </c>
    </row>
    <row r="603" spans="1:7" s="563" customFormat="1" ht="40.5" customHeight="1">
      <c r="A603" s="703"/>
      <c r="B603" s="698" t="s">
        <v>398</v>
      </c>
      <c r="C603" s="698" t="s">
        <v>2115</v>
      </c>
      <c r="D603" s="699" t="s">
        <v>2067</v>
      </c>
      <c r="E603" s="702" t="s">
        <v>2961</v>
      </c>
      <c r="F603" s="718">
        <v>10000</v>
      </c>
      <c r="G603" s="719" t="s">
        <v>2962</v>
      </c>
    </row>
    <row r="604" spans="1:7" s="563" customFormat="1" ht="11.25" customHeight="1">
      <c r="A604" s="722"/>
      <c r="B604" s="722"/>
      <c r="C604" s="722"/>
      <c r="D604" s="723"/>
      <c r="E604" s="724"/>
      <c r="F604" s="723"/>
      <c r="G604" s="725"/>
    </row>
    <row r="605" spans="1:7" s="563" customFormat="1" ht="11.25" customHeight="1">
      <c r="A605" s="722"/>
      <c r="B605" s="722"/>
      <c r="C605" s="722"/>
      <c r="D605" s="723"/>
      <c r="E605" s="725"/>
      <c r="F605" s="723"/>
      <c r="G605" s="725"/>
    </row>
    <row r="606" spans="1:7" s="563" customFormat="1" ht="23.45" customHeight="1">
      <c r="A606" s="691"/>
      <c r="B606" s="691"/>
      <c r="C606" s="691"/>
      <c r="D606" s="691"/>
      <c r="E606" s="713" t="s">
        <v>2306</v>
      </c>
      <c r="F606" s="714">
        <v>217061.59588678999</v>
      </c>
      <c r="G606" s="713" t="s">
        <v>601</v>
      </c>
    </row>
    <row r="607" spans="1:7" s="563" customFormat="1" ht="23.45" customHeight="1">
      <c r="A607" s="717" t="s">
        <v>999</v>
      </c>
      <c r="B607" s="691"/>
      <c r="C607" s="691"/>
      <c r="D607" s="691"/>
      <c r="E607" s="713" t="s">
        <v>1848</v>
      </c>
      <c r="F607" s="714">
        <v>164.13788678999998</v>
      </c>
      <c r="G607" s="713" t="s">
        <v>154</v>
      </c>
    </row>
    <row r="608" spans="1:7" s="563" customFormat="1" ht="23.45" customHeight="1">
      <c r="A608" s="691"/>
      <c r="B608" s="717" t="s">
        <v>183</v>
      </c>
      <c r="C608" s="691"/>
      <c r="D608" s="691"/>
      <c r="E608" s="713" t="s">
        <v>1872</v>
      </c>
      <c r="F608" s="714">
        <v>164.13788678999998</v>
      </c>
      <c r="G608" s="713" t="s">
        <v>1873</v>
      </c>
    </row>
    <row r="609" spans="1:7" s="563" customFormat="1" ht="23.45" customHeight="1">
      <c r="A609" s="691"/>
      <c r="B609" s="691"/>
      <c r="C609" s="717" t="s">
        <v>1101</v>
      </c>
      <c r="D609" s="691"/>
      <c r="E609" s="713" t="s">
        <v>2768</v>
      </c>
      <c r="F609" s="714">
        <v>164.13788678999998</v>
      </c>
      <c r="G609" s="713" t="s">
        <v>45</v>
      </c>
    </row>
    <row r="610" spans="1:7" s="563" customFormat="1" ht="19.5" customHeight="1">
      <c r="A610" s="698" t="s">
        <v>999</v>
      </c>
      <c r="B610" s="698" t="s">
        <v>183</v>
      </c>
      <c r="C610" s="698" t="s">
        <v>1101</v>
      </c>
      <c r="D610" s="699" t="s">
        <v>1910</v>
      </c>
      <c r="E610" s="702" t="s">
        <v>2307</v>
      </c>
      <c r="F610" s="718">
        <v>164.13788678999998</v>
      </c>
      <c r="G610" s="719" t="s">
        <v>2308</v>
      </c>
    </row>
    <row r="611" spans="1:7" s="563" customFormat="1" ht="19.5" customHeight="1">
      <c r="A611" s="703"/>
      <c r="B611" s="703"/>
      <c r="C611" s="703"/>
      <c r="D611" s="699" t="s">
        <v>1100</v>
      </c>
      <c r="E611" s="702" t="s">
        <v>2387</v>
      </c>
      <c r="F611" s="718">
        <v>0</v>
      </c>
      <c r="G611" s="719" t="s">
        <v>2388</v>
      </c>
    </row>
    <row r="612" spans="1:7" s="563" customFormat="1" ht="23.45" customHeight="1">
      <c r="A612" s="691"/>
      <c r="B612" s="691"/>
      <c r="C612" s="717" t="s">
        <v>1104</v>
      </c>
      <c r="D612" s="691"/>
      <c r="E612" s="713" t="s">
        <v>2494</v>
      </c>
      <c r="F612" s="714">
        <v>0</v>
      </c>
      <c r="G612" s="713" t="s">
        <v>705</v>
      </c>
    </row>
    <row r="613" spans="1:7" s="563" customFormat="1" ht="30" customHeight="1">
      <c r="A613" s="703"/>
      <c r="B613" s="703"/>
      <c r="C613" s="698" t="s">
        <v>1104</v>
      </c>
      <c r="D613" s="699" t="s">
        <v>749</v>
      </c>
      <c r="E613" s="702" t="s">
        <v>2389</v>
      </c>
      <c r="F613" s="718">
        <v>0</v>
      </c>
      <c r="G613" s="719" t="s">
        <v>2390</v>
      </c>
    </row>
    <row r="614" spans="1:7" s="563" customFormat="1" ht="23.45" customHeight="1">
      <c r="A614" s="717" t="s">
        <v>1166</v>
      </c>
      <c r="B614" s="691"/>
      <c r="C614" s="691"/>
      <c r="D614" s="691"/>
      <c r="E614" s="713" t="s">
        <v>2118</v>
      </c>
      <c r="F614" s="714">
        <v>46339.226999999999</v>
      </c>
      <c r="G614" s="713" t="s">
        <v>420</v>
      </c>
    </row>
    <row r="615" spans="1:7" s="563" customFormat="1" ht="33.950000000000003" customHeight="1">
      <c r="A615" s="691"/>
      <c r="B615" s="717" t="s">
        <v>398</v>
      </c>
      <c r="C615" s="691"/>
      <c r="D615" s="691"/>
      <c r="E615" s="713" t="s">
        <v>2151</v>
      </c>
      <c r="F615" s="714">
        <v>46339.226999999999</v>
      </c>
      <c r="G615" s="713" t="s">
        <v>2152</v>
      </c>
    </row>
    <row r="616" spans="1:7" s="563" customFormat="1" ht="23.45" customHeight="1">
      <c r="A616" s="691"/>
      <c r="B616" s="691"/>
      <c r="C616" s="717" t="s">
        <v>2314</v>
      </c>
      <c r="D616" s="691"/>
      <c r="E616" s="713" t="s">
        <v>2509</v>
      </c>
      <c r="F616" s="714">
        <v>46339.226999999999</v>
      </c>
      <c r="G616" s="713" t="s">
        <v>2315</v>
      </c>
    </row>
    <row r="617" spans="1:7" s="563" customFormat="1" ht="30" customHeight="1">
      <c r="A617" s="698" t="s">
        <v>1166</v>
      </c>
      <c r="B617" s="698" t="s">
        <v>398</v>
      </c>
      <c r="C617" s="698" t="s">
        <v>2314</v>
      </c>
      <c r="D617" s="699" t="s">
        <v>2590</v>
      </c>
      <c r="E617" s="702" t="s">
        <v>3212</v>
      </c>
      <c r="F617" s="718">
        <v>46339.226999999999</v>
      </c>
      <c r="G617" s="719" t="s">
        <v>3213</v>
      </c>
    </row>
    <row r="618" spans="1:7" s="563" customFormat="1" ht="44.45" customHeight="1">
      <c r="A618" s="717" t="s">
        <v>1000</v>
      </c>
      <c r="B618" s="691"/>
      <c r="C618" s="691"/>
      <c r="D618" s="691"/>
      <c r="E618" s="713" t="s">
        <v>2179</v>
      </c>
      <c r="F618" s="714">
        <v>10058.231</v>
      </c>
      <c r="G618" s="713" t="s">
        <v>188</v>
      </c>
    </row>
    <row r="619" spans="1:7" s="563" customFormat="1" ht="23.45" customHeight="1">
      <c r="A619" s="691"/>
      <c r="B619" s="717" t="s">
        <v>491</v>
      </c>
      <c r="C619" s="691"/>
      <c r="D619" s="691"/>
      <c r="E619" s="713" t="s">
        <v>2180</v>
      </c>
      <c r="F619" s="714">
        <v>10058.231</v>
      </c>
      <c r="G619" s="713" t="s">
        <v>2181</v>
      </c>
    </row>
    <row r="620" spans="1:7" s="563" customFormat="1" ht="23.45" customHeight="1">
      <c r="A620" s="691"/>
      <c r="B620" s="691"/>
      <c r="C620" s="717" t="s">
        <v>702</v>
      </c>
      <c r="D620" s="691"/>
      <c r="E620" s="713" t="s">
        <v>2497</v>
      </c>
      <c r="F620" s="714">
        <v>10058.231</v>
      </c>
      <c r="G620" s="713" t="s">
        <v>61</v>
      </c>
    </row>
    <row r="621" spans="1:7" s="563" customFormat="1" ht="40.5" customHeight="1">
      <c r="A621" s="698" t="s">
        <v>1000</v>
      </c>
      <c r="B621" s="698" t="s">
        <v>491</v>
      </c>
      <c r="C621" s="698" t="s">
        <v>702</v>
      </c>
      <c r="D621" s="699" t="s">
        <v>1853</v>
      </c>
      <c r="E621" s="702" t="s">
        <v>2963</v>
      </c>
      <c r="F621" s="718">
        <v>10058.231</v>
      </c>
      <c r="G621" s="719" t="s">
        <v>2964</v>
      </c>
    </row>
    <row r="622" spans="1:7" s="563" customFormat="1" ht="23.45" customHeight="1">
      <c r="A622" s="691"/>
      <c r="B622" s="717" t="s">
        <v>183</v>
      </c>
      <c r="C622" s="691"/>
      <c r="D622" s="691"/>
      <c r="E622" s="713" t="s">
        <v>2187</v>
      </c>
      <c r="F622" s="714">
        <v>0</v>
      </c>
      <c r="G622" s="713" t="s">
        <v>2188</v>
      </c>
    </row>
    <row r="623" spans="1:7" s="563" customFormat="1" ht="23.45" customHeight="1">
      <c r="A623" s="691"/>
      <c r="B623" s="691"/>
      <c r="C623" s="717" t="s">
        <v>2316</v>
      </c>
      <c r="D623" s="691"/>
      <c r="E623" s="713" t="s">
        <v>2504</v>
      </c>
      <c r="F623" s="714">
        <v>0</v>
      </c>
      <c r="G623" s="713" t="s">
        <v>2794</v>
      </c>
    </row>
    <row r="624" spans="1:7" s="563" customFormat="1" ht="30" customHeight="1">
      <c r="A624" s="703"/>
      <c r="B624" s="698" t="s">
        <v>183</v>
      </c>
      <c r="C624" s="698" t="s">
        <v>2316</v>
      </c>
      <c r="D624" s="699" t="s">
        <v>1103</v>
      </c>
      <c r="E624" s="702" t="s">
        <v>2965</v>
      </c>
      <c r="F624" s="718">
        <v>0</v>
      </c>
      <c r="G624" s="719" t="s">
        <v>2966</v>
      </c>
    </row>
    <row r="625" spans="1:7" s="563" customFormat="1" ht="33.950000000000003" customHeight="1">
      <c r="A625" s="717" t="s">
        <v>1003</v>
      </c>
      <c r="B625" s="691"/>
      <c r="C625" s="691"/>
      <c r="D625" s="691"/>
      <c r="E625" s="713" t="s">
        <v>2217</v>
      </c>
      <c r="F625" s="714">
        <v>110500</v>
      </c>
      <c r="G625" s="713" t="s">
        <v>576</v>
      </c>
    </row>
    <row r="626" spans="1:7" s="563" customFormat="1" ht="23.45" customHeight="1">
      <c r="A626" s="691"/>
      <c r="B626" s="717" t="s">
        <v>491</v>
      </c>
      <c r="C626" s="691"/>
      <c r="D626" s="691"/>
      <c r="E626" s="713" t="s">
        <v>2218</v>
      </c>
      <c r="F626" s="714">
        <v>110500</v>
      </c>
      <c r="G626" s="713" t="s">
        <v>2219</v>
      </c>
    </row>
    <row r="627" spans="1:7" s="563" customFormat="1" ht="23.45" customHeight="1">
      <c r="A627" s="691"/>
      <c r="B627" s="691"/>
      <c r="C627" s="717" t="s">
        <v>2115</v>
      </c>
      <c r="D627" s="691"/>
      <c r="E627" s="713" t="s">
        <v>2503</v>
      </c>
      <c r="F627" s="714">
        <v>110500</v>
      </c>
      <c r="G627" s="713" t="s">
        <v>2310</v>
      </c>
    </row>
    <row r="628" spans="1:7" s="563" customFormat="1" ht="51" customHeight="1">
      <c r="A628" s="698" t="s">
        <v>1003</v>
      </c>
      <c r="B628" s="698" t="s">
        <v>491</v>
      </c>
      <c r="C628" s="698" t="s">
        <v>2115</v>
      </c>
      <c r="D628" s="699" t="s">
        <v>1352</v>
      </c>
      <c r="E628" s="702" t="s">
        <v>2967</v>
      </c>
      <c r="F628" s="718">
        <v>0</v>
      </c>
      <c r="G628" s="719" t="s">
        <v>2536</v>
      </c>
    </row>
    <row r="629" spans="1:7" s="563" customFormat="1" ht="51" customHeight="1">
      <c r="A629" s="703"/>
      <c r="B629" s="703"/>
      <c r="C629" s="703"/>
      <c r="D629" s="699" t="s">
        <v>1853</v>
      </c>
      <c r="E629" s="702" t="s">
        <v>2968</v>
      </c>
      <c r="F629" s="718">
        <v>110500</v>
      </c>
      <c r="G629" s="719" t="s">
        <v>2969</v>
      </c>
    </row>
    <row r="630" spans="1:7" s="563" customFormat="1" ht="51" customHeight="1">
      <c r="A630" s="703"/>
      <c r="B630" s="703"/>
      <c r="C630" s="703"/>
      <c r="D630" s="699" t="s">
        <v>1918</v>
      </c>
      <c r="E630" s="702" t="s">
        <v>2970</v>
      </c>
      <c r="F630" s="718">
        <v>0</v>
      </c>
      <c r="G630" s="719" t="s">
        <v>2971</v>
      </c>
    </row>
    <row r="631" spans="1:7" s="563" customFormat="1" ht="23.45" customHeight="1">
      <c r="A631" s="717" t="s">
        <v>1001</v>
      </c>
      <c r="B631" s="691"/>
      <c r="C631" s="691"/>
      <c r="D631" s="691"/>
      <c r="E631" s="713" t="s">
        <v>2267</v>
      </c>
      <c r="F631" s="714">
        <v>50000</v>
      </c>
      <c r="G631" s="713" t="s">
        <v>47</v>
      </c>
    </row>
    <row r="632" spans="1:7" s="563" customFormat="1" ht="23.45" customHeight="1">
      <c r="A632" s="691"/>
      <c r="B632" s="717" t="s">
        <v>398</v>
      </c>
      <c r="C632" s="691"/>
      <c r="D632" s="691"/>
      <c r="E632" s="713" t="s">
        <v>2267</v>
      </c>
      <c r="F632" s="714">
        <v>50000</v>
      </c>
      <c r="G632" s="713" t="s">
        <v>47</v>
      </c>
    </row>
    <row r="633" spans="1:7" s="563" customFormat="1" ht="23.45" customHeight="1">
      <c r="A633" s="691"/>
      <c r="B633" s="691"/>
      <c r="C633" s="717" t="s">
        <v>749</v>
      </c>
      <c r="D633" s="691"/>
      <c r="E633" s="713" t="s">
        <v>2506</v>
      </c>
      <c r="F633" s="714">
        <v>50000</v>
      </c>
      <c r="G633" s="713" t="s">
        <v>1332</v>
      </c>
    </row>
    <row r="634" spans="1:7" s="563" customFormat="1" ht="51" customHeight="1">
      <c r="A634" s="698" t="s">
        <v>1001</v>
      </c>
      <c r="B634" s="698" t="s">
        <v>398</v>
      </c>
      <c r="C634" s="698" t="s">
        <v>749</v>
      </c>
      <c r="D634" s="699" t="s">
        <v>1352</v>
      </c>
      <c r="E634" s="702" t="s">
        <v>2972</v>
      </c>
      <c r="F634" s="718">
        <v>50000</v>
      </c>
      <c r="G634" s="719" t="s">
        <v>2973</v>
      </c>
    </row>
    <row r="635" spans="1:7" s="563" customFormat="1" ht="11.25" customHeight="1">
      <c r="A635" s="722"/>
      <c r="B635" s="722"/>
      <c r="C635" s="722"/>
      <c r="D635" s="723"/>
      <c r="E635" s="724"/>
      <c r="F635" s="723"/>
      <c r="G635" s="725"/>
    </row>
    <row r="636" spans="1:7" s="563" customFormat="1" ht="11.25" customHeight="1">
      <c r="A636" s="726"/>
      <c r="B636" s="726"/>
      <c r="C636" s="726"/>
      <c r="D636" s="727"/>
      <c r="E636" s="728"/>
      <c r="F636" s="727"/>
      <c r="G636" s="728"/>
    </row>
  </sheetData>
  <sheetProtection formatCells="0" formatColumns="0" formatRows="0" insertColumns="0" insertRows="0" insertHyperlinks="0" deleteColumns="0" deleteRows="0" sort="0" autoFilter="0"/>
  <customSheetViews>
    <customSheetView guid="{CEB12AB2-2B7C-47EA-8993-91B31C172525}" showPageBreaks="1" showGridLines="0" printArea="1" view="pageBreakPreview" topLeftCell="A579">
      <selection activeCell="A592" sqref="A592:E593"/>
      <pageMargins left="0.74803149606299213" right="0.19685039370078741" top="0.51181102362204722" bottom="0.31496062992125984" header="0.51181102362204722" footer="0.31496062992125984"/>
      <pageSetup paperSize="9" scale="53" fitToWidth="0" fitToHeight="0" orientation="portrait" r:id="rId1"/>
      <headerFooter alignWithMargins="0"/>
    </customSheetView>
    <customSheetView guid="{69687417-BF2D-41EA-9F0C-3ABCA36AC0DF}" showPageBreaks="1" showGridLines="0" printArea="1" view="pageBreakPreview" topLeftCell="A579">
      <selection activeCell="A592" sqref="A592:E593"/>
      <pageMargins left="0.74803149606299213" right="0.19685039370078741" top="0.51181102362204722" bottom="0.31496062992125984" header="0.51181102362204722" footer="0.31496062992125984"/>
      <pageSetup paperSize="9" scale="53" fitToWidth="0" fitToHeight="0" orientation="portrait" r:id="rId2"/>
      <headerFooter alignWithMargins="0"/>
    </customSheetView>
  </customSheetViews>
  <mergeCells count="1">
    <mergeCell ref="G2:G3"/>
  </mergeCells>
  <phoneticPr fontId="38" type="noConversion"/>
  <printOptions horizontalCentered="1"/>
  <pageMargins left="0.15748031496062992" right="0.19685039370078741" top="0.51181102362204722" bottom="0.31496062992125984" header="0.51181102362204722" footer="0.31496062992125984"/>
  <pageSetup paperSize="9" scale="83" fitToHeight="0" orientation="landscape"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tabColor rgb="FFFFC000"/>
  </sheetPr>
  <dimension ref="B1:E50"/>
  <sheetViews>
    <sheetView view="pageBreakPreview" topLeftCell="A4" zoomScale="80" zoomScaleNormal="100" zoomScaleSheetLayoutView="80" workbookViewId="0">
      <selection activeCell="N17" sqref="N17"/>
    </sheetView>
  </sheetViews>
  <sheetFormatPr defaultRowHeight="12.75"/>
  <cols>
    <col min="1" max="1" width="1.85546875" style="370" customWidth="1"/>
    <col min="2" max="2" width="16" style="370" customWidth="1"/>
    <col min="3" max="3" width="52.28515625" style="370" customWidth="1"/>
    <col min="4" max="4" width="25.140625" style="370" customWidth="1"/>
    <col min="5" max="5" width="45.5703125" style="370" customWidth="1"/>
    <col min="6" max="6" width="4.7109375" style="370" customWidth="1"/>
    <col min="7" max="16384" width="9.140625" style="370"/>
  </cols>
  <sheetData>
    <row r="1" spans="2:5" s="50" customFormat="1" ht="10.7" customHeight="1"/>
    <row r="2" spans="2:5" s="50" customFormat="1" ht="19.7" customHeight="1">
      <c r="B2" s="916" t="s">
        <v>897</v>
      </c>
      <c r="C2" s="916"/>
      <c r="D2" s="914" t="s">
        <v>538</v>
      </c>
      <c r="E2" s="914"/>
    </row>
    <row r="3" spans="2:5" s="50" customFormat="1" ht="19.7" customHeight="1">
      <c r="B3" s="917" t="s">
        <v>891</v>
      </c>
      <c r="C3" s="917"/>
      <c r="D3" s="915" t="s">
        <v>586</v>
      </c>
      <c r="E3" s="915"/>
    </row>
    <row r="4" spans="2:5" s="50" customFormat="1" ht="19.7" customHeight="1">
      <c r="B4" s="917" t="s">
        <v>892</v>
      </c>
      <c r="C4" s="917"/>
      <c r="D4" s="915" t="s">
        <v>893</v>
      </c>
      <c r="E4" s="915"/>
    </row>
    <row r="5" spans="2:5" s="50" customFormat="1" ht="19.7" customHeight="1">
      <c r="B5" s="917" t="s">
        <v>1620</v>
      </c>
      <c r="C5" s="917"/>
      <c r="D5" s="915" t="s">
        <v>1621</v>
      </c>
      <c r="E5" s="915"/>
    </row>
    <row r="6" spans="2:5" s="50" customFormat="1" ht="19.7" customHeight="1">
      <c r="B6" s="918" t="s">
        <v>73</v>
      </c>
      <c r="C6" s="918"/>
      <c r="D6" s="914" t="s">
        <v>497</v>
      </c>
      <c r="E6" s="914"/>
    </row>
    <row r="7" spans="2:5" s="50" customFormat="1" ht="5.25" customHeight="1"/>
    <row r="8" spans="2:5" s="50" customFormat="1" ht="86.45" customHeight="1">
      <c r="B8" s="757" t="s">
        <v>1473</v>
      </c>
      <c r="C8" s="758" t="s">
        <v>369</v>
      </c>
      <c r="D8" s="757" t="s">
        <v>3304</v>
      </c>
      <c r="E8" s="758" t="s">
        <v>37</v>
      </c>
    </row>
    <row r="9" spans="2:5" s="50" customFormat="1" ht="27.75" customHeight="1">
      <c r="B9" s="758" t="s">
        <v>491</v>
      </c>
      <c r="C9" s="758" t="s">
        <v>183</v>
      </c>
      <c r="D9" s="758" t="s">
        <v>264</v>
      </c>
      <c r="E9" s="758" t="s">
        <v>443</v>
      </c>
    </row>
    <row r="10" spans="2:5" s="50" customFormat="1" ht="27.75" customHeight="1">
      <c r="B10" s="759"/>
      <c r="C10" s="760" t="s">
        <v>245</v>
      </c>
      <c r="D10" s="761">
        <v>15320251.503664199</v>
      </c>
      <c r="E10" s="760" t="s">
        <v>192</v>
      </c>
    </row>
    <row r="11" spans="2:5" s="50" customFormat="1" ht="38.450000000000003" customHeight="1">
      <c r="B11" s="487" t="s">
        <v>894</v>
      </c>
      <c r="C11" s="488" t="s">
        <v>695</v>
      </c>
      <c r="D11" s="489">
        <v>11858.241085719999</v>
      </c>
      <c r="E11" s="488" t="s">
        <v>54</v>
      </c>
    </row>
    <row r="12" spans="2:5" s="50" customFormat="1" ht="23.45" customHeight="1">
      <c r="B12" s="487" t="s">
        <v>895</v>
      </c>
      <c r="C12" s="488" t="s">
        <v>696</v>
      </c>
      <c r="D12" s="489">
        <v>806.50147752999999</v>
      </c>
      <c r="E12" s="488" t="s">
        <v>327</v>
      </c>
    </row>
    <row r="13" spans="2:5" s="50" customFormat="1" ht="38.450000000000003" customHeight="1">
      <c r="B13" s="487" t="s">
        <v>947</v>
      </c>
      <c r="C13" s="488" t="s">
        <v>948</v>
      </c>
      <c r="D13" s="489">
        <v>1135.81147065</v>
      </c>
      <c r="E13" s="488" t="s">
        <v>949</v>
      </c>
    </row>
    <row r="14" spans="2:5" s="50" customFormat="1" ht="38.450000000000003" customHeight="1">
      <c r="B14" s="487" t="s">
        <v>1008</v>
      </c>
      <c r="C14" s="488" t="s">
        <v>2763</v>
      </c>
      <c r="D14" s="489">
        <v>4517.5934276600001</v>
      </c>
      <c r="E14" s="488" t="s">
        <v>1796</v>
      </c>
    </row>
    <row r="15" spans="2:5" s="50" customFormat="1" ht="38.450000000000003" customHeight="1">
      <c r="B15" s="487" t="s">
        <v>1098</v>
      </c>
      <c r="C15" s="488" t="s">
        <v>2766</v>
      </c>
      <c r="D15" s="489">
        <v>418124.93504408997</v>
      </c>
      <c r="E15" s="488" t="s">
        <v>129</v>
      </c>
    </row>
    <row r="16" spans="2:5" s="50" customFormat="1" ht="38.450000000000003" customHeight="1">
      <c r="B16" s="487" t="s">
        <v>1357</v>
      </c>
      <c r="C16" s="488" t="s">
        <v>2495</v>
      </c>
      <c r="D16" s="489">
        <v>155465.89167854001</v>
      </c>
      <c r="E16" s="488" t="s">
        <v>1423</v>
      </c>
    </row>
    <row r="17" spans="2:5" s="50" customFormat="1" ht="38.450000000000003" customHeight="1">
      <c r="B17" s="487" t="s">
        <v>1099</v>
      </c>
      <c r="C17" s="488" t="s">
        <v>2493</v>
      </c>
      <c r="D17" s="489">
        <v>92150.615363949997</v>
      </c>
      <c r="E17" s="488" t="s">
        <v>460</v>
      </c>
    </row>
    <row r="18" spans="2:5" s="50" customFormat="1" ht="38.450000000000003" customHeight="1">
      <c r="B18" s="487" t="s">
        <v>1331</v>
      </c>
      <c r="C18" s="488" t="s">
        <v>2496</v>
      </c>
      <c r="D18" s="489">
        <v>54065.8678526</v>
      </c>
      <c r="E18" s="488" t="s">
        <v>1813</v>
      </c>
    </row>
    <row r="19" spans="2:5" s="50" customFormat="1" ht="38.450000000000003" customHeight="1">
      <c r="B19" s="487" t="s">
        <v>1100</v>
      </c>
      <c r="C19" s="488" t="s">
        <v>2767</v>
      </c>
      <c r="D19" s="489">
        <v>654234.13420274004</v>
      </c>
      <c r="E19" s="488" t="s">
        <v>394</v>
      </c>
    </row>
    <row r="20" spans="2:5" s="50" customFormat="1" ht="38.450000000000003" customHeight="1">
      <c r="B20" s="487" t="s">
        <v>749</v>
      </c>
      <c r="C20" s="488" t="s">
        <v>2506</v>
      </c>
      <c r="D20" s="489">
        <v>72456.968301419998</v>
      </c>
      <c r="E20" s="488" t="s">
        <v>1332</v>
      </c>
    </row>
    <row r="21" spans="2:5" s="50" customFormat="1" ht="38.450000000000003" customHeight="1">
      <c r="B21" s="487" t="s">
        <v>702</v>
      </c>
      <c r="C21" s="488" t="s">
        <v>2497</v>
      </c>
      <c r="D21" s="489">
        <v>277903.73712300998</v>
      </c>
      <c r="E21" s="488" t="s">
        <v>61</v>
      </c>
    </row>
    <row r="22" spans="2:5" s="50" customFormat="1" ht="38.450000000000003" customHeight="1">
      <c r="B22" s="487" t="s">
        <v>1010</v>
      </c>
      <c r="C22" s="488" t="s">
        <v>2498</v>
      </c>
      <c r="D22" s="489">
        <v>3936848.7207458201</v>
      </c>
      <c r="E22" s="488" t="s">
        <v>2499</v>
      </c>
    </row>
    <row r="23" spans="2:5" s="50" customFormat="1" ht="38.450000000000003" customHeight="1">
      <c r="B23" s="487" t="s">
        <v>1101</v>
      </c>
      <c r="C23" s="488" t="s">
        <v>2768</v>
      </c>
      <c r="D23" s="489">
        <v>5776490.0983404797</v>
      </c>
      <c r="E23" s="488" t="s">
        <v>45</v>
      </c>
    </row>
    <row r="24" spans="2:5" s="50" customFormat="1" ht="38.450000000000003" customHeight="1">
      <c r="B24" s="487" t="s">
        <v>703</v>
      </c>
      <c r="C24" s="488" t="s">
        <v>2769</v>
      </c>
      <c r="D24" s="489">
        <v>21663.60477365</v>
      </c>
      <c r="E24" s="488" t="s">
        <v>201</v>
      </c>
    </row>
    <row r="25" spans="2:5" s="50" customFormat="1" ht="52.7" customHeight="1">
      <c r="B25" s="487" t="s">
        <v>1300</v>
      </c>
      <c r="C25" s="488" t="s">
        <v>2683</v>
      </c>
      <c r="D25" s="489">
        <v>63088.98256217</v>
      </c>
      <c r="E25" s="488" t="s">
        <v>2684</v>
      </c>
    </row>
    <row r="26" spans="2:5" s="50" customFormat="1" ht="38.450000000000003" customHeight="1">
      <c r="B26" s="487" t="s">
        <v>1356</v>
      </c>
      <c r="C26" s="490" t="s">
        <v>2770</v>
      </c>
      <c r="D26" s="489">
        <v>45198.858133280002</v>
      </c>
      <c r="E26" s="488" t="s">
        <v>1755</v>
      </c>
    </row>
    <row r="27" spans="2:5" s="50" customFormat="1" ht="38.450000000000003" customHeight="1">
      <c r="B27" s="487" t="s">
        <v>1022</v>
      </c>
      <c r="C27" s="488" t="s">
        <v>2500</v>
      </c>
      <c r="D27" s="489">
        <v>920403.09790610999</v>
      </c>
      <c r="E27" s="488" t="s">
        <v>1023</v>
      </c>
    </row>
    <row r="28" spans="2:5" s="50" customFormat="1" ht="38.450000000000003" customHeight="1">
      <c r="B28" s="487" t="s">
        <v>1354</v>
      </c>
      <c r="C28" s="488" t="s">
        <v>2501</v>
      </c>
      <c r="D28" s="489">
        <v>475635.02527570998</v>
      </c>
      <c r="E28" s="488" t="s">
        <v>1756</v>
      </c>
    </row>
    <row r="29" spans="2:5" s="50" customFormat="1" ht="38.450000000000003" customHeight="1">
      <c r="B29" s="487" t="s">
        <v>2112</v>
      </c>
      <c r="C29" s="488" t="s">
        <v>2502</v>
      </c>
      <c r="D29" s="489">
        <v>632103.11877214001</v>
      </c>
      <c r="E29" s="488" t="s">
        <v>2309</v>
      </c>
    </row>
    <row r="30" spans="2:5" s="50" customFormat="1" ht="38.450000000000003" customHeight="1">
      <c r="B30" s="487" t="s">
        <v>2115</v>
      </c>
      <c r="C30" s="488" t="s">
        <v>2503</v>
      </c>
      <c r="D30" s="489">
        <v>275597.71012901998</v>
      </c>
      <c r="E30" s="488" t="s">
        <v>2310</v>
      </c>
    </row>
    <row r="31" spans="2:5" s="50" customFormat="1" ht="38.450000000000003" customHeight="1">
      <c r="B31" s="487" t="s">
        <v>1103</v>
      </c>
      <c r="C31" s="490" t="s">
        <v>2771</v>
      </c>
      <c r="D31" s="489">
        <v>141733.95022406999</v>
      </c>
      <c r="E31" s="488" t="s">
        <v>704</v>
      </c>
    </row>
    <row r="32" spans="2:5" s="50" customFormat="1" ht="38.450000000000003" customHeight="1">
      <c r="B32" s="487" t="s">
        <v>1104</v>
      </c>
      <c r="C32" s="488" t="s">
        <v>2494</v>
      </c>
      <c r="D32" s="489">
        <v>198997.32648958999</v>
      </c>
      <c r="E32" s="488" t="s">
        <v>705</v>
      </c>
    </row>
    <row r="33" spans="2:5" s="50" customFormat="1" ht="38.450000000000003" customHeight="1">
      <c r="B33" s="487" t="s">
        <v>1107</v>
      </c>
      <c r="C33" s="488" t="s">
        <v>2492</v>
      </c>
      <c r="D33" s="489">
        <v>3131.8110851699998</v>
      </c>
      <c r="E33" s="488" t="s">
        <v>2356</v>
      </c>
    </row>
    <row r="34" spans="2:5" s="50" customFormat="1" ht="38.450000000000003" customHeight="1">
      <c r="B34" s="487" t="s">
        <v>258</v>
      </c>
      <c r="C34" s="488" t="s">
        <v>2784</v>
      </c>
      <c r="D34" s="489">
        <v>360075.21112976997</v>
      </c>
      <c r="E34" s="488" t="s">
        <v>233</v>
      </c>
    </row>
    <row r="35" spans="2:5" s="50" customFormat="1" ht="23.45" customHeight="1">
      <c r="B35" s="487" t="s">
        <v>1108</v>
      </c>
      <c r="C35" s="488" t="s">
        <v>2515</v>
      </c>
      <c r="D35" s="489">
        <v>62279.141821730002</v>
      </c>
      <c r="E35" s="488" t="s">
        <v>196</v>
      </c>
    </row>
    <row r="36" spans="2:5" s="50" customFormat="1" ht="38.450000000000003" customHeight="1">
      <c r="B36" s="487" t="s">
        <v>1109</v>
      </c>
      <c r="C36" s="488" t="s">
        <v>2516</v>
      </c>
      <c r="D36" s="489">
        <v>43964.272897269999</v>
      </c>
      <c r="E36" s="488" t="s">
        <v>246</v>
      </c>
    </row>
    <row r="37" spans="2:5" s="50" customFormat="1" ht="38.450000000000003" customHeight="1">
      <c r="B37" s="487" t="s">
        <v>1337</v>
      </c>
      <c r="C37" s="488" t="s">
        <v>2505</v>
      </c>
      <c r="D37" s="489">
        <v>6272.5050536099998</v>
      </c>
      <c r="E37" s="488" t="s">
        <v>1338</v>
      </c>
    </row>
    <row r="38" spans="2:5" s="50" customFormat="1" ht="52.7" customHeight="1">
      <c r="B38" s="487" t="s">
        <v>1421</v>
      </c>
      <c r="C38" s="488" t="s">
        <v>2490</v>
      </c>
      <c r="D38" s="489">
        <v>15141.147429090001</v>
      </c>
      <c r="E38" s="488" t="s">
        <v>1424</v>
      </c>
    </row>
    <row r="39" spans="2:5" s="50" customFormat="1" ht="38.450000000000003" customHeight="1">
      <c r="B39" s="487" t="s">
        <v>1422</v>
      </c>
      <c r="C39" s="488" t="s">
        <v>2507</v>
      </c>
      <c r="D39" s="489">
        <v>2446.6576439099999</v>
      </c>
      <c r="E39" s="488" t="s">
        <v>1425</v>
      </c>
    </row>
    <row r="40" spans="2:5" s="50" customFormat="1" ht="38.450000000000003" customHeight="1">
      <c r="B40" s="487" t="s">
        <v>1623</v>
      </c>
      <c r="C40" s="488" t="s">
        <v>2508</v>
      </c>
      <c r="D40" s="489">
        <v>19114.302332039999</v>
      </c>
      <c r="E40" s="488" t="s">
        <v>1624</v>
      </c>
    </row>
    <row r="41" spans="2:5" s="50" customFormat="1" ht="38.450000000000003" customHeight="1">
      <c r="B41" s="487" t="s">
        <v>2638</v>
      </c>
      <c r="C41" s="488" t="s">
        <v>2639</v>
      </c>
      <c r="D41" s="489">
        <v>5598.7065852300002</v>
      </c>
      <c r="E41" s="488" t="s">
        <v>2640</v>
      </c>
    </row>
    <row r="42" spans="2:5" s="50" customFormat="1" ht="38.450000000000003" customHeight="1">
      <c r="B42" s="487" t="s">
        <v>1110</v>
      </c>
      <c r="C42" s="488" t="s">
        <v>2364</v>
      </c>
      <c r="D42" s="489">
        <v>1029.5704642999999</v>
      </c>
      <c r="E42" s="488" t="s">
        <v>2365</v>
      </c>
    </row>
    <row r="43" spans="2:5" s="50" customFormat="1" ht="38.450000000000003" customHeight="1">
      <c r="B43" s="487" t="s">
        <v>2312</v>
      </c>
      <c r="C43" s="488" t="s">
        <v>2520</v>
      </c>
      <c r="D43" s="489">
        <v>61262.030000129998</v>
      </c>
      <c r="E43" s="488" t="s">
        <v>2313</v>
      </c>
    </row>
    <row r="44" spans="2:5" s="50" customFormat="1" ht="38.450000000000003" customHeight="1">
      <c r="B44" s="487" t="s">
        <v>2314</v>
      </c>
      <c r="C44" s="488" t="s">
        <v>2509</v>
      </c>
      <c r="D44" s="489">
        <v>149573.89995530999</v>
      </c>
      <c r="E44" s="488" t="s">
        <v>2315</v>
      </c>
    </row>
    <row r="45" spans="2:5" s="50" customFormat="1" ht="38.450000000000003" customHeight="1">
      <c r="B45" s="487" t="s">
        <v>2316</v>
      </c>
      <c r="C45" s="488" t="s">
        <v>2504</v>
      </c>
      <c r="D45" s="489">
        <v>92194.576306500006</v>
      </c>
      <c r="E45" s="488" t="s">
        <v>2794</v>
      </c>
    </row>
    <row r="46" spans="2:5" s="50" customFormat="1" ht="38.450000000000003" customHeight="1">
      <c r="B46" s="487" t="s">
        <v>1111</v>
      </c>
      <c r="C46" s="488" t="s">
        <v>2519</v>
      </c>
      <c r="D46" s="489">
        <v>30733.476036330001</v>
      </c>
      <c r="E46" s="488" t="s">
        <v>707</v>
      </c>
    </row>
    <row r="47" spans="2:5" s="50" customFormat="1" ht="38.450000000000003" customHeight="1">
      <c r="B47" s="487" t="s">
        <v>1112</v>
      </c>
      <c r="C47" s="488" t="s">
        <v>2491</v>
      </c>
      <c r="D47" s="489">
        <v>25013.023953330001</v>
      </c>
      <c r="E47" s="488" t="s">
        <v>14</v>
      </c>
    </row>
    <row r="48" spans="2:5" s="50" customFormat="1" ht="38.450000000000003" customHeight="1">
      <c r="B48" s="487" t="s">
        <v>1113</v>
      </c>
      <c r="C48" s="488" t="s">
        <v>1019</v>
      </c>
      <c r="D48" s="489">
        <v>17292.15777967</v>
      </c>
      <c r="E48" s="488" t="s">
        <v>1020</v>
      </c>
    </row>
    <row r="49" spans="2:5" s="50" customFormat="1" ht="38.450000000000003" customHeight="1">
      <c r="B49" s="491" t="s">
        <v>1114</v>
      </c>
      <c r="C49" s="492" t="s">
        <v>2795</v>
      </c>
      <c r="D49" s="493">
        <v>194648.22281087001</v>
      </c>
      <c r="E49" s="492" t="s">
        <v>1115</v>
      </c>
    </row>
    <row r="50" spans="2:5" s="50" customFormat="1" ht="28.7" customHeight="1"/>
  </sheetData>
  <sheetProtection formatCells="0" formatColumns="0" formatRows="0" insertColumns="0" insertRows="0" insertHyperlinks="0" deleteColumns="0" deleteRows="0" autoFilter="0"/>
  <customSheetViews>
    <customSheetView guid="{CEB12AB2-2B7C-47EA-8993-91B31C172525}" scale="80" showPageBreaks="1" printArea="1" view="pageBreakPreview">
      <selection activeCell="F53" sqref="F53"/>
      <pageMargins left="0.39370078740157483" right="0.31496062992125984" top="0.19685039370078741" bottom="0.15748031496062992" header="0.19685039370078741" footer="0.15748031496062992"/>
      <pageSetup paperSize="9" scale="60" fitToWidth="0" fitToHeight="0" orientation="portrait" r:id="rId1"/>
      <headerFooter alignWithMargins="0"/>
    </customSheetView>
    <customSheetView guid="{69687417-BF2D-41EA-9F0C-3ABCA36AC0DF}" scale="80" showPageBreaks="1" printArea="1" view="pageBreakPreview">
      <selection activeCell="F53" sqref="F53"/>
      <pageMargins left="0.39370078740157483" right="0.31496062992125984" top="0.19685039370078741" bottom="0.15748031496062992" header="0.19685039370078741" footer="0.15748031496062992"/>
      <pageSetup paperSize="9" scale="60" fitToWidth="0" fitToHeight="0" orientation="portrait" r:id="rId2"/>
      <headerFooter alignWithMargins="0"/>
    </customSheetView>
  </customSheetViews>
  <mergeCells count="10">
    <mergeCell ref="D2:E2"/>
    <mergeCell ref="D3:E3"/>
    <mergeCell ref="D4:E4"/>
    <mergeCell ref="D5:E5"/>
    <mergeCell ref="D6:E6"/>
    <mergeCell ref="B2:C2"/>
    <mergeCell ref="B3:C3"/>
    <mergeCell ref="B4:C4"/>
    <mergeCell ref="B5:C5"/>
    <mergeCell ref="B6:C6"/>
  </mergeCells>
  <phoneticPr fontId="0" type="noConversion"/>
  <pageMargins left="0.39370078740157483" right="0.31496062992125984" top="0.19685039370078741" bottom="0.15748031496062992" header="0.19685039370078741" footer="0.15748031496062992"/>
  <pageSetup paperSize="9" scale="70" fitToWidth="0" fitToHeight="0" orientation="portrait"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FFC000"/>
    <pageSetUpPr fitToPage="1"/>
  </sheetPr>
  <dimension ref="A1:G104"/>
  <sheetViews>
    <sheetView view="pageBreakPreview" zoomScale="115" zoomScaleNormal="130" zoomScaleSheetLayoutView="115" workbookViewId="0">
      <selection activeCell="J19" sqref="J19"/>
    </sheetView>
  </sheetViews>
  <sheetFormatPr defaultRowHeight="12.75"/>
  <cols>
    <col min="1" max="1" width="7.42578125" style="370" customWidth="1"/>
    <col min="2" max="3" width="8.7109375" style="370" customWidth="1"/>
    <col min="4" max="4" width="18.7109375" style="370" customWidth="1"/>
    <col min="5" max="5" width="5.140625" style="370" customWidth="1"/>
    <col min="6" max="6" width="11.85546875" style="370" customWidth="1"/>
    <col min="7" max="7" width="25.42578125" style="370" customWidth="1"/>
    <col min="8" max="8" width="4.7109375" style="370" customWidth="1"/>
    <col min="9" max="16384" width="9.140625" style="370"/>
  </cols>
  <sheetData>
    <row r="1" spans="1:7" s="50" customFormat="1" ht="78.95" customHeight="1">
      <c r="A1" s="931" t="s">
        <v>1618</v>
      </c>
      <c r="B1" s="931"/>
      <c r="C1" s="931"/>
      <c r="D1" s="931"/>
      <c r="E1" s="930" t="s">
        <v>1619</v>
      </c>
      <c r="F1" s="930"/>
      <c r="G1" s="930"/>
    </row>
    <row r="2" spans="1:7" s="50" customFormat="1" ht="15.95" customHeight="1"/>
    <row r="3" spans="1:7" s="50" customFormat="1" ht="46.9" customHeight="1">
      <c r="A3" s="494" t="s">
        <v>714</v>
      </c>
      <c r="B3" s="494" t="s">
        <v>715</v>
      </c>
      <c r="C3" s="494" t="s">
        <v>726</v>
      </c>
      <c r="D3" s="932" t="s">
        <v>369</v>
      </c>
      <c r="E3" s="932"/>
      <c r="F3" s="494" t="s">
        <v>3299</v>
      </c>
      <c r="G3" s="584" t="s">
        <v>37</v>
      </c>
    </row>
    <row r="4" spans="1:7" s="50" customFormat="1" ht="14.45" customHeight="1">
      <c r="A4" s="584" t="s">
        <v>491</v>
      </c>
      <c r="B4" s="584" t="s">
        <v>183</v>
      </c>
      <c r="C4" s="584" t="s">
        <v>264</v>
      </c>
      <c r="D4" s="932" t="s">
        <v>443</v>
      </c>
      <c r="E4" s="932"/>
      <c r="F4" s="584" t="s">
        <v>637</v>
      </c>
      <c r="G4" s="584" t="s">
        <v>470</v>
      </c>
    </row>
    <row r="5" spans="1:7" s="50" customFormat="1" ht="11.1" customHeight="1">
      <c r="A5" s="495"/>
      <c r="B5" s="495"/>
      <c r="C5" s="495"/>
      <c r="D5" s="933" t="s">
        <v>245</v>
      </c>
      <c r="E5" s="933"/>
      <c r="F5" s="496">
        <v>15320251.503664199</v>
      </c>
      <c r="G5" s="583" t="s">
        <v>192</v>
      </c>
    </row>
    <row r="6" spans="1:7" s="50" customFormat="1" ht="11.1" customHeight="1">
      <c r="A6" s="497" t="s">
        <v>491</v>
      </c>
      <c r="B6" s="498"/>
      <c r="C6" s="498"/>
      <c r="D6" s="934" t="s">
        <v>432</v>
      </c>
      <c r="E6" s="934"/>
      <c r="F6" s="496">
        <v>14217087.178973099</v>
      </c>
      <c r="G6" s="582" t="s">
        <v>265</v>
      </c>
    </row>
    <row r="7" spans="1:7" s="50" customFormat="1" ht="11.65" customHeight="1">
      <c r="A7" s="499" t="s">
        <v>727</v>
      </c>
      <c r="B7" s="500" t="s">
        <v>411</v>
      </c>
      <c r="C7" s="498"/>
      <c r="D7" s="929" t="s">
        <v>433</v>
      </c>
      <c r="E7" s="929"/>
      <c r="F7" s="501">
        <v>571339.39422294998</v>
      </c>
      <c r="G7" s="580" t="s">
        <v>276</v>
      </c>
    </row>
    <row r="8" spans="1:7" s="50" customFormat="1" ht="11.1" customHeight="1">
      <c r="A8" s="502" t="s">
        <v>491</v>
      </c>
      <c r="B8" s="502" t="s">
        <v>411</v>
      </c>
      <c r="C8" s="503" t="s">
        <v>697</v>
      </c>
      <c r="D8" s="928" t="s">
        <v>778</v>
      </c>
      <c r="E8" s="928"/>
      <c r="F8" s="504">
        <v>411966.20096122997</v>
      </c>
      <c r="G8" s="581" t="s">
        <v>593</v>
      </c>
    </row>
    <row r="9" spans="1:7" s="50" customFormat="1" ht="11.1" customHeight="1">
      <c r="A9" s="502" t="s">
        <v>491</v>
      </c>
      <c r="B9" s="505"/>
      <c r="C9" s="503" t="s">
        <v>698</v>
      </c>
      <c r="D9" s="928" t="s">
        <v>590</v>
      </c>
      <c r="E9" s="928"/>
      <c r="F9" s="504">
        <v>81224.999201040002</v>
      </c>
      <c r="G9" s="581" t="s">
        <v>456</v>
      </c>
    </row>
    <row r="10" spans="1:7" s="50" customFormat="1" ht="11.1" customHeight="1">
      <c r="A10" s="502" t="s">
        <v>491</v>
      </c>
      <c r="B10" s="505"/>
      <c r="C10" s="503" t="s">
        <v>728</v>
      </c>
      <c r="D10" s="928" t="s">
        <v>591</v>
      </c>
      <c r="E10" s="928"/>
      <c r="F10" s="504">
        <v>71451.934349810006</v>
      </c>
      <c r="G10" s="581" t="s">
        <v>108</v>
      </c>
    </row>
    <row r="11" spans="1:7" s="50" customFormat="1" ht="19.7" customHeight="1">
      <c r="A11" s="502" t="s">
        <v>491</v>
      </c>
      <c r="B11" s="505"/>
      <c r="C11" s="503" t="s">
        <v>729</v>
      </c>
      <c r="D11" s="928" t="s">
        <v>929</v>
      </c>
      <c r="E11" s="928"/>
      <c r="F11" s="504">
        <v>130.31697306000001</v>
      </c>
      <c r="G11" s="581" t="s">
        <v>930</v>
      </c>
    </row>
    <row r="12" spans="1:7" s="50" customFormat="1" ht="19.7" customHeight="1">
      <c r="A12" s="502" t="s">
        <v>491</v>
      </c>
      <c r="B12" s="505"/>
      <c r="C12" s="503" t="s">
        <v>1933</v>
      </c>
      <c r="D12" s="928" t="s">
        <v>2345</v>
      </c>
      <c r="E12" s="928"/>
      <c r="F12" s="504">
        <v>6565.9427378099999</v>
      </c>
      <c r="G12" s="581" t="s">
        <v>2346</v>
      </c>
    </row>
    <row r="13" spans="1:7" s="50" customFormat="1" ht="11.65" customHeight="1">
      <c r="A13" s="499" t="s">
        <v>727</v>
      </c>
      <c r="B13" s="500" t="s">
        <v>412</v>
      </c>
      <c r="C13" s="498"/>
      <c r="D13" s="929" t="s">
        <v>716</v>
      </c>
      <c r="E13" s="929"/>
      <c r="F13" s="501">
        <v>37157.810437</v>
      </c>
      <c r="G13" s="580" t="s">
        <v>408</v>
      </c>
    </row>
    <row r="14" spans="1:7" s="50" customFormat="1" ht="11.1" customHeight="1">
      <c r="A14" s="502" t="s">
        <v>491</v>
      </c>
      <c r="B14" s="502" t="s">
        <v>412</v>
      </c>
      <c r="C14" s="503" t="s">
        <v>699</v>
      </c>
      <c r="D14" s="928" t="s">
        <v>383</v>
      </c>
      <c r="E14" s="928"/>
      <c r="F14" s="504">
        <v>13487.83974582</v>
      </c>
      <c r="G14" s="581" t="s">
        <v>36</v>
      </c>
    </row>
    <row r="15" spans="1:7" s="50" customFormat="1" ht="28.35" customHeight="1">
      <c r="A15" s="502" t="s">
        <v>491</v>
      </c>
      <c r="B15" s="505"/>
      <c r="C15" s="503" t="s">
        <v>700</v>
      </c>
      <c r="D15" s="928" t="s">
        <v>1021</v>
      </c>
      <c r="E15" s="928"/>
      <c r="F15" s="504">
        <v>16633.50463566</v>
      </c>
      <c r="G15" s="581" t="s">
        <v>441</v>
      </c>
    </row>
    <row r="16" spans="1:7" s="50" customFormat="1" ht="11.1" customHeight="1">
      <c r="A16" s="502" t="s">
        <v>491</v>
      </c>
      <c r="B16" s="505"/>
      <c r="C16" s="503" t="s">
        <v>701</v>
      </c>
      <c r="D16" s="928" t="s">
        <v>779</v>
      </c>
      <c r="E16" s="928"/>
      <c r="F16" s="504">
        <v>464.08288928000002</v>
      </c>
      <c r="G16" s="581" t="s">
        <v>780</v>
      </c>
    </row>
    <row r="17" spans="1:7" s="50" customFormat="1" ht="19.7" customHeight="1">
      <c r="A17" s="502" t="s">
        <v>491</v>
      </c>
      <c r="B17" s="505"/>
      <c r="C17" s="503" t="s">
        <v>1049</v>
      </c>
      <c r="D17" s="928" t="s">
        <v>1057</v>
      </c>
      <c r="E17" s="928"/>
      <c r="F17" s="504">
        <v>6571.1267652400002</v>
      </c>
      <c r="G17" s="581" t="s">
        <v>1058</v>
      </c>
    </row>
    <row r="18" spans="1:7" s="50" customFormat="1" ht="19.7" customHeight="1">
      <c r="A18" s="502" t="s">
        <v>491</v>
      </c>
      <c r="B18" s="505"/>
      <c r="C18" s="503" t="s">
        <v>3300</v>
      </c>
      <c r="D18" s="928" t="s">
        <v>3301</v>
      </c>
      <c r="E18" s="928"/>
      <c r="F18" s="504">
        <v>1.2564010000000001</v>
      </c>
      <c r="G18" s="581" t="s">
        <v>780</v>
      </c>
    </row>
    <row r="19" spans="1:7" s="50" customFormat="1" ht="44.85" customHeight="1">
      <c r="A19" s="499" t="s">
        <v>727</v>
      </c>
      <c r="B19" s="500" t="s">
        <v>159</v>
      </c>
      <c r="C19" s="498"/>
      <c r="D19" s="929" t="s">
        <v>768</v>
      </c>
      <c r="E19" s="929"/>
      <c r="F19" s="501">
        <v>33109.030346530002</v>
      </c>
      <c r="G19" s="580" t="s">
        <v>769</v>
      </c>
    </row>
    <row r="20" spans="1:7" s="50" customFormat="1" ht="28.35" customHeight="1">
      <c r="A20" s="502" t="s">
        <v>491</v>
      </c>
      <c r="B20" s="502" t="s">
        <v>159</v>
      </c>
      <c r="C20" s="503" t="s">
        <v>531</v>
      </c>
      <c r="D20" s="928" t="s">
        <v>2739</v>
      </c>
      <c r="E20" s="928"/>
      <c r="F20" s="504">
        <v>28939.008713669999</v>
      </c>
      <c r="G20" s="581" t="s">
        <v>2740</v>
      </c>
    </row>
    <row r="21" spans="1:7" s="50" customFormat="1" ht="19.7" customHeight="1">
      <c r="A21" s="502" t="s">
        <v>491</v>
      </c>
      <c r="B21" s="505"/>
      <c r="C21" s="503" t="s">
        <v>869</v>
      </c>
      <c r="D21" s="928" t="s">
        <v>870</v>
      </c>
      <c r="E21" s="928"/>
      <c r="F21" s="504">
        <v>181.90608986999999</v>
      </c>
      <c r="G21" s="581" t="s">
        <v>871</v>
      </c>
    </row>
    <row r="22" spans="1:7" s="50" customFormat="1" ht="36.200000000000003" customHeight="1">
      <c r="A22" s="502" t="s">
        <v>491</v>
      </c>
      <c r="B22" s="505"/>
      <c r="C22" s="503" t="s">
        <v>532</v>
      </c>
      <c r="D22" s="928" t="s">
        <v>2741</v>
      </c>
      <c r="E22" s="928"/>
      <c r="F22" s="504">
        <v>3613.7292389899999</v>
      </c>
      <c r="G22" s="581" t="s">
        <v>2742</v>
      </c>
    </row>
    <row r="23" spans="1:7" s="50" customFormat="1" ht="36.200000000000003" customHeight="1">
      <c r="A23" s="502" t="s">
        <v>491</v>
      </c>
      <c r="B23" s="505"/>
      <c r="C23" s="503" t="s">
        <v>533</v>
      </c>
      <c r="D23" s="928" t="s">
        <v>2743</v>
      </c>
      <c r="E23" s="928"/>
      <c r="F23" s="504">
        <v>363.58540299999999</v>
      </c>
      <c r="G23" s="581" t="s">
        <v>2744</v>
      </c>
    </row>
    <row r="24" spans="1:7" s="50" customFormat="1" ht="19.7" customHeight="1">
      <c r="A24" s="502" t="s">
        <v>491</v>
      </c>
      <c r="B24" s="505"/>
      <c r="C24" s="503" t="s">
        <v>1386</v>
      </c>
      <c r="D24" s="928" t="s">
        <v>2745</v>
      </c>
      <c r="E24" s="928"/>
      <c r="F24" s="504">
        <v>10.800901</v>
      </c>
      <c r="G24" s="581" t="s">
        <v>1387</v>
      </c>
    </row>
    <row r="25" spans="1:7" s="50" customFormat="1" ht="11.65" customHeight="1">
      <c r="A25" s="499" t="s">
        <v>727</v>
      </c>
      <c r="B25" s="500" t="s">
        <v>136</v>
      </c>
      <c r="C25" s="498"/>
      <c r="D25" s="929" t="s">
        <v>770</v>
      </c>
      <c r="E25" s="929"/>
      <c r="F25" s="501">
        <v>69668.030703900004</v>
      </c>
      <c r="G25" s="580" t="s">
        <v>771</v>
      </c>
    </row>
    <row r="26" spans="1:7" s="50" customFormat="1" ht="11.1" customHeight="1">
      <c r="A26" s="502" t="s">
        <v>491</v>
      </c>
      <c r="B26" s="502" t="s">
        <v>136</v>
      </c>
      <c r="C26" s="503" t="s">
        <v>730</v>
      </c>
      <c r="D26" s="928" t="s">
        <v>731</v>
      </c>
      <c r="E26" s="928"/>
      <c r="F26" s="504">
        <v>31134.951004940001</v>
      </c>
      <c r="G26" s="581" t="s">
        <v>164</v>
      </c>
    </row>
    <row r="27" spans="1:7" s="50" customFormat="1" ht="28.35" customHeight="1">
      <c r="A27" s="502" t="s">
        <v>491</v>
      </c>
      <c r="B27" s="505"/>
      <c r="C27" s="503" t="s">
        <v>732</v>
      </c>
      <c r="D27" s="928" t="s">
        <v>1709</v>
      </c>
      <c r="E27" s="928"/>
      <c r="F27" s="504">
        <v>7365.8605108399997</v>
      </c>
      <c r="G27" s="581" t="s">
        <v>1710</v>
      </c>
    </row>
    <row r="28" spans="1:7" s="50" customFormat="1" ht="36.200000000000003" customHeight="1">
      <c r="A28" s="502" t="s">
        <v>491</v>
      </c>
      <c r="B28" s="505"/>
      <c r="C28" s="503" t="s">
        <v>2537</v>
      </c>
      <c r="D28" s="928" t="s">
        <v>2538</v>
      </c>
      <c r="E28" s="928"/>
      <c r="F28" s="504">
        <v>10970.48738873</v>
      </c>
      <c r="G28" s="581" t="s">
        <v>2539</v>
      </c>
    </row>
    <row r="29" spans="1:7" s="50" customFormat="1" ht="19.7" customHeight="1">
      <c r="A29" s="502" t="s">
        <v>491</v>
      </c>
      <c r="B29" s="505"/>
      <c r="C29" s="503" t="s">
        <v>733</v>
      </c>
      <c r="D29" s="928" t="s">
        <v>536</v>
      </c>
      <c r="E29" s="928"/>
      <c r="F29" s="504">
        <v>8728.4188475999999</v>
      </c>
      <c r="G29" s="581" t="s">
        <v>50</v>
      </c>
    </row>
    <row r="30" spans="1:7" s="50" customFormat="1" ht="11.1" customHeight="1">
      <c r="A30" s="502" t="s">
        <v>491</v>
      </c>
      <c r="B30" s="505"/>
      <c r="C30" s="503" t="s">
        <v>734</v>
      </c>
      <c r="D30" s="928" t="s">
        <v>735</v>
      </c>
      <c r="E30" s="928"/>
      <c r="F30" s="504">
        <v>11468.31295179</v>
      </c>
      <c r="G30" s="581" t="s">
        <v>51</v>
      </c>
    </row>
    <row r="31" spans="1:7" s="50" customFormat="1" ht="19.7" customHeight="1">
      <c r="A31" s="499" t="s">
        <v>727</v>
      </c>
      <c r="B31" s="500" t="s">
        <v>8</v>
      </c>
      <c r="C31" s="498"/>
      <c r="D31" s="929" t="s">
        <v>2447</v>
      </c>
      <c r="E31" s="929"/>
      <c r="F31" s="501">
        <v>845794.00937058998</v>
      </c>
      <c r="G31" s="580" t="s">
        <v>2448</v>
      </c>
    </row>
    <row r="32" spans="1:7" s="50" customFormat="1" ht="11.1" customHeight="1">
      <c r="A32" s="502" t="s">
        <v>491</v>
      </c>
      <c r="B32" s="502" t="s">
        <v>8</v>
      </c>
      <c r="C32" s="503" t="s">
        <v>736</v>
      </c>
      <c r="D32" s="928" t="s">
        <v>229</v>
      </c>
      <c r="E32" s="928"/>
      <c r="F32" s="504">
        <v>26725.736665529999</v>
      </c>
      <c r="G32" s="581" t="s">
        <v>387</v>
      </c>
    </row>
    <row r="33" spans="1:7" s="50" customFormat="1" ht="11.1" customHeight="1">
      <c r="A33" s="502" t="s">
        <v>491</v>
      </c>
      <c r="B33" s="505"/>
      <c r="C33" s="503" t="s">
        <v>737</v>
      </c>
      <c r="D33" s="928" t="s">
        <v>738</v>
      </c>
      <c r="E33" s="928"/>
      <c r="F33" s="504">
        <v>10348.27908688</v>
      </c>
      <c r="G33" s="581" t="s">
        <v>502</v>
      </c>
    </row>
    <row r="34" spans="1:7" s="50" customFormat="1" ht="19.7" customHeight="1">
      <c r="A34" s="502" t="s">
        <v>491</v>
      </c>
      <c r="B34" s="505"/>
      <c r="C34" s="503" t="s">
        <v>739</v>
      </c>
      <c r="D34" s="928" t="s">
        <v>740</v>
      </c>
      <c r="E34" s="928"/>
      <c r="F34" s="504">
        <v>8088.06835933</v>
      </c>
      <c r="G34" s="581" t="s">
        <v>161</v>
      </c>
    </row>
    <row r="35" spans="1:7" s="50" customFormat="1" ht="19.7" customHeight="1">
      <c r="A35" s="502" t="s">
        <v>491</v>
      </c>
      <c r="B35" s="505"/>
      <c r="C35" s="503" t="s">
        <v>2540</v>
      </c>
      <c r="D35" s="928" t="s">
        <v>2541</v>
      </c>
      <c r="E35" s="928"/>
      <c r="F35" s="504">
        <v>107106.00588317</v>
      </c>
      <c r="G35" s="581" t="s">
        <v>2542</v>
      </c>
    </row>
    <row r="36" spans="1:7" s="50" customFormat="1" ht="28.35" customHeight="1">
      <c r="A36" s="502" t="s">
        <v>491</v>
      </c>
      <c r="B36" s="505"/>
      <c r="C36" s="503" t="s">
        <v>764</v>
      </c>
      <c r="D36" s="928" t="s">
        <v>765</v>
      </c>
      <c r="E36" s="928"/>
      <c r="F36" s="504">
        <v>263.36035712</v>
      </c>
      <c r="G36" s="581" t="s">
        <v>429</v>
      </c>
    </row>
    <row r="37" spans="1:7" s="50" customFormat="1" ht="11.1" customHeight="1">
      <c r="A37" s="502" t="s">
        <v>491</v>
      </c>
      <c r="B37" s="505"/>
      <c r="C37" s="503" t="s">
        <v>3109</v>
      </c>
      <c r="D37" s="928" t="s">
        <v>3110</v>
      </c>
      <c r="E37" s="928"/>
      <c r="F37" s="504">
        <v>303.73678124000003</v>
      </c>
      <c r="G37" s="581" t="s">
        <v>3111</v>
      </c>
    </row>
    <row r="38" spans="1:7" s="50" customFormat="1" ht="36.200000000000003" customHeight="1">
      <c r="A38" s="502" t="s">
        <v>491</v>
      </c>
      <c r="B38" s="505"/>
      <c r="C38" s="503" t="s">
        <v>1703</v>
      </c>
      <c r="D38" s="928" t="s">
        <v>2449</v>
      </c>
      <c r="E38" s="928"/>
      <c r="F38" s="504">
        <v>777.94379178999998</v>
      </c>
      <c r="G38" s="581" t="s">
        <v>2450</v>
      </c>
    </row>
    <row r="39" spans="1:7" s="50" customFormat="1" ht="19.7" customHeight="1">
      <c r="A39" s="502" t="s">
        <v>491</v>
      </c>
      <c r="B39" s="505"/>
      <c r="C39" s="503" t="s">
        <v>1812</v>
      </c>
      <c r="D39" s="928" t="s">
        <v>2451</v>
      </c>
      <c r="E39" s="928"/>
      <c r="F39" s="504">
        <v>29648.15201428</v>
      </c>
      <c r="G39" s="581" t="s">
        <v>2452</v>
      </c>
    </row>
    <row r="40" spans="1:7" s="50" customFormat="1" ht="19.7" customHeight="1">
      <c r="A40" s="502" t="s">
        <v>491</v>
      </c>
      <c r="B40" s="505"/>
      <c r="C40" s="503" t="s">
        <v>741</v>
      </c>
      <c r="D40" s="928" t="s">
        <v>742</v>
      </c>
      <c r="E40" s="928"/>
      <c r="F40" s="504">
        <v>662532.72643124999</v>
      </c>
      <c r="G40" s="581" t="s">
        <v>534</v>
      </c>
    </row>
    <row r="41" spans="1:7" s="50" customFormat="1" ht="11.65" customHeight="1">
      <c r="A41" s="499" t="s">
        <v>727</v>
      </c>
      <c r="B41" s="500" t="s">
        <v>717</v>
      </c>
      <c r="C41" s="498"/>
      <c r="D41" s="929" t="s">
        <v>33</v>
      </c>
      <c r="E41" s="929"/>
      <c r="F41" s="501">
        <v>1608583.8254436101</v>
      </c>
      <c r="G41" s="580" t="s">
        <v>477</v>
      </c>
    </row>
    <row r="42" spans="1:7" s="50" customFormat="1" ht="19.7" customHeight="1">
      <c r="A42" s="502" t="s">
        <v>491</v>
      </c>
      <c r="B42" s="502" t="s">
        <v>717</v>
      </c>
      <c r="C42" s="503" t="s">
        <v>743</v>
      </c>
      <c r="D42" s="928" t="s">
        <v>781</v>
      </c>
      <c r="E42" s="928"/>
      <c r="F42" s="504">
        <v>12762.68350727</v>
      </c>
      <c r="G42" s="581" t="s">
        <v>782</v>
      </c>
    </row>
    <row r="43" spans="1:7" s="50" customFormat="1" ht="19.7" customHeight="1">
      <c r="A43" s="502" t="s">
        <v>491</v>
      </c>
      <c r="B43" s="505"/>
      <c r="C43" s="503" t="s">
        <v>744</v>
      </c>
      <c r="D43" s="928" t="s">
        <v>783</v>
      </c>
      <c r="E43" s="928"/>
      <c r="F43" s="504">
        <v>5717.2191601599998</v>
      </c>
      <c r="G43" s="581" t="s">
        <v>784</v>
      </c>
    </row>
    <row r="44" spans="1:7" s="50" customFormat="1" ht="19.7" customHeight="1">
      <c r="A44" s="502" t="s">
        <v>491</v>
      </c>
      <c r="B44" s="505"/>
      <c r="C44" s="503" t="s">
        <v>745</v>
      </c>
      <c r="D44" s="928" t="s">
        <v>785</v>
      </c>
      <c r="E44" s="928"/>
      <c r="F44" s="504">
        <v>25100</v>
      </c>
      <c r="G44" s="581" t="s">
        <v>786</v>
      </c>
    </row>
    <row r="45" spans="1:7" s="50" customFormat="1" ht="19.7" customHeight="1">
      <c r="A45" s="502" t="s">
        <v>491</v>
      </c>
      <c r="B45" s="505"/>
      <c r="C45" s="503" t="s">
        <v>746</v>
      </c>
      <c r="D45" s="928" t="s">
        <v>787</v>
      </c>
      <c r="E45" s="928"/>
      <c r="F45" s="504">
        <v>1516.8732082900001</v>
      </c>
      <c r="G45" s="581" t="s">
        <v>788</v>
      </c>
    </row>
    <row r="46" spans="1:7" s="50" customFormat="1" ht="19.7" customHeight="1">
      <c r="A46" s="502" t="s">
        <v>491</v>
      </c>
      <c r="B46" s="505"/>
      <c r="C46" s="503" t="s">
        <v>2590</v>
      </c>
      <c r="D46" s="928" t="s">
        <v>2746</v>
      </c>
      <c r="E46" s="928"/>
      <c r="F46" s="504">
        <v>9575.8711685199996</v>
      </c>
      <c r="G46" s="581" t="s">
        <v>2747</v>
      </c>
    </row>
    <row r="47" spans="1:7" s="50" customFormat="1" ht="11.1" customHeight="1">
      <c r="A47" s="502" t="s">
        <v>491</v>
      </c>
      <c r="B47" s="505"/>
      <c r="C47" s="503" t="s">
        <v>747</v>
      </c>
      <c r="D47" s="928" t="s">
        <v>789</v>
      </c>
      <c r="E47" s="928"/>
      <c r="F47" s="504">
        <v>1073267.1189856101</v>
      </c>
      <c r="G47" s="581" t="s">
        <v>790</v>
      </c>
    </row>
    <row r="48" spans="1:7" s="50" customFormat="1" ht="19.7" customHeight="1">
      <c r="A48" s="502" t="s">
        <v>491</v>
      </c>
      <c r="B48" s="505"/>
      <c r="C48" s="503" t="s">
        <v>2748</v>
      </c>
      <c r="D48" s="928" t="s">
        <v>2749</v>
      </c>
      <c r="E48" s="928"/>
      <c r="F48" s="504">
        <v>379.47486859000003</v>
      </c>
      <c r="G48" s="581" t="s">
        <v>2750</v>
      </c>
    </row>
    <row r="49" spans="1:7" s="50" customFormat="1" ht="11.1" customHeight="1">
      <c r="A49" s="502" t="s">
        <v>491</v>
      </c>
      <c r="B49" s="505"/>
      <c r="C49" s="503" t="s">
        <v>748</v>
      </c>
      <c r="D49" s="928" t="s">
        <v>791</v>
      </c>
      <c r="E49" s="928"/>
      <c r="F49" s="504">
        <v>480264.58454517002</v>
      </c>
      <c r="G49" s="581" t="s">
        <v>792</v>
      </c>
    </row>
    <row r="50" spans="1:7" s="50" customFormat="1" ht="19.7" customHeight="1">
      <c r="A50" s="499" t="s">
        <v>727</v>
      </c>
      <c r="B50" s="500" t="s">
        <v>180</v>
      </c>
      <c r="C50" s="498"/>
      <c r="D50" s="929" t="s">
        <v>718</v>
      </c>
      <c r="E50" s="929"/>
      <c r="F50" s="501">
        <v>2235858.91645825</v>
      </c>
      <c r="G50" s="580" t="s">
        <v>571</v>
      </c>
    </row>
    <row r="51" spans="1:7" s="50" customFormat="1" ht="28.35" customHeight="1">
      <c r="A51" s="502" t="s">
        <v>491</v>
      </c>
      <c r="B51" s="502" t="s">
        <v>180</v>
      </c>
      <c r="C51" s="503" t="s">
        <v>749</v>
      </c>
      <c r="D51" s="928" t="s">
        <v>750</v>
      </c>
      <c r="E51" s="928"/>
      <c r="F51" s="504">
        <v>2235858.91645825</v>
      </c>
      <c r="G51" s="581" t="s">
        <v>570</v>
      </c>
    </row>
    <row r="52" spans="1:7" s="50" customFormat="1" ht="19.7" customHeight="1">
      <c r="A52" s="499" t="s">
        <v>727</v>
      </c>
      <c r="B52" s="500" t="s">
        <v>181</v>
      </c>
      <c r="C52" s="498"/>
      <c r="D52" s="929" t="s">
        <v>719</v>
      </c>
      <c r="E52" s="929"/>
      <c r="F52" s="501">
        <v>194308.03459766999</v>
      </c>
      <c r="G52" s="580" t="s">
        <v>545</v>
      </c>
    </row>
    <row r="53" spans="1:7" s="50" customFormat="1" ht="28.35" customHeight="1">
      <c r="A53" s="502" t="s">
        <v>491</v>
      </c>
      <c r="B53" s="502" t="s">
        <v>181</v>
      </c>
      <c r="C53" s="503" t="s">
        <v>703</v>
      </c>
      <c r="D53" s="928" t="s">
        <v>751</v>
      </c>
      <c r="E53" s="928"/>
      <c r="F53" s="504">
        <v>194308.03459766999</v>
      </c>
      <c r="G53" s="581" t="s">
        <v>569</v>
      </c>
    </row>
    <row r="54" spans="1:7" s="50" customFormat="1" ht="11.65" customHeight="1">
      <c r="A54" s="499" t="s">
        <v>727</v>
      </c>
      <c r="B54" s="500" t="s">
        <v>182</v>
      </c>
      <c r="C54" s="498"/>
      <c r="D54" s="929" t="s">
        <v>2453</v>
      </c>
      <c r="E54" s="929"/>
      <c r="F54" s="501">
        <v>293922.04089829</v>
      </c>
      <c r="G54" s="580" t="s">
        <v>2454</v>
      </c>
    </row>
    <row r="55" spans="1:7" s="50" customFormat="1" ht="19.7" customHeight="1">
      <c r="A55" s="502" t="s">
        <v>491</v>
      </c>
      <c r="B55" s="502" t="s">
        <v>182</v>
      </c>
      <c r="C55" s="503" t="s">
        <v>752</v>
      </c>
      <c r="D55" s="928" t="s">
        <v>2751</v>
      </c>
      <c r="E55" s="928"/>
      <c r="F55" s="504">
        <v>20806.852798489999</v>
      </c>
      <c r="G55" s="581" t="s">
        <v>2752</v>
      </c>
    </row>
    <row r="56" spans="1:7" s="50" customFormat="1" ht="28.35" customHeight="1">
      <c r="A56" s="502" t="s">
        <v>491</v>
      </c>
      <c r="B56" s="505"/>
      <c r="C56" s="503" t="s">
        <v>1320</v>
      </c>
      <c r="D56" s="928" t="s">
        <v>2753</v>
      </c>
      <c r="E56" s="928"/>
      <c r="F56" s="504">
        <v>273115.18809980003</v>
      </c>
      <c r="G56" s="581" t="s">
        <v>2754</v>
      </c>
    </row>
    <row r="57" spans="1:7" s="50" customFormat="1" ht="19.7" customHeight="1">
      <c r="A57" s="499" t="s">
        <v>727</v>
      </c>
      <c r="B57" s="500" t="s">
        <v>720</v>
      </c>
      <c r="C57" s="498"/>
      <c r="D57" s="929" t="s">
        <v>489</v>
      </c>
      <c r="E57" s="929"/>
      <c r="F57" s="501">
        <v>4167227.7835760098</v>
      </c>
      <c r="G57" s="580" t="s">
        <v>228</v>
      </c>
    </row>
    <row r="58" spans="1:7" s="50" customFormat="1" ht="44.85" customHeight="1">
      <c r="A58" s="502" t="s">
        <v>491</v>
      </c>
      <c r="B58" s="502" t="s">
        <v>720</v>
      </c>
      <c r="C58" s="503" t="s">
        <v>1306</v>
      </c>
      <c r="D58" s="928" t="s">
        <v>2755</v>
      </c>
      <c r="E58" s="928"/>
      <c r="F58" s="504">
        <v>106025.38731817</v>
      </c>
      <c r="G58" s="581" t="s">
        <v>2756</v>
      </c>
    </row>
    <row r="59" spans="1:7" s="50" customFormat="1" ht="19.7" customHeight="1">
      <c r="A59" s="502" t="s">
        <v>491</v>
      </c>
      <c r="B59" s="505"/>
      <c r="C59" s="503" t="s">
        <v>753</v>
      </c>
      <c r="D59" s="928" t="s">
        <v>793</v>
      </c>
      <c r="E59" s="928"/>
      <c r="F59" s="504">
        <v>1055427.0074471701</v>
      </c>
      <c r="G59" s="581" t="s">
        <v>228</v>
      </c>
    </row>
    <row r="60" spans="1:7" s="50" customFormat="1" ht="11.1" customHeight="1">
      <c r="A60" s="502" t="s">
        <v>491</v>
      </c>
      <c r="B60" s="505"/>
      <c r="C60" s="503" t="s">
        <v>754</v>
      </c>
      <c r="D60" s="928" t="s">
        <v>794</v>
      </c>
      <c r="E60" s="928"/>
      <c r="F60" s="504">
        <v>2860823.3289999999</v>
      </c>
      <c r="G60" s="581" t="s">
        <v>795</v>
      </c>
    </row>
    <row r="61" spans="1:7" s="50" customFormat="1" ht="11.1" customHeight="1">
      <c r="A61" s="502" t="s">
        <v>491</v>
      </c>
      <c r="B61" s="505"/>
      <c r="C61" s="503" t="s">
        <v>755</v>
      </c>
      <c r="D61" s="928" t="s">
        <v>796</v>
      </c>
      <c r="E61" s="928"/>
      <c r="F61" s="504">
        <v>144952.05981067001</v>
      </c>
      <c r="G61" s="581" t="s">
        <v>797</v>
      </c>
    </row>
    <row r="62" spans="1:7" s="50" customFormat="1" ht="28.35" customHeight="1">
      <c r="A62" s="499" t="s">
        <v>727</v>
      </c>
      <c r="B62" s="500" t="s">
        <v>721</v>
      </c>
      <c r="C62" s="498"/>
      <c r="D62" s="929" t="s">
        <v>931</v>
      </c>
      <c r="E62" s="929"/>
      <c r="F62" s="501">
        <v>3301873.1760999998</v>
      </c>
      <c r="G62" s="580" t="s">
        <v>413</v>
      </c>
    </row>
    <row r="63" spans="1:7" s="50" customFormat="1" ht="11.1" customHeight="1">
      <c r="A63" s="502" t="s">
        <v>491</v>
      </c>
      <c r="B63" s="502" t="s">
        <v>721</v>
      </c>
      <c r="C63" s="503" t="s">
        <v>756</v>
      </c>
      <c r="D63" s="928" t="s">
        <v>349</v>
      </c>
      <c r="E63" s="928"/>
      <c r="F63" s="504">
        <v>3246064.9663999998</v>
      </c>
      <c r="G63" s="581" t="s">
        <v>114</v>
      </c>
    </row>
    <row r="64" spans="1:7" s="50" customFormat="1" ht="28.35" customHeight="1">
      <c r="A64" s="502" t="s">
        <v>491</v>
      </c>
      <c r="B64" s="505"/>
      <c r="C64" s="503" t="s">
        <v>757</v>
      </c>
      <c r="D64" s="928" t="s">
        <v>3112</v>
      </c>
      <c r="E64" s="928"/>
      <c r="F64" s="504">
        <v>55808.209699999999</v>
      </c>
      <c r="G64" s="581" t="s">
        <v>413</v>
      </c>
    </row>
    <row r="65" spans="1:7" s="50" customFormat="1" ht="19.7" customHeight="1">
      <c r="A65" s="499" t="s">
        <v>727</v>
      </c>
      <c r="B65" s="500" t="s">
        <v>1463</v>
      </c>
      <c r="C65" s="498"/>
      <c r="D65" s="929" t="s">
        <v>1610</v>
      </c>
      <c r="E65" s="929"/>
      <c r="F65" s="501">
        <v>24420.973331720001</v>
      </c>
      <c r="G65" s="580" t="s">
        <v>1464</v>
      </c>
    </row>
    <row r="66" spans="1:7" s="50" customFormat="1" ht="19.7" customHeight="1">
      <c r="A66" s="502" t="s">
        <v>491</v>
      </c>
      <c r="B66" s="502" t="s">
        <v>1463</v>
      </c>
      <c r="C66" s="503" t="s">
        <v>1468</v>
      </c>
      <c r="D66" s="928" t="s">
        <v>1616</v>
      </c>
      <c r="E66" s="928"/>
      <c r="F66" s="504">
        <v>24420.973331720001</v>
      </c>
      <c r="G66" s="581" t="s">
        <v>1469</v>
      </c>
    </row>
    <row r="67" spans="1:7" s="50" customFormat="1" ht="11.65" customHeight="1">
      <c r="A67" s="499" t="s">
        <v>727</v>
      </c>
      <c r="B67" s="500" t="s">
        <v>1239</v>
      </c>
      <c r="C67" s="498"/>
      <c r="D67" s="929" t="s">
        <v>2347</v>
      </c>
      <c r="E67" s="929"/>
      <c r="F67" s="501">
        <v>801316.62600000005</v>
      </c>
      <c r="G67" s="580" t="s">
        <v>2348</v>
      </c>
    </row>
    <row r="68" spans="1:7" s="50" customFormat="1" ht="19.7" customHeight="1">
      <c r="A68" s="502" t="s">
        <v>491</v>
      </c>
      <c r="B68" s="502" t="s">
        <v>1239</v>
      </c>
      <c r="C68" s="503" t="s">
        <v>1311</v>
      </c>
      <c r="D68" s="928" t="s">
        <v>2759</v>
      </c>
      <c r="E68" s="928"/>
      <c r="F68" s="504">
        <v>801316.62600000005</v>
      </c>
      <c r="G68" s="581" t="s">
        <v>2760</v>
      </c>
    </row>
    <row r="69" spans="1:7" s="50" customFormat="1" ht="11.65" customHeight="1">
      <c r="A69" s="499" t="s">
        <v>727</v>
      </c>
      <c r="B69" s="500" t="s">
        <v>3151</v>
      </c>
      <c r="C69" s="498"/>
      <c r="D69" s="929" t="s">
        <v>1089</v>
      </c>
      <c r="E69" s="929"/>
      <c r="F69" s="501">
        <v>32507.527486620002</v>
      </c>
      <c r="G69" s="580" t="s">
        <v>1090</v>
      </c>
    </row>
    <row r="70" spans="1:7" s="50" customFormat="1" ht="11.1" customHeight="1">
      <c r="A70" s="502" t="s">
        <v>491</v>
      </c>
      <c r="B70" s="502" t="s">
        <v>3151</v>
      </c>
      <c r="C70" s="503" t="s">
        <v>3152</v>
      </c>
      <c r="D70" s="928" t="s">
        <v>3153</v>
      </c>
      <c r="E70" s="928"/>
      <c r="F70" s="504">
        <v>32507.527486620002</v>
      </c>
      <c r="G70" s="581" t="s">
        <v>3154</v>
      </c>
    </row>
    <row r="71" spans="1:7" s="50" customFormat="1" ht="11.1" customHeight="1">
      <c r="A71" s="497" t="s">
        <v>183</v>
      </c>
      <c r="B71" s="498"/>
      <c r="C71" s="498"/>
      <c r="D71" s="934" t="s">
        <v>722</v>
      </c>
      <c r="E71" s="934"/>
      <c r="F71" s="496">
        <v>497573.11536628002</v>
      </c>
      <c r="G71" s="582" t="s">
        <v>158</v>
      </c>
    </row>
    <row r="72" spans="1:7" s="50" customFormat="1" ht="28.35" customHeight="1">
      <c r="A72" s="499" t="s">
        <v>727</v>
      </c>
      <c r="B72" s="500" t="s">
        <v>258</v>
      </c>
      <c r="C72" s="498"/>
      <c r="D72" s="929" t="s">
        <v>772</v>
      </c>
      <c r="E72" s="929"/>
      <c r="F72" s="501">
        <v>44254.878907830003</v>
      </c>
      <c r="G72" s="580" t="s">
        <v>773</v>
      </c>
    </row>
    <row r="73" spans="1:7" s="50" customFormat="1" ht="28.35" customHeight="1">
      <c r="A73" s="502" t="s">
        <v>183</v>
      </c>
      <c r="B73" s="502" t="s">
        <v>258</v>
      </c>
      <c r="C73" s="503" t="s">
        <v>950</v>
      </c>
      <c r="D73" s="928" t="s">
        <v>951</v>
      </c>
      <c r="E73" s="928"/>
      <c r="F73" s="504">
        <v>1274.77503652</v>
      </c>
      <c r="G73" s="581" t="s">
        <v>952</v>
      </c>
    </row>
    <row r="74" spans="1:7" s="50" customFormat="1" ht="11.1" customHeight="1">
      <c r="A74" s="502" t="s">
        <v>183</v>
      </c>
      <c r="B74" s="505"/>
      <c r="C74" s="503" t="s">
        <v>3127</v>
      </c>
      <c r="D74" s="928" t="s">
        <v>3128</v>
      </c>
      <c r="E74" s="928"/>
      <c r="F74" s="504">
        <v>4377.0374732299997</v>
      </c>
      <c r="G74" s="581" t="s">
        <v>3129</v>
      </c>
    </row>
    <row r="75" spans="1:7" s="50" customFormat="1" ht="28.35" customHeight="1">
      <c r="A75" s="502" t="s">
        <v>183</v>
      </c>
      <c r="B75" s="505"/>
      <c r="C75" s="503" t="s">
        <v>758</v>
      </c>
      <c r="D75" s="928" t="s">
        <v>99</v>
      </c>
      <c r="E75" s="928"/>
      <c r="F75" s="504">
        <v>5460.3612943400003</v>
      </c>
      <c r="G75" s="581" t="s">
        <v>567</v>
      </c>
    </row>
    <row r="76" spans="1:7" s="50" customFormat="1" ht="19.7" customHeight="1">
      <c r="A76" s="502" t="s">
        <v>183</v>
      </c>
      <c r="B76" s="505"/>
      <c r="C76" s="503" t="s">
        <v>2551</v>
      </c>
      <c r="D76" s="928" t="s">
        <v>3222</v>
      </c>
      <c r="E76" s="928"/>
      <c r="F76" s="504">
        <v>132.60069587000001</v>
      </c>
      <c r="G76" s="581" t="s">
        <v>2552</v>
      </c>
    </row>
    <row r="77" spans="1:7" s="50" customFormat="1" ht="28.35" customHeight="1">
      <c r="A77" s="502" t="s">
        <v>183</v>
      </c>
      <c r="B77" s="505"/>
      <c r="C77" s="503" t="s">
        <v>759</v>
      </c>
      <c r="D77" s="928" t="s">
        <v>561</v>
      </c>
      <c r="E77" s="928"/>
      <c r="F77" s="504">
        <v>32013.691543090001</v>
      </c>
      <c r="G77" s="581" t="s">
        <v>540</v>
      </c>
    </row>
    <row r="78" spans="1:7" s="50" customFormat="1" ht="19.7" customHeight="1">
      <c r="A78" s="502" t="s">
        <v>183</v>
      </c>
      <c r="B78" s="505"/>
      <c r="C78" s="503" t="s">
        <v>3133</v>
      </c>
      <c r="D78" s="928" t="s">
        <v>3134</v>
      </c>
      <c r="E78" s="928"/>
      <c r="F78" s="504">
        <v>996.41286477999995</v>
      </c>
      <c r="G78" s="581" t="s">
        <v>3135</v>
      </c>
    </row>
    <row r="79" spans="1:7" s="50" customFormat="1" ht="19.7" customHeight="1">
      <c r="A79" s="499" t="s">
        <v>727</v>
      </c>
      <c r="B79" s="500" t="s">
        <v>140</v>
      </c>
      <c r="C79" s="498"/>
      <c r="D79" s="929" t="s">
        <v>774</v>
      </c>
      <c r="E79" s="929"/>
      <c r="F79" s="501">
        <v>6101.6456756799998</v>
      </c>
      <c r="G79" s="580" t="s">
        <v>775</v>
      </c>
    </row>
    <row r="80" spans="1:7" s="50" customFormat="1" ht="28.35" customHeight="1">
      <c r="A80" s="502" t="s">
        <v>183</v>
      </c>
      <c r="B80" s="502" t="s">
        <v>140</v>
      </c>
      <c r="C80" s="503" t="s">
        <v>760</v>
      </c>
      <c r="D80" s="928" t="s">
        <v>2757</v>
      </c>
      <c r="E80" s="928"/>
      <c r="F80" s="504">
        <v>5760.1404659600003</v>
      </c>
      <c r="G80" s="581" t="s">
        <v>568</v>
      </c>
    </row>
    <row r="81" spans="1:7" s="50" customFormat="1" ht="28.35" customHeight="1">
      <c r="A81" s="502" t="s">
        <v>183</v>
      </c>
      <c r="B81" s="505"/>
      <c r="C81" s="503" t="s">
        <v>1467</v>
      </c>
      <c r="D81" s="928" t="s">
        <v>1617</v>
      </c>
      <c r="E81" s="928"/>
      <c r="F81" s="504">
        <v>341.50520971999998</v>
      </c>
      <c r="G81" s="506" t="s">
        <v>3229</v>
      </c>
    </row>
    <row r="82" spans="1:7" s="50" customFormat="1" ht="19.7" customHeight="1">
      <c r="A82" s="499" t="s">
        <v>727</v>
      </c>
      <c r="B82" s="500" t="s">
        <v>141</v>
      </c>
      <c r="C82" s="498"/>
      <c r="D82" s="929" t="s">
        <v>776</v>
      </c>
      <c r="E82" s="929"/>
      <c r="F82" s="501">
        <v>138955.91098277</v>
      </c>
      <c r="G82" s="580" t="s">
        <v>777</v>
      </c>
    </row>
    <row r="83" spans="1:7" s="50" customFormat="1" ht="19.7" customHeight="1">
      <c r="A83" s="502" t="s">
        <v>183</v>
      </c>
      <c r="B83" s="502" t="s">
        <v>141</v>
      </c>
      <c r="C83" s="503" t="s">
        <v>761</v>
      </c>
      <c r="D83" s="928" t="s">
        <v>537</v>
      </c>
      <c r="E83" s="928"/>
      <c r="F83" s="504">
        <v>127379.45983161</v>
      </c>
      <c r="G83" s="581" t="s">
        <v>535</v>
      </c>
    </row>
    <row r="84" spans="1:7" s="50" customFormat="1" ht="11.1" customHeight="1">
      <c r="A84" s="502" t="s">
        <v>183</v>
      </c>
      <c r="B84" s="505"/>
      <c r="C84" s="503" t="s">
        <v>762</v>
      </c>
      <c r="D84" s="928" t="s">
        <v>351</v>
      </c>
      <c r="E84" s="928"/>
      <c r="F84" s="504">
        <v>7930.9289202199998</v>
      </c>
      <c r="G84" s="581" t="s">
        <v>457</v>
      </c>
    </row>
    <row r="85" spans="1:7" s="50" customFormat="1" ht="19.7" customHeight="1">
      <c r="A85" s="502" t="s">
        <v>183</v>
      </c>
      <c r="B85" s="505"/>
      <c r="C85" s="503" t="s">
        <v>3155</v>
      </c>
      <c r="D85" s="928" t="s">
        <v>3156</v>
      </c>
      <c r="E85" s="928"/>
      <c r="F85" s="504">
        <v>965.32223094000005</v>
      </c>
      <c r="G85" s="581" t="s">
        <v>3157</v>
      </c>
    </row>
    <row r="86" spans="1:7" s="50" customFormat="1" ht="28.35" customHeight="1">
      <c r="A86" s="502" t="s">
        <v>183</v>
      </c>
      <c r="B86" s="505"/>
      <c r="C86" s="503" t="s">
        <v>3113</v>
      </c>
      <c r="D86" s="928" t="s">
        <v>3114</v>
      </c>
      <c r="E86" s="928"/>
      <c r="F86" s="504">
        <v>2680.2</v>
      </c>
      <c r="G86" s="581" t="s">
        <v>3115</v>
      </c>
    </row>
    <row r="87" spans="1:7" s="50" customFormat="1" ht="19.7" customHeight="1">
      <c r="A87" s="499" t="s">
        <v>727</v>
      </c>
      <c r="B87" s="500" t="s">
        <v>3116</v>
      </c>
      <c r="C87" s="498"/>
      <c r="D87" s="929" t="s">
        <v>3117</v>
      </c>
      <c r="E87" s="929"/>
      <c r="F87" s="501">
        <v>308260.67979999998</v>
      </c>
      <c r="G87" s="580" t="s">
        <v>3118</v>
      </c>
    </row>
    <row r="88" spans="1:7" s="50" customFormat="1" ht="28.35" customHeight="1">
      <c r="A88" s="502" t="s">
        <v>183</v>
      </c>
      <c r="B88" s="502" t="s">
        <v>3116</v>
      </c>
      <c r="C88" s="503" t="s">
        <v>3119</v>
      </c>
      <c r="D88" s="928" t="s">
        <v>3120</v>
      </c>
      <c r="E88" s="928"/>
      <c r="F88" s="504">
        <v>308260.67979999998</v>
      </c>
      <c r="G88" s="581" t="s">
        <v>3121</v>
      </c>
    </row>
    <row r="89" spans="1:7" s="50" customFormat="1" ht="11.1" customHeight="1">
      <c r="A89" s="497" t="s">
        <v>264</v>
      </c>
      <c r="B89" s="498"/>
      <c r="C89" s="498"/>
      <c r="D89" s="934" t="s">
        <v>3096</v>
      </c>
      <c r="E89" s="934"/>
      <c r="F89" s="496">
        <v>347800</v>
      </c>
      <c r="G89" s="582" t="s">
        <v>3097</v>
      </c>
    </row>
    <row r="90" spans="1:7" s="50" customFormat="1" ht="11.65" customHeight="1">
      <c r="A90" s="499" t="s">
        <v>727</v>
      </c>
      <c r="B90" s="500" t="s">
        <v>3098</v>
      </c>
      <c r="C90" s="498"/>
      <c r="D90" s="929" t="s">
        <v>3099</v>
      </c>
      <c r="E90" s="929"/>
      <c r="F90" s="501">
        <v>347800</v>
      </c>
      <c r="G90" s="580" t="s">
        <v>3100</v>
      </c>
    </row>
    <row r="91" spans="1:7" s="50" customFormat="1" ht="44.85" customHeight="1">
      <c r="A91" s="502" t="s">
        <v>264</v>
      </c>
      <c r="B91" s="502" t="s">
        <v>3098</v>
      </c>
      <c r="C91" s="503" t="s">
        <v>1721</v>
      </c>
      <c r="D91" s="928" t="s">
        <v>3122</v>
      </c>
      <c r="E91" s="928"/>
      <c r="F91" s="504">
        <v>110800</v>
      </c>
      <c r="G91" s="581" t="s">
        <v>3123</v>
      </c>
    </row>
    <row r="92" spans="1:7" s="50" customFormat="1" ht="19.7" customHeight="1">
      <c r="A92" s="502" t="s">
        <v>264</v>
      </c>
      <c r="B92" s="505"/>
      <c r="C92" s="503" t="s">
        <v>1704</v>
      </c>
      <c r="D92" s="928" t="s">
        <v>3139</v>
      </c>
      <c r="E92" s="928"/>
      <c r="F92" s="504">
        <v>121000</v>
      </c>
      <c r="G92" s="581" t="s">
        <v>3140</v>
      </c>
    </row>
    <row r="93" spans="1:7" s="50" customFormat="1" ht="19.7" customHeight="1">
      <c r="A93" s="502" t="s">
        <v>264</v>
      </c>
      <c r="B93" s="505"/>
      <c r="C93" s="503" t="s">
        <v>3148</v>
      </c>
      <c r="D93" s="928" t="s">
        <v>3149</v>
      </c>
      <c r="E93" s="928"/>
      <c r="F93" s="504">
        <v>116000</v>
      </c>
      <c r="G93" s="581" t="s">
        <v>3150</v>
      </c>
    </row>
    <row r="94" spans="1:7" s="50" customFormat="1" ht="11.1" customHeight="1">
      <c r="A94" s="497" t="s">
        <v>443</v>
      </c>
      <c r="B94" s="498"/>
      <c r="C94" s="498"/>
      <c r="D94" s="934" t="s">
        <v>59</v>
      </c>
      <c r="E94" s="934"/>
      <c r="F94" s="496">
        <v>217061.59588678999</v>
      </c>
      <c r="G94" s="582" t="s">
        <v>454</v>
      </c>
    </row>
    <row r="95" spans="1:7" s="50" customFormat="1" ht="11.65" customHeight="1">
      <c r="A95" s="499" t="s">
        <v>727</v>
      </c>
      <c r="B95" s="500" t="s">
        <v>723</v>
      </c>
      <c r="C95" s="498"/>
      <c r="D95" s="929" t="s">
        <v>59</v>
      </c>
      <c r="E95" s="929"/>
      <c r="F95" s="501">
        <v>216897.45800000001</v>
      </c>
      <c r="G95" s="580" t="s">
        <v>454</v>
      </c>
    </row>
    <row r="96" spans="1:7" s="50" customFormat="1" ht="28.35" customHeight="1">
      <c r="A96" s="502" t="s">
        <v>443</v>
      </c>
      <c r="B96" s="502" t="s">
        <v>723</v>
      </c>
      <c r="C96" s="503" t="s">
        <v>763</v>
      </c>
      <c r="D96" s="928" t="s">
        <v>798</v>
      </c>
      <c r="E96" s="928"/>
      <c r="F96" s="504">
        <v>216897.45800000001</v>
      </c>
      <c r="G96" s="581" t="s">
        <v>799</v>
      </c>
    </row>
    <row r="97" spans="1:7" s="50" customFormat="1" ht="19.7" customHeight="1">
      <c r="A97" s="499" t="s">
        <v>727</v>
      </c>
      <c r="B97" s="500" t="s">
        <v>724</v>
      </c>
      <c r="C97" s="498"/>
      <c r="D97" s="929" t="s">
        <v>94</v>
      </c>
      <c r="E97" s="929"/>
      <c r="F97" s="501">
        <v>164.13788679000001</v>
      </c>
      <c r="G97" s="580" t="s">
        <v>62</v>
      </c>
    </row>
    <row r="98" spans="1:7" s="50" customFormat="1" ht="19.7" customHeight="1">
      <c r="A98" s="502" t="s">
        <v>443</v>
      </c>
      <c r="B98" s="502" t="s">
        <v>724</v>
      </c>
      <c r="C98" s="503" t="s">
        <v>884</v>
      </c>
      <c r="D98" s="928" t="s">
        <v>885</v>
      </c>
      <c r="E98" s="928"/>
      <c r="F98" s="504">
        <v>164.13788679000001</v>
      </c>
      <c r="G98" s="581" t="s">
        <v>886</v>
      </c>
    </row>
    <row r="99" spans="1:7" s="50" customFormat="1" ht="36.200000000000003" customHeight="1">
      <c r="A99" s="497" t="s">
        <v>470</v>
      </c>
      <c r="B99" s="498"/>
      <c r="C99" s="498"/>
      <c r="D99" s="934" t="s">
        <v>989</v>
      </c>
      <c r="E99" s="934"/>
      <c r="F99" s="496">
        <v>40729.613438</v>
      </c>
      <c r="G99" s="582" t="s">
        <v>990</v>
      </c>
    </row>
    <row r="100" spans="1:7" s="50" customFormat="1" ht="44.85" customHeight="1">
      <c r="A100" s="499" t="s">
        <v>727</v>
      </c>
      <c r="B100" s="500" t="s">
        <v>991</v>
      </c>
      <c r="C100" s="498"/>
      <c r="D100" s="929" t="s">
        <v>3243</v>
      </c>
      <c r="E100" s="929"/>
      <c r="F100" s="501">
        <v>40729.613438</v>
      </c>
      <c r="G100" s="580" t="s">
        <v>3244</v>
      </c>
    </row>
    <row r="101" spans="1:7" s="50" customFormat="1" ht="36.200000000000003" customHeight="1">
      <c r="A101" s="502" t="s">
        <v>470</v>
      </c>
      <c r="B101" s="502" t="s">
        <v>991</v>
      </c>
      <c r="C101" s="503" t="s">
        <v>1371</v>
      </c>
      <c r="D101" s="928" t="s">
        <v>1378</v>
      </c>
      <c r="E101" s="928"/>
      <c r="F101" s="504">
        <v>18269.534437999999</v>
      </c>
      <c r="G101" s="581" t="s">
        <v>1379</v>
      </c>
    </row>
    <row r="102" spans="1:7" s="50" customFormat="1" ht="44.85" customHeight="1">
      <c r="A102" s="502" t="s">
        <v>470</v>
      </c>
      <c r="B102" s="505"/>
      <c r="C102" s="503" t="s">
        <v>1372</v>
      </c>
      <c r="D102" s="928" t="s">
        <v>1380</v>
      </c>
      <c r="E102" s="928"/>
      <c r="F102" s="504">
        <v>828.46100000000001</v>
      </c>
      <c r="G102" s="581" t="s">
        <v>2761</v>
      </c>
    </row>
    <row r="103" spans="1:7" s="50" customFormat="1" ht="44.85" customHeight="1">
      <c r="A103" s="507" t="s">
        <v>470</v>
      </c>
      <c r="B103" s="508"/>
      <c r="C103" s="509" t="s">
        <v>1374</v>
      </c>
      <c r="D103" s="935" t="s">
        <v>1381</v>
      </c>
      <c r="E103" s="935"/>
      <c r="F103" s="510">
        <v>21631.617999999999</v>
      </c>
      <c r="G103" s="585" t="s">
        <v>2762</v>
      </c>
    </row>
    <row r="104" spans="1:7" s="50" customFormat="1" ht="28.7" customHeight="1"/>
  </sheetData>
  <sheetProtection formatCells="0" formatColumns="0" formatRows="0" insertColumns="0" insertRows="0" insertHyperlinks="0" deleteColumns="0" deleteRows="0" autoFilter="0" pivotTables="0"/>
  <customSheetViews>
    <customSheetView guid="{CEB12AB2-2B7C-47EA-8993-91B31C172525}" scale="115" showPageBreaks="1" printArea="1" view="pageBreakPreview">
      <selection activeCell="F11" sqref="F11"/>
      <pageMargins left="0.59055118110236227" right="0.31496062992125984" top="0.51181102362204722" bottom="0.51181102362204722" header="0.51181102362204722" footer="0.51181102362204722"/>
      <pageSetup paperSize="9" scale="96" orientation="portrait" r:id="rId1"/>
      <headerFooter alignWithMargins="0"/>
    </customSheetView>
    <customSheetView guid="{69687417-BF2D-41EA-9F0C-3ABCA36AC0DF}" scale="115" showPageBreaks="1" printArea="1" view="pageBreakPreview">
      <selection activeCell="F11" sqref="F11"/>
      <pageMargins left="0.59055118110236227" right="0.31496062992125984" top="0.51181102362204722" bottom="0.51181102362204722" header="0.51181102362204722" footer="0.51181102362204722"/>
      <pageSetup paperSize="9" scale="96" orientation="portrait" r:id="rId2"/>
      <headerFooter alignWithMargins="0"/>
    </customSheetView>
  </customSheetViews>
  <mergeCells count="103">
    <mergeCell ref="D103:E103"/>
    <mergeCell ref="D71:E71"/>
    <mergeCell ref="D49:E49"/>
    <mergeCell ref="D73:E73"/>
    <mergeCell ref="D69:E69"/>
    <mergeCell ref="D72:E72"/>
    <mergeCell ref="D74:E74"/>
    <mergeCell ref="D100:E100"/>
    <mergeCell ref="D101:E101"/>
    <mergeCell ref="D95:E95"/>
    <mergeCell ref="D96:E96"/>
    <mergeCell ref="D97:E97"/>
    <mergeCell ref="D98:E98"/>
    <mergeCell ref="D99:E99"/>
    <mergeCell ref="D89:E89"/>
    <mergeCell ref="D90:E90"/>
    <mergeCell ref="D91:E91"/>
    <mergeCell ref="D92:E92"/>
    <mergeCell ref="D93:E93"/>
    <mergeCell ref="D94:E94"/>
    <mergeCell ref="D50:E50"/>
    <mergeCell ref="D60:E60"/>
    <mergeCell ref="D56:E56"/>
    <mergeCell ref="D59:E59"/>
    <mergeCell ref="D51:E51"/>
    <mergeCell ref="D52:E52"/>
    <mergeCell ref="D53:E53"/>
    <mergeCell ref="D54:E54"/>
    <mergeCell ref="D47:E47"/>
    <mergeCell ref="D48:E48"/>
    <mergeCell ref="D6:E6"/>
    <mergeCell ref="D7:E7"/>
    <mergeCell ref="D8:E8"/>
    <mergeCell ref="D25:E25"/>
    <mergeCell ref="D24:E24"/>
    <mergeCell ref="D46:E46"/>
    <mergeCell ref="D26:E26"/>
    <mergeCell ref="D27:E27"/>
    <mergeCell ref="D28:E28"/>
    <mergeCell ref="D42:E42"/>
    <mergeCell ref="D43:E43"/>
    <mergeCell ref="D44:E44"/>
    <mergeCell ref="D32:E32"/>
    <mergeCell ref="D45:E45"/>
    <mergeCell ref="D36:E36"/>
    <mergeCell ref="D37:E37"/>
    <mergeCell ref="D31:E31"/>
    <mergeCell ref="D41:E41"/>
    <mergeCell ref="D5:E5"/>
    <mergeCell ref="D9:E9"/>
    <mergeCell ref="D23:E23"/>
    <mergeCell ref="D11:E11"/>
    <mergeCell ref="D12:E12"/>
    <mergeCell ref="D13:E13"/>
    <mergeCell ref="D14:E14"/>
    <mergeCell ref="D15:E15"/>
    <mergeCell ref="D16:E16"/>
    <mergeCell ref="D17:E17"/>
    <mergeCell ref="D10:E10"/>
    <mergeCell ref="D21:E21"/>
    <mergeCell ref="D22:E22"/>
    <mergeCell ref="D18:E18"/>
    <mergeCell ref="D19:E19"/>
    <mergeCell ref="D20:E20"/>
    <mergeCell ref="E1:G1"/>
    <mergeCell ref="D64:E64"/>
    <mergeCell ref="A1:D1"/>
    <mergeCell ref="D70:E70"/>
    <mergeCell ref="D66:E66"/>
    <mergeCell ref="D67:E67"/>
    <mergeCell ref="D68:E68"/>
    <mergeCell ref="D55:E55"/>
    <mergeCell ref="D65:E65"/>
    <mergeCell ref="D57:E57"/>
    <mergeCell ref="D58:E58"/>
    <mergeCell ref="D61:E61"/>
    <mergeCell ref="D62:E62"/>
    <mergeCell ref="D63:E63"/>
    <mergeCell ref="D4:E4"/>
    <mergeCell ref="D29:E29"/>
    <mergeCell ref="D3:E3"/>
    <mergeCell ref="D30:E30"/>
    <mergeCell ref="D38:E38"/>
    <mergeCell ref="D39:E39"/>
    <mergeCell ref="D40:E40"/>
    <mergeCell ref="D33:E33"/>
    <mergeCell ref="D34:E34"/>
    <mergeCell ref="D35:E35"/>
    <mergeCell ref="D102:E102"/>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s>
  <phoneticPr fontId="0" type="noConversion"/>
  <pageMargins left="0.59055118110236227" right="0.31496062992125984" top="0.51181102362204722" bottom="0.51181102362204722" header="0.51181102362204722" footer="0.51181102362204722"/>
  <pageSetup paperSize="9" fitToHeight="0" orientation="portrait"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04"/>
  <sheetViews>
    <sheetView view="pageBreakPreview" zoomScale="120" zoomScaleNormal="120" zoomScaleSheetLayoutView="120" workbookViewId="0">
      <pane ySplit="2" topLeftCell="A21" activePane="bottomLeft" state="frozen"/>
      <selection pane="bottomLeft" activeCell="O27" sqref="O27"/>
    </sheetView>
  </sheetViews>
  <sheetFormatPr defaultRowHeight="12.75"/>
  <cols>
    <col min="1" max="1" width="7.42578125" style="370" customWidth="1"/>
    <col min="2" max="3" width="8.7109375" style="370" customWidth="1"/>
    <col min="4" max="4" width="18.7109375" style="370" customWidth="1"/>
    <col min="5" max="5" width="5.140625" style="370" customWidth="1"/>
    <col min="6" max="6" width="11.85546875" style="370" customWidth="1"/>
    <col min="7" max="7" width="25.42578125" style="370" customWidth="1"/>
    <col min="8" max="8" width="4.7109375" style="370" customWidth="1"/>
    <col min="9" max="16384" width="9.140625" style="370"/>
  </cols>
  <sheetData>
    <row r="1" spans="1:7" s="50" customFormat="1" ht="78.95" customHeight="1">
      <c r="A1" s="931" t="s">
        <v>1615</v>
      </c>
      <c r="B1" s="931"/>
      <c r="C1" s="931"/>
      <c r="D1" s="931"/>
      <c r="E1" s="930" t="s">
        <v>3245</v>
      </c>
      <c r="F1" s="930"/>
      <c r="G1" s="930"/>
    </row>
    <row r="2" spans="1:7" s="50" customFormat="1" ht="15.95" customHeight="1"/>
    <row r="3" spans="1:7" s="50" customFormat="1" ht="46.9" customHeight="1">
      <c r="A3" s="494" t="s">
        <v>714</v>
      </c>
      <c r="B3" s="494" t="s">
        <v>715</v>
      </c>
      <c r="C3" s="494" t="s">
        <v>726</v>
      </c>
      <c r="D3" s="932" t="s">
        <v>369</v>
      </c>
      <c r="E3" s="932"/>
      <c r="F3" s="494" t="s">
        <v>3299</v>
      </c>
      <c r="G3" s="584" t="s">
        <v>37</v>
      </c>
    </row>
    <row r="4" spans="1:7" s="50" customFormat="1" ht="14.45" customHeight="1">
      <c r="A4" s="584" t="s">
        <v>491</v>
      </c>
      <c r="B4" s="584" t="s">
        <v>183</v>
      </c>
      <c r="C4" s="584" t="s">
        <v>264</v>
      </c>
      <c r="D4" s="932" t="s">
        <v>443</v>
      </c>
      <c r="E4" s="932"/>
      <c r="F4" s="584" t="s">
        <v>637</v>
      </c>
      <c r="G4" s="584" t="s">
        <v>470</v>
      </c>
    </row>
    <row r="5" spans="1:7" s="50" customFormat="1" ht="11.1" customHeight="1">
      <c r="A5" s="495"/>
      <c r="B5" s="495"/>
      <c r="C5" s="495"/>
      <c r="D5" s="933" t="s">
        <v>245</v>
      </c>
      <c r="E5" s="933"/>
      <c r="F5" s="496">
        <v>9318915.2972141393</v>
      </c>
      <c r="G5" s="583" t="s">
        <v>192</v>
      </c>
    </row>
    <row r="6" spans="1:7" s="50" customFormat="1" ht="11.1" customHeight="1">
      <c r="A6" s="497" t="s">
        <v>491</v>
      </c>
      <c r="B6" s="498"/>
      <c r="C6" s="498"/>
      <c r="D6" s="934" t="s">
        <v>432</v>
      </c>
      <c r="E6" s="934"/>
      <c r="F6" s="496">
        <v>7112215.6179638896</v>
      </c>
      <c r="G6" s="582" t="s">
        <v>265</v>
      </c>
    </row>
    <row r="7" spans="1:7" s="50" customFormat="1" ht="11.65" customHeight="1">
      <c r="A7" s="499" t="s">
        <v>727</v>
      </c>
      <c r="B7" s="500" t="s">
        <v>411</v>
      </c>
      <c r="C7" s="498"/>
      <c r="D7" s="929" t="s">
        <v>433</v>
      </c>
      <c r="E7" s="929"/>
      <c r="F7" s="501">
        <v>2220904.5606292002</v>
      </c>
      <c r="G7" s="580" t="s">
        <v>276</v>
      </c>
    </row>
    <row r="8" spans="1:7" s="50" customFormat="1" ht="11.1" customHeight="1">
      <c r="A8" s="502" t="s">
        <v>491</v>
      </c>
      <c r="B8" s="502" t="s">
        <v>411</v>
      </c>
      <c r="C8" s="503" t="s">
        <v>697</v>
      </c>
      <c r="D8" s="928" t="s">
        <v>778</v>
      </c>
      <c r="E8" s="928"/>
      <c r="F8" s="504">
        <v>1929166.8204977899</v>
      </c>
      <c r="G8" s="581" t="s">
        <v>593</v>
      </c>
    </row>
    <row r="9" spans="1:7" s="50" customFormat="1" ht="11.1" customHeight="1">
      <c r="A9" s="502" t="s">
        <v>491</v>
      </c>
      <c r="B9" s="505"/>
      <c r="C9" s="503" t="s">
        <v>698</v>
      </c>
      <c r="D9" s="928" t="s">
        <v>590</v>
      </c>
      <c r="E9" s="928"/>
      <c r="F9" s="504">
        <v>75882.406505050007</v>
      </c>
      <c r="G9" s="581" t="s">
        <v>456</v>
      </c>
    </row>
    <row r="10" spans="1:7" s="50" customFormat="1" ht="11.1" customHeight="1">
      <c r="A10" s="502" t="s">
        <v>491</v>
      </c>
      <c r="B10" s="505"/>
      <c r="C10" s="503" t="s">
        <v>728</v>
      </c>
      <c r="D10" s="928" t="s">
        <v>591</v>
      </c>
      <c r="E10" s="928"/>
      <c r="F10" s="504">
        <v>171093.05824141999</v>
      </c>
      <c r="G10" s="581" t="s">
        <v>108</v>
      </c>
    </row>
    <row r="11" spans="1:7" s="50" customFormat="1" ht="19.7" customHeight="1">
      <c r="A11" s="502" t="s">
        <v>491</v>
      </c>
      <c r="B11" s="505"/>
      <c r="C11" s="503" t="s">
        <v>729</v>
      </c>
      <c r="D11" s="928" t="s">
        <v>929</v>
      </c>
      <c r="E11" s="928"/>
      <c r="F11" s="504">
        <v>7.6920842800000004</v>
      </c>
      <c r="G11" s="581" t="s">
        <v>930</v>
      </c>
    </row>
    <row r="12" spans="1:7" s="50" customFormat="1" ht="19.7" customHeight="1">
      <c r="A12" s="502" t="s">
        <v>491</v>
      </c>
      <c r="B12" s="505"/>
      <c r="C12" s="503" t="s">
        <v>1933</v>
      </c>
      <c r="D12" s="928" t="s">
        <v>2345</v>
      </c>
      <c r="E12" s="928"/>
      <c r="F12" s="504">
        <v>44754.583300660001</v>
      </c>
      <c r="G12" s="581" t="s">
        <v>2346</v>
      </c>
    </row>
    <row r="13" spans="1:7" s="50" customFormat="1" ht="11.65" customHeight="1">
      <c r="A13" s="499" t="s">
        <v>727</v>
      </c>
      <c r="B13" s="500" t="s">
        <v>412</v>
      </c>
      <c r="C13" s="498"/>
      <c r="D13" s="929" t="s">
        <v>716</v>
      </c>
      <c r="E13" s="929"/>
      <c r="F13" s="501">
        <v>232307.58874763001</v>
      </c>
      <c r="G13" s="580" t="s">
        <v>408</v>
      </c>
    </row>
    <row r="14" spans="1:7" s="50" customFormat="1" ht="11.1" customHeight="1">
      <c r="A14" s="502" t="s">
        <v>491</v>
      </c>
      <c r="B14" s="502" t="s">
        <v>412</v>
      </c>
      <c r="C14" s="503" t="s">
        <v>699</v>
      </c>
      <c r="D14" s="928" t="s">
        <v>383</v>
      </c>
      <c r="E14" s="928"/>
      <c r="F14" s="504">
        <v>102954.51590560999</v>
      </c>
      <c r="G14" s="581" t="s">
        <v>36</v>
      </c>
    </row>
    <row r="15" spans="1:7" s="50" customFormat="1" ht="28.35" customHeight="1">
      <c r="A15" s="502" t="s">
        <v>491</v>
      </c>
      <c r="B15" s="505"/>
      <c r="C15" s="503" t="s">
        <v>700</v>
      </c>
      <c r="D15" s="928" t="s">
        <v>1021</v>
      </c>
      <c r="E15" s="928"/>
      <c r="F15" s="504">
        <v>79190.85173455</v>
      </c>
      <c r="G15" s="581" t="s">
        <v>441</v>
      </c>
    </row>
    <row r="16" spans="1:7" s="50" customFormat="1" ht="11.1" customHeight="1">
      <c r="A16" s="502" t="s">
        <v>491</v>
      </c>
      <c r="B16" s="505"/>
      <c r="C16" s="503" t="s">
        <v>701</v>
      </c>
      <c r="D16" s="928" t="s">
        <v>779</v>
      </c>
      <c r="E16" s="928"/>
      <c r="F16" s="504">
        <v>908.11387975000002</v>
      </c>
      <c r="G16" s="581" t="s">
        <v>780</v>
      </c>
    </row>
    <row r="17" spans="1:7" s="50" customFormat="1" ht="19.7" customHeight="1">
      <c r="A17" s="502" t="s">
        <v>491</v>
      </c>
      <c r="B17" s="505"/>
      <c r="C17" s="503" t="s">
        <v>1049</v>
      </c>
      <c r="D17" s="928" t="s">
        <v>1057</v>
      </c>
      <c r="E17" s="928"/>
      <c r="F17" s="504">
        <v>49253.684382569998</v>
      </c>
      <c r="G17" s="581" t="s">
        <v>1058</v>
      </c>
    </row>
    <row r="18" spans="1:7" s="50" customFormat="1" ht="19.7" customHeight="1">
      <c r="A18" s="502" t="s">
        <v>491</v>
      </c>
      <c r="B18" s="505"/>
      <c r="C18" s="503" t="s">
        <v>3300</v>
      </c>
      <c r="D18" s="928" t="s">
        <v>3301</v>
      </c>
      <c r="E18" s="928"/>
      <c r="F18" s="504">
        <v>0.42284515</v>
      </c>
      <c r="G18" s="581" t="s">
        <v>780</v>
      </c>
    </row>
    <row r="19" spans="1:7" s="50" customFormat="1" ht="44.85" customHeight="1">
      <c r="A19" s="499" t="s">
        <v>727</v>
      </c>
      <c r="B19" s="500" t="s">
        <v>159</v>
      </c>
      <c r="C19" s="498"/>
      <c r="D19" s="929" t="s">
        <v>768</v>
      </c>
      <c r="E19" s="929"/>
      <c r="F19" s="501">
        <v>65611.915561009999</v>
      </c>
      <c r="G19" s="580" t="s">
        <v>769</v>
      </c>
    </row>
    <row r="20" spans="1:7" s="50" customFormat="1" ht="28.35" customHeight="1">
      <c r="A20" s="502" t="s">
        <v>491</v>
      </c>
      <c r="B20" s="502" t="s">
        <v>159</v>
      </c>
      <c r="C20" s="503" t="s">
        <v>531</v>
      </c>
      <c r="D20" s="928" t="s">
        <v>2739</v>
      </c>
      <c r="E20" s="928"/>
      <c r="F20" s="504">
        <v>56483.287488779999</v>
      </c>
      <c r="G20" s="581" t="s">
        <v>2740</v>
      </c>
    </row>
    <row r="21" spans="1:7" s="50" customFormat="1" ht="28.35" customHeight="1">
      <c r="A21" s="502" t="s">
        <v>491</v>
      </c>
      <c r="B21" s="505"/>
      <c r="C21" s="503" t="s">
        <v>3124</v>
      </c>
      <c r="D21" s="928" t="s">
        <v>3125</v>
      </c>
      <c r="E21" s="928"/>
      <c r="F21" s="504">
        <v>0.57453799999999999</v>
      </c>
      <c r="G21" s="581" t="s">
        <v>3126</v>
      </c>
    </row>
    <row r="22" spans="1:7" s="50" customFormat="1" ht="36.200000000000003" customHeight="1">
      <c r="A22" s="502" t="s">
        <v>491</v>
      </c>
      <c r="B22" s="505"/>
      <c r="C22" s="503" t="s">
        <v>532</v>
      </c>
      <c r="D22" s="928" t="s">
        <v>2741</v>
      </c>
      <c r="E22" s="928"/>
      <c r="F22" s="504">
        <v>7598.9205910700002</v>
      </c>
      <c r="G22" s="581" t="s">
        <v>2742</v>
      </c>
    </row>
    <row r="23" spans="1:7" s="50" customFormat="1" ht="36.200000000000003" customHeight="1">
      <c r="A23" s="502" t="s">
        <v>491</v>
      </c>
      <c r="B23" s="505"/>
      <c r="C23" s="503" t="s">
        <v>533</v>
      </c>
      <c r="D23" s="928" t="s">
        <v>2743</v>
      </c>
      <c r="E23" s="928"/>
      <c r="F23" s="504">
        <v>1529.13294316</v>
      </c>
      <c r="G23" s="581" t="s">
        <v>2744</v>
      </c>
    </row>
    <row r="24" spans="1:7" s="50" customFormat="1" ht="11.65" customHeight="1">
      <c r="A24" s="499" t="s">
        <v>727</v>
      </c>
      <c r="B24" s="500" t="s">
        <v>136</v>
      </c>
      <c r="C24" s="498"/>
      <c r="D24" s="929" t="s">
        <v>770</v>
      </c>
      <c r="E24" s="929"/>
      <c r="F24" s="501">
        <v>154013.52252105001</v>
      </c>
      <c r="G24" s="580" t="s">
        <v>771</v>
      </c>
    </row>
    <row r="25" spans="1:7" s="50" customFormat="1" ht="11.1" customHeight="1">
      <c r="A25" s="502" t="s">
        <v>491</v>
      </c>
      <c r="B25" s="502" t="s">
        <v>136</v>
      </c>
      <c r="C25" s="503" t="s">
        <v>730</v>
      </c>
      <c r="D25" s="928" t="s">
        <v>731</v>
      </c>
      <c r="E25" s="928"/>
      <c r="F25" s="504">
        <v>22851.064539200001</v>
      </c>
      <c r="G25" s="581" t="s">
        <v>164</v>
      </c>
    </row>
    <row r="26" spans="1:7" s="50" customFormat="1" ht="28.35" customHeight="1">
      <c r="A26" s="502" t="s">
        <v>491</v>
      </c>
      <c r="B26" s="505"/>
      <c r="C26" s="503" t="s">
        <v>732</v>
      </c>
      <c r="D26" s="928" t="s">
        <v>1709</v>
      </c>
      <c r="E26" s="928"/>
      <c r="F26" s="504">
        <v>51091.630764920003</v>
      </c>
      <c r="G26" s="581" t="s">
        <v>1710</v>
      </c>
    </row>
    <row r="27" spans="1:7" s="50" customFormat="1" ht="36.200000000000003" customHeight="1">
      <c r="A27" s="502" t="s">
        <v>491</v>
      </c>
      <c r="B27" s="505"/>
      <c r="C27" s="503" t="s">
        <v>2537</v>
      </c>
      <c r="D27" s="928" t="s">
        <v>2538</v>
      </c>
      <c r="E27" s="928"/>
      <c r="F27" s="504">
        <v>2982.5888891700001</v>
      </c>
      <c r="G27" s="581" t="s">
        <v>2539</v>
      </c>
    </row>
    <row r="28" spans="1:7" s="50" customFormat="1" ht="19.7" customHeight="1">
      <c r="A28" s="502" t="s">
        <v>491</v>
      </c>
      <c r="B28" s="505"/>
      <c r="C28" s="503" t="s">
        <v>733</v>
      </c>
      <c r="D28" s="928" t="s">
        <v>536</v>
      </c>
      <c r="E28" s="928"/>
      <c r="F28" s="504">
        <v>31606.23865114</v>
      </c>
      <c r="G28" s="581" t="s">
        <v>50</v>
      </c>
    </row>
    <row r="29" spans="1:7" s="50" customFormat="1" ht="11.1" customHeight="1">
      <c r="A29" s="502" t="s">
        <v>491</v>
      </c>
      <c r="B29" s="505"/>
      <c r="C29" s="503" t="s">
        <v>734</v>
      </c>
      <c r="D29" s="928" t="s">
        <v>735</v>
      </c>
      <c r="E29" s="928"/>
      <c r="F29" s="504">
        <v>45481.999676619998</v>
      </c>
      <c r="G29" s="581" t="s">
        <v>51</v>
      </c>
    </row>
    <row r="30" spans="1:7" s="50" customFormat="1" ht="19.7" customHeight="1">
      <c r="A30" s="499" t="s">
        <v>727</v>
      </c>
      <c r="B30" s="500" t="s">
        <v>8</v>
      </c>
      <c r="C30" s="498"/>
      <c r="D30" s="929" t="s">
        <v>2447</v>
      </c>
      <c r="E30" s="929"/>
      <c r="F30" s="501">
        <v>2059687.4789933001</v>
      </c>
      <c r="G30" s="580" t="s">
        <v>2448</v>
      </c>
    </row>
    <row r="31" spans="1:7" s="50" customFormat="1" ht="11.1" customHeight="1">
      <c r="A31" s="502" t="s">
        <v>491</v>
      </c>
      <c r="B31" s="502" t="s">
        <v>8</v>
      </c>
      <c r="C31" s="503" t="s">
        <v>736</v>
      </c>
      <c r="D31" s="928" t="s">
        <v>229</v>
      </c>
      <c r="E31" s="928"/>
      <c r="F31" s="504">
        <v>133844.79799066999</v>
      </c>
      <c r="G31" s="581" t="s">
        <v>387</v>
      </c>
    </row>
    <row r="32" spans="1:7" s="50" customFormat="1" ht="11.1" customHeight="1">
      <c r="A32" s="502" t="s">
        <v>491</v>
      </c>
      <c r="B32" s="505"/>
      <c r="C32" s="503" t="s">
        <v>737</v>
      </c>
      <c r="D32" s="928" t="s">
        <v>738</v>
      </c>
      <c r="E32" s="928"/>
      <c r="F32" s="504">
        <v>17978.740465319999</v>
      </c>
      <c r="G32" s="581" t="s">
        <v>502</v>
      </c>
    </row>
    <row r="33" spans="1:7" s="50" customFormat="1" ht="19.7" customHeight="1">
      <c r="A33" s="502" t="s">
        <v>491</v>
      </c>
      <c r="B33" s="505"/>
      <c r="C33" s="503" t="s">
        <v>739</v>
      </c>
      <c r="D33" s="928" t="s">
        <v>740</v>
      </c>
      <c r="E33" s="928"/>
      <c r="F33" s="504">
        <v>9328.8860646699995</v>
      </c>
      <c r="G33" s="581" t="s">
        <v>161</v>
      </c>
    </row>
    <row r="34" spans="1:7" s="50" customFormat="1" ht="19.7" customHeight="1">
      <c r="A34" s="502" t="s">
        <v>491</v>
      </c>
      <c r="B34" s="505"/>
      <c r="C34" s="503" t="s">
        <v>2540</v>
      </c>
      <c r="D34" s="928" t="s">
        <v>2541</v>
      </c>
      <c r="E34" s="928"/>
      <c r="F34" s="504">
        <v>232.84836172999999</v>
      </c>
      <c r="G34" s="581" t="s">
        <v>2542</v>
      </c>
    </row>
    <row r="35" spans="1:7" s="50" customFormat="1" ht="28.35" customHeight="1">
      <c r="A35" s="502" t="s">
        <v>491</v>
      </c>
      <c r="B35" s="505"/>
      <c r="C35" s="503" t="s">
        <v>764</v>
      </c>
      <c r="D35" s="928" t="s">
        <v>765</v>
      </c>
      <c r="E35" s="928"/>
      <c r="F35" s="504">
        <v>28342.731892219999</v>
      </c>
      <c r="G35" s="581" t="s">
        <v>429</v>
      </c>
    </row>
    <row r="36" spans="1:7" s="50" customFormat="1" ht="36.200000000000003" customHeight="1">
      <c r="A36" s="502" t="s">
        <v>491</v>
      </c>
      <c r="B36" s="505"/>
      <c r="C36" s="503" t="s">
        <v>1703</v>
      </c>
      <c r="D36" s="928" t="s">
        <v>2449</v>
      </c>
      <c r="E36" s="928"/>
      <c r="F36" s="504">
        <v>1716.1637053100001</v>
      </c>
      <c r="G36" s="581" t="s">
        <v>2450</v>
      </c>
    </row>
    <row r="37" spans="1:7" s="50" customFormat="1" ht="19.7" customHeight="1">
      <c r="A37" s="502" t="s">
        <v>491</v>
      </c>
      <c r="B37" s="505"/>
      <c r="C37" s="503" t="s">
        <v>1812</v>
      </c>
      <c r="D37" s="928" t="s">
        <v>2451</v>
      </c>
      <c r="E37" s="928"/>
      <c r="F37" s="504">
        <v>24173.749888539998</v>
      </c>
      <c r="G37" s="581" t="s">
        <v>2452</v>
      </c>
    </row>
    <row r="38" spans="1:7" s="50" customFormat="1" ht="19.7" customHeight="1">
      <c r="A38" s="502" t="s">
        <v>491</v>
      </c>
      <c r="B38" s="505"/>
      <c r="C38" s="503" t="s">
        <v>741</v>
      </c>
      <c r="D38" s="928" t="s">
        <v>742</v>
      </c>
      <c r="E38" s="928"/>
      <c r="F38" s="504">
        <v>1844069.56062484</v>
      </c>
      <c r="G38" s="581" t="s">
        <v>534</v>
      </c>
    </row>
    <row r="39" spans="1:7" s="50" customFormat="1" ht="11.65" customHeight="1">
      <c r="A39" s="499" t="s">
        <v>727</v>
      </c>
      <c r="B39" s="500" t="s">
        <v>717</v>
      </c>
      <c r="C39" s="498"/>
      <c r="D39" s="929" t="s">
        <v>33</v>
      </c>
      <c r="E39" s="929"/>
      <c r="F39" s="501">
        <v>618917.83501440997</v>
      </c>
      <c r="G39" s="580" t="s">
        <v>477</v>
      </c>
    </row>
    <row r="40" spans="1:7" s="50" customFormat="1" ht="19.7" customHeight="1">
      <c r="A40" s="502" t="s">
        <v>491</v>
      </c>
      <c r="B40" s="502" t="s">
        <v>717</v>
      </c>
      <c r="C40" s="503" t="s">
        <v>743</v>
      </c>
      <c r="D40" s="928" t="s">
        <v>781</v>
      </c>
      <c r="E40" s="928"/>
      <c r="F40" s="504">
        <v>23566.632010199999</v>
      </c>
      <c r="G40" s="581" t="s">
        <v>782</v>
      </c>
    </row>
    <row r="41" spans="1:7" s="50" customFormat="1" ht="19.7" customHeight="1">
      <c r="A41" s="502" t="s">
        <v>491</v>
      </c>
      <c r="B41" s="505"/>
      <c r="C41" s="503" t="s">
        <v>744</v>
      </c>
      <c r="D41" s="928" t="s">
        <v>783</v>
      </c>
      <c r="E41" s="928"/>
      <c r="F41" s="504">
        <v>3022.9658491599998</v>
      </c>
      <c r="G41" s="581" t="s">
        <v>784</v>
      </c>
    </row>
    <row r="42" spans="1:7" s="50" customFormat="1" ht="19.7" customHeight="1">
      <c r="A42" s="502" t="s">
        <v>491</v>
      </c>
      <c r="B42" s="505"/>
      <c r="C42" s="503" t="s">
        <v>766</v>
      </c>
      <c r="D42" s="928" t="s">
        <v>800</v>
      </c>
      <c r="E42" s="928"/>
      <c r="F42" s="504">
        <v>53252.462273010002</v>
      </c>
      <c r="G42" s="581" t="s">
        <v>801</v>
      </c>
    </row>
    <row r="43" spans="1:7" s="50" customFormat="1" ht="19.7" customHeight="1">
      <c r="A43" s="502" t="s">
        <v>491</v>
      </c>
      <c r="B43" s="505"/>
      <c r="C43" s="503" t="s">
        <v>746</v>
      </c>
      <c r="D43" s="928" t="s">
        <v>787</v>
      </c>
      <c r="E43" s="928"/>
      <c r="F43" s="504">
        <v>63610.596396230001</v>
      </c>
      <c r="G43" s="581" t="s">
        <v>788</v>
      </c>
    </row>
    <row r="44" spans="1:7" s="50" customFormat="1" ht="19.7" customHeight="1">
      <c r="A44" s="502" t="s">
        <v>491</v>
      </c>
      <c r="B44" s="505"/>
      <c r="C44" s="503" t="s">
        <v>2590</v>
      </c>
      <c r="D44" s="928" t="s">
        <v>2746</v>
      </c>
      <c r="E44" s="928"/>
      <c r="F44" s="504">
        <v>504.96627753000001</v>
      </c>
      <c r="G44" s="581" t="s">
        <v>2747</v>
      </c>
    </row>
    <row r="45" spans="1:7" s="50" customFormat="1" ht="19.7" customHeight="1">
      <c r="A45" s="502" t="s">
        <v>491</v>
      </c>
      <c r="B45" s="505"/>
      <c r="C45" s="503" t="s">
        <v>2748</v>
      </c>
      <c r="D45" s="928" t="s">
        <v>2749</v>
      </c>
      <c r="E45" s="928"/>
      <c r="F45" s="504">
        <v>2646.5855962199998</v>
      </c>
      <c r="G45" s="581" t="s">
        <v>2750</v>
      </c>
    </row>
    <row r="46" spans="1:7" s="50" customFormat="1" ht="11.1" customHeight="1">
      <c r="A46" s="502" t="s">
        <v>491</v>
      </c>
      <c r="B46" s="505"/>
      <c r="C46" s="503" t="s">
        <v>748</v>
      </c>
      <c r="D46" s="928" t="s">
        <v>791</v>
      </c>
      <c r="E46" s="928"/>
      <c r="F46" s="504">
        <v>472313.62661206</v>
      </c>
      <c r="G46" s="581" t="s">
        <v>792</v>
      </c>
    </row>
    <row r="47" spans="1:7" s="50" customFormat="1" ht="19.7" customHeight="1">
      <c r="A47" s="499" t="s">
        <v>727</v>
      </c>
      <c r="B47" s="500" t="s">
        <v>180</v>
      </c>
      <c r="C47" s="498"/>
      <c r="D47" s="929" t="s">
        <v>718</v>
      </c>
      <c r="E47" s="929"/>
      <c r="F47" s="501">
        <v>32429.074420059998</v>
      </c>
      <c r="G47" s="580" t="s">
        <v>571</v>
      </c>
    </row>
    <row r="48" spans="1:7" s="50" customFormat="1" ht="36.200000000000003" customHeight="1">
      <c r="A48" s="502" t="s">
        <v>491</v>
      </c>
      <c r="B48" s="502" t="s">
        <v>180</v>
      </c>
      <c r="C48" s="503" t="s">
        <v>702</v>
      </c>
      <c r="D48" s="928" t="s">
        <v>2543</v>
      </c>
      <c r="E48" s="928"/>
      <c r="F48" s="504">
        <v>792.56417598999997</v>
      </c>
      <c r="G48" s="581" t="s">
        <v>2544</v>
      </c>
    </row>
    <row r="49" spans="1:7" s="50" customFormat="1" ht="28.35" customHeight="1">
      <c r="A49" s="502" t="s">
        <v>491</v>
      </c>
      <c r="B49" s="505"/>
      <c r="C49" s="503" t="s">
        <v>1010</v>
      </c>
      <c r="D49" s="928" t="s">
        <v>3223</v>
      </c>
      <c r="E49" s="928"/>
      <c r="F49" s="504">
        <v>31636.510244069999</v>
      </c>
      <c r="G49" s="581" t="s">
        <v>1063</v>
      </c>
    </row>
    <row r="50" spans="1:7" s="50" customFormat="1" ht="11.65" customHeight="1">
      <c r="A50" s="499" t="s">
        <v>727</v>
      </c>
      <c r="B50" s="500" t="s">
        <v>182</v>
      </c>
      <c r="C50" s="498"/>
      <c r="D50" s="929" t="s">
        <v>2453</v>
      </c>
      <c r="E50" s="929"/>
      <c r="F50" s="501">
        <v>969973.44282966002</v>
      </c>
      <c r="G50" s="580" t="s">
        <v>2454</v>
      </c>
    </row>
    <row r="51" spans="1:7" s="50" customFormat="1" ht="19.7" customHeight="1">
      <c r="A51" s="502" t="s">
        <v>491</v>
      </c>
      <c r="B51" s="502" t="s">
        <v>182</v>
      </c>
      <c r="C51" s="503" t="s">
        <v>752</v>
      </c>
      <c r="D51" s="928" t="s">
        <v>2751</v>
      </c>
      <c r="E51" s="928"/>
      <c r="F51" s="504">
        <v>179309.64142671</v>
      </c>
      <c r="G51" s="581" t="s">
        <v>2752</v>
      </c>
    </row>
    <row r="52" spans="1:7" s="50" customFormat="1" ht="28.35" customHeight="1">
      <c r="A52" s="502" t="s">
        <v>491</v>
      </c>
      <c r="B52" s="505"/>
      <c r="C52" s="503" t="s">
        <v>1320</v>
      </c>
      <c r="D52" s="928" t="s">
        <v>2753</v>
      </c>
      <c r="E52" s="928"/>
      <c r="F52" s="504">
        <v>709076.77868322004</v>
      </c>
      <c r="G52" s="581" t="s">
        <v>2754</v>
      </c>
    </row>
    <row r="53" spans="1:7" s="50" customFormat="1" ht="11.1" customHeight="1">
      <c r="A53" s="502" t="s">
        <v>491</v>
      </c>
      <c r="B53" s="505"/>
      <c r="C53" s="503" t="s">
        <v>1322</v>
      </c>
      <c r="D53" s="928" t="s">
        <v>3224</v>
      </c>
      <c r="E53" s="928"/>
      <c r="F53" s="504">
        <v>81587.022719729997</v>
      </c>
      <c r="G53" s="581" t="s">
        <v>3225</v>
      </c>
    </row>
    <row r="54" spans="1:7" s="50" customFormat="1" ht="19.7" customHeight="1">
      <c r="A54" s="499" t="s">
        <v>727</v>
      </c>
      <c r="B54" s="500" t="s">
        <v>720</v>
      </c>
      <c r="C54" s="498"/>
      <c r="D54" s="929" t="s">
        <v>489</v>
      </c>
      <c r="E54" s="929"/>
      <c r="F54" s="501">
        <v>259636.95934274999</v>
      </c>
      <c r="G54" s="580" t="s">
        <v>228</v>
      </c>
    </row>
    <row r="55" spans="1:7" s="50" customFormat="1" ht="44.85" customHeight="1">
      <c r="A55" s="502" t="s">
        <v>491</v>
      </c>
      <c r="B55" s="502" t="s">
        <v>720</v>
      </c>
      <c r="C55" s="503" t="s">
        <v>1306</v>
      </c>
      <c r="D55" s="928" t="s">
        <v>2755</v>
      </c>
      <c r="E55" s="928"/>
      <c r="F55" s="504">
        <v>36744.03492921</v>
      </c>
      <c r="G55" s="581" t="s">
        <v>2756</v>
      </c>
    </row>
    <row r="56" spans="1:7" s="50" customFormat="1" ht="19.7" customHeight="1">
      <c r="A56" s="502" t="s">
        <v>491</v>
      </c>
      <c r="B56" s="505"/>
      <c r="C56" s="503" t="s">
        <v>753</v>
      </c>
      <c r="D56" s="928" t="s">
        <v>793</v>
      </c>
      <c r="E56" s="928"/>
      <c r="F56" s="504">
        <v>176524.55577306999</v>
      </c>
      <c r="G56" s="581" t="s">
        <v>228</v>
      </c>
    </row>
    <row r="57" spans="1:7" s="50" customFormat="1" ht="11.1" customHeight="1">
      <c r="A57" s="502" t="s">
        <v>491</v>
      </c>
      <c r="B57" s="505"/>
      <c r="C57" s="503" t="s">
        <v>755</v>
      </c>
      <c r="D57" s="928" t="s">
        <v>796</v>
      </c>
      <c r="E57" s="928"/>
      <c r="F57" s="504">
        <v>46368.368640469998</v>
      </c>
      <c r="G57" s="581" t="s">
        <v>797</v>
      </c>
    </row>
    <row r="58" spans="1:7" s="50" customFormat="1" ht="28.35" customHeight="1">
      <c r="A58" s="499" t="s">
        <v>727</v>
      </c>
      <c r="B58" s="500" t="s">
        <v>721</v>
      </c>
      <c r="C58" s="498"/>
      <c r="D58" s="929" t="s">
        <v>931</v>
      </c>
      <c r="E58" s="929"/>
      <c r="F58" s="501">
        <v>459894.24790926999</v>
      </c>
      <c r="G58" s="580" t="s">
        <v>413</v>
      </c>
    </row>
    <row r="59" spans="1:7" s="50" customFormat="1" ht="11.1" customHeight="1">
      <c r="A59" s="502" t="s">
        <v>491</v>
      </c>
      <c r="B59" s="502" t="s">
        <v>721</v>
      </c>
      <c r="C59" s="503" t="s">
        <v>767</v>
      </c>
      <c r="D59" s="928" t="s">
        <v>802</v>
      </c>
      <c r="E59" s="928"/>
      <c r="F59" s="504">
        <v>454873.87699999998</v>
      </c>
      <c r="G59" s="581" t="s">
        <v>803</v>
      </c>
    </row>
    <row r="60" spans="1:7" s="50" customFormat="1" ht="28.35" customHeight="1">
      <c r="A60" s="502" t="s">
        <v>491</v>
      </c>
      <c r="B60" s="505"/>
      <c r="C60" s="503" t="s">
        <v>1064</v>
      </c>
      <c r="D60" s="928" t="s">
        <v>3078</v>
      </c>
      <c r="E60" s="928"/>
      <c r="F60" s="504">
        <v>214.43899999999999</v>
      </c>
      <c r="G60" s="581" t="s">
        <v>3079</v>
      </c>
    </row>
    <row r="61" spans="1:7" s="50" customFormat="1" ht="11.1" customHeight="1">
      <c r="A61" s="502" t="s">
        <v>491</v>
      </c>
      <c r="B61" s="505"/>
      <c r="C61" s="503" t="s">
        <v>2545</v>
      </c>
      <c r="D61" s="928" t="s">
        <v>2546</v>
      </c>
      <c r="E61" s="928"/>
      <c r="F61" s="504">
        <v>4805.9319092699998</v>
      </c>
      <c r="G61" s="581" t="s">
        <v>2547</v>
      </c>
    </row>
    <row r="62" spans="1:7" s="50" customFormat="1" ht="11.65" customHeight="1">
      <c r="A62" s="499" t="s">
        <v>727</v>
      </c>
      <c r="B62" s="500" t="s">
        <v>2548</v>
      </c>
      <c r="C62" s="498"/>
      <c r="D62" s="929" t="s">
        <v>3226</v>
      </c>
      <c r="E62" s="929"/>
      <c r="F62" s="501">
        <v>30824.810168970002</v>
      </c>
      <c r="G62" s="580" t="s">
        <v>3227</v>
      </c>
    </row>
    <row r="63" spans="1:7" s="50" customFormat="1" ht="28.35" customHeight="1">
      <c r="A63" s="502" t="s">
        <v>491</v>
      </c>
      <c r="B63" s="502" t="s">
        <v>2548</v>
      </c>
      <c r="C63" s="503" t="s">
        <v>896</v>
      </c>
      <c r="D63" s="928" t="s">
        <v>2549</v>
      </c>
      <c r="E63" s="928"/>
      <c r="F63" s="504">
        <v>21577.044168969998</v>
      </c>
      <c r="G63" s="581" t="s">
        <v>2550</v>
      </c>
    </row>
    <row r="64" spans="1:7" s="50" customFormat="1" ht="11.1" customHeight="1">
      <c r="A64" s="502" t="s">
        <v>491</v>
      </c>
      <c r="B64" s="505"/>
      <c r="C64" s="503" t="s">
        <v>3228</v>
      </c>
      <c r="D64" s="928" t="s">
        <v>3226</v>
      </c>
      <c r="E64" s="928"/>
      <c r="F64" s="504">
        <v>9247.7659999999996</v>
      </c>
      <c r="G64" s="581" t="s">
        <v>3227</v>
      </c>
    </row>
    <row r="65" spans="1:7" s="50" customFormat="1" ht="11.65" customHeight="1">
      <c r="A65" s="499" t="s">
        <v>727</v>
      </c>
      <c r="B65" s="500" t="s">
        <v>1239</v>
      </c>
      <c r="C65" s="498"/>
      <c r="D65" s="929" t="s">
        <v>2347</v>
      </c>
      <c r="E65" s="929"/>
      <c r="F65" s="501">
        <v>4926.1506571800001</v>
      </c>
      <c r="G65" s="580" t="s">
        <v>2348</v>
      </c>
    </row>
    <row r="66" spans="1:7" s="50" customFormat="1" ht="19.7" customHeight="1">
      <c r="A66" s="502" t="s">
        <v>491</v>
      </c>
      <c r="B66" s="502" t="s">
        <v>1239</v>
      </c>
      <c r="C66" s="503" t="s">
        <v>1311</v>
      </c>
      <c r="D66" s="928" t="s">
        <v>2759</v>
      </c>
      <c r="E66" s="928"/>
      <c r="F66" s="504">
        <v>4926.1506571800001</v>
      </c>
      <c r="G66" s="581" t="s">
        <v>2760</v>
      </c>
    </row>
    <row r="67" spans="1:7" s="50" customFormat="1" ht="11.65" customHeight="1">
      <c r="A67" s="499" t="s">
        <v>727</v>
      </c>
      <c r="B67" s="500" t="s">
        <v>3151</v>
      </c>
      <c r="C67" s="498"/>
      <c r="D67" s="929" t="s">
        <v>1089</v>
      </c>
      <c r="E67" s="929"/>
      <c r="F67" s="501">
        <v>3088.0311694000002</v>
      </c>
      <c r="G67" s="580" t="s">
        <v>1090</v>
      </c>
    </row>
    <row r="68" spans="1:7" s="50" customFormat="1" ht="11.1" customHeight="1">
      <c r="A68" s="502" t="s">
        <v>491</v>
      </c>
      <c r="B68" s="502" t="s">
        <v>3151</v>
      </c>
      <c r="C68" s="503" t="s">
        <v>3246</v>
      </c>
      <c r="D68" s="928" t="s">
        <v>3247</v>
      </c>
      <c r="E68" s="928"/>
      <c r="F68" s="504">
        <v>3088.0311694000002</v>
      </c>
      <c r="G68" s="581" t="s">
        <v>3248</v>
      </c>
    </row>
    <row r="69" spans="1:7" s="50" customFormat="1" ht="11.1" customHeight="1">
      <c r="A69" s="497" t="s">
        <v>183</v>
      </c>
      <c r="B69" s="498"/>
      <c r="C69" s="498"/>
      <c r="D69" s="934" t="s">
        <v>722</v>
      </c>
      <c r="E69" s="934"/>
      <c r="F69" s="496">
        <v>1667705.03409599</v>
      </c>
      <c r="G69" s="582" t="s">
        <v>158</v>
      </c>
    </row>
    <row r="70" spans="1:7" s="50" customFormat="1" ht="28.35" customHeight="1">
      <c r="A70" s="499" t="s">
        <v>727</v>
      </c>
      <c r="B70" s="500" t="s">
        <v>258</v>
      </c>
      <c r="C70" s="498"/>
      <c r="D70" s="929" t="s">
        <v>772</v>
      </c>
      <c r="E70" s="929"/>
      <c r="F70" s="501">
        <v>406045.28538739</v>
      </c>
      <c r="G70" s="580" t="s">
        <v>773</v>
      </c>
    </row>
    <row r="71" spans="1:7" s="50" customFormat="1" ht="11.1" customHeight="1">
      <c r="A71" s="502" t="s">
        <v>183</v>
      </c>
      <c r="B71" s="502" t="s">
        <v>258</v>
      </c>
      <c r="C71" s="503" t="s">
        <v>350</v>
      </c>
      <c r="D71" s="928" t="s">
        <v>872</v>
      </c>
      <c r="E71" s="928"/>
      <c r="F71" s="504">
        <v>100935.66128159</v>
      </c>
      <c r="G71" s="581" t="s">
        <v>873</v>
      </c>
    </row>
    <row r="72" spans="1:7" s="50" customFormat="1" ht="28.35" customHeight="1">
      <c r="A72" s="502" t="s">
        <v>183</v>
      </c>
      <c r="B72" s="505"/>
      <c r="C72" s="503" t="s">
        <v>950</v>
      </c>
      <c r="D72" s="928" t="s">
        <v>951</v>
      </c>
      <c r="E72" s="928"/>
      <c r="F72" s="504">
        <v>212854.10260407999</v>
      </c>
      <c r="G72" s="581" t="s">
        <v>952</v>
      </c>
    </row>
    <row r="73" spans="1:7" s="50" customFormat="1" ht="11.1" customHeight="1">
      <c r="A73" s="502" t="s">
        <v>183</v>
      </c>
      <c r="B73" s="505"/>
      <c r="C73" s="503" t="s">
        <v>3127</v>
      </c>
      <c r="D73" s="928" t="s">
        <v>3128</v>
      </c>
      <c r="E73" s="928"/>
      <c r="F73" s="504">
        <v>13885.23401975</v>
      </c>
      <c r="G73" s="581" t="s">
        <v>3129</v>
      </c>
    </row>
    <row r="74" spans="1:7" s="50" customFormat="1" ht="28.35" customHeight="1">
      <c r="A74" s="502" t="s">
        <v>183</v>
      </c>
      <c r="B74" s="505"/>
      <c r="C74" s="503" t="s">
        <v>758</v>
      </c>
      <c r="D74" s="928" t="s">
        <v>99</v>
      </c>
      <c r="E74" s="928"/>
      <c r="F74" s="504">
        <v>47577.089636639997</v>
      </c>
      <c r="G74" s="581" t="s">
        <v>567</v>
      </c>
    </row>
    <row r="75" spans="1:7" s="50" customFormat="1" ht="19.7" customHeight="1">
      <c r="A75" s="502" t="s">
        <v>183</v>
      </c>
      <c r="B75" s="505"/>
      <c r="C75" s="503" t="s">
        <v>2551</v>
      </c>
      <c r="D75" s="928" t="s">
        <v>3222</v>
      </c>
      <c r="E75" s="928"/>
      <c r="F75" s="504">
        <v>763.55586138000001</v>
      </c>
      <c r="G75" s="581" t="s">
        <v>2552</v>
      </c>
    </row>
    <row r="76" spans="1:7" s="50" customFormat="1" ht="11.1" customHeight="1">
      <c r="A76" s="502" t="s">
        <v>183</v>
      </c>
      <c r="B76" s="505"/>
      <c r="C76" s="503" t="s">
        <v>3130</v>
      </c>
      <c r="D76" s="928" t="s">
        <v>3131</v>
      </c>
      <c r="E76" s="928"/>
      <c r="F76" s="504">
        <v>69.456563500000001</v>
      </c>
      <c r="G76" s="581" t="s">
        <v>3132</v>
      </c>
    </row>
    <row r="77" spans="1:7" s="50" customFormat="1" ht="28.35" customHeight="1">
      <c r="A77" s="502" t="s">
        <v>183</v>
      </c>
      <c r="B77" s="505"/>
      <c r="C77" s="503" t="s">
        <v>759</v>
      </c>
      <c r="D77" s="928" t="s">
        <v>561</v>
      </c>
      <c r="E77" s="928"/>
      <c r="F77" s="504">
        <v>26516.970594080001</v>
      </c>
      <c r="G77" s="581" t="s">
        <v>540</v>
      </c>
    </row>
    <row r="78" spans="1:7" s="50" customFormat="1" ht="19.7" customHeight="1">
      <c r="A78" s="502" t="s">
        <v>183</v>
      </c>
      <c r="B78" s="505"/>
      <c r="C78" s="503" t="s">
        <v>3133</v>
      </c>
      <c r="D78" s="928" t="s">
        <v>3134</v>
      </c>
      <c r="E78" s="928"/>
      <c r="F78" s="504">
        <v>3443.2148263700001</v>
      </c>
      <c r="G78" s="581" t="s">
        <v>3135</v>
      </c>
    </row>
    <row r="79" spans="1:7" s="50" customFormat="1" ht="19.7" customHeight="1">
      <c r="A79" s="499" t="s">
        <v>727</v>
      </c>
      <c r="B79" s="500" t="s">
        <v>140</v>
      </c>
      <c r="C79" s="498"/>
      <c r="D79" s="929" t="s">
        <v>774</v>
      </c>
      <c r="E79" s="929"/>
      <c r="F79" s="501">
        <v>135422.21226863001</v>
      </c>
      <c r="G79" s="580" t="s">
        <v>775</v>
      </c>
    </row>
    <row r="80" spans="1:7" s="50" customFormat="1" ht="28.35" customHeight="1">
      <c r="A80" s="502" t="s">
        <v>183</v>
      </c>
      <c r="B80" s="502" t="s">
        <v>140</v>
      </c>
      <c r="C80" s="503" t="s">
        <v>760</v>
      </c>
      <c r="D80" s="928" t="s">
        <v>2757</v>
      </c>
      <c r="E80" s="928"/>
      <c r="F80" s="504">
        <v>78113.325227840003</v>
      </c>
      <c r="G80" s="581" t="s">
        <v>568</v>
      </c>
    </row>
    <row r="81" spans="1:7" s="50" customFormat="1" ht="11.1" customHeight="1">
      <c r="A81" s="502" t="s">
        <v>183</v>
      </c>
      <c r="B81" s="505"/>
      <c r="C81" s="503" t="s">
        <v>3136</v>
      </c>
      <c r="D81" s="928" t="s">
        <v>3137</v>
      </c>
      <c r="E81" s="928"/>
      <c r="F81" s="504">
        <v>30589.183551170001</v>
      </c>
      <c r="G81" s="581" t="s">
        <v>3138</v>
      </c>
    </row>
    <row r="82" spans="1:7" s="50" customFormat="1" ht="28.35" customHeight="1">
      <c r="A82" s="502" t="s">
        <v>183</v>
      </c>
      <c r="B82" s="505"/>
      <c r="C82" s="503" t="s">
        <v>1467</v>
      </c>
      <c r="D82" s="928" t="s">
        <v>1617</v>
      </c>
      <c r="E82" s="928"/>
      <c r="F82" s="504">
        <v>25284.28013771</v>
      </c>
      <c r="G82" s="506" t="s">
        <v>3229</v>
      </c>
    </row>
    <row r="83" spans="1:7" s="50" customFormat="1" ht="19.7" customHeight="1">
      <c r="A83" s="502" t="s">
        <v>183</v>
      </c>
      <c r="B83" s="505"/>
      <c r="C83" s="503" t="s">
        <v>3230</v>
      </c>
      <c r="D83" s="928" t="s">
        <v>3231</v>
      </c>
      <c r="E83" s="928"/>
      <c r="F83" s="504">
        <v>1435.4233519100001</v>
      </c>
      <c r="G83" s="581" t="s">
        <v>3232</v>
      </c>
    </row>
    <row r="84" spans="1:7" s="50" customFormat="1" ht="19.7" customHeight="1">
      <c r="A84" s="499" t="s">
        <v>727</v>
      </c>
      <c r="B84" s="500" t="s">
        <v>141</v>
      </c>
      <c r="C84" s="498"/>
      <c r="D84" s="929" t="s">
        <v>776</v>
      </c>
      <c r="E84" s="929"/>
      <c r="F84" s="501">
        <v>1125605.7094399701</v>
      </c>
      <c r="G84" s="580" t="s">
        <v>777</v>
      </c>
    </row>
    <row r="85" spans="1:7" s="50" customFormat="1" ht="19.7" customHeight="1">
      <c r="A85" s="502" t="s">
        <v>183</v>
      </c>
      <c r="B85" s="502" t="s">
        <v>141</v>
      </c>
      <c r="C85" s="503" t="s">
        <v>761</v>
      </c>
      <c r="D85" s="928" t="s">
        <v>537</v>
      </c>
      <c r="E85" s="928"/>
      <c r="F85" s="504">
        <v>959480.24048629997</v>
      </c>
      <c r="G85" s="581" t="s">
        <v>535</v>
      </c>
    </row>
    <row r="86" spans="1:7" s="50" customFormat="1" ht="11.1" customHeight="1">
      <c r="A86" s="502" t="s">
        <v>183</v>
      </c>
      <c r="B86" s="505"/>
      <c r="C86" s="503" t="s">
        <v>762</v>
      </c>
      <c r="D86" s="928" t="s">
        <v>351</v>
      </c>
      <c r="E86" s="928"/>
      <c r="F86" s="504">
        <v>165085.09915366999</v>
      </c>
      <c r="G86" s="581" t="s">
        <v>457</v>
      </c>
    </row>
    <row r="87" spans="1:7" s="50" customFormat="1" ht="28.35" customHeight="1">
      <c r="A87" s="502" t="s">
        <v>183</v>
      </c>
      <c r="B87" s="505"/>
      <c r="C87" s="503" t="s">
        <v>3113</v>
      </c>
      <c r="D87" s="928" t="s">
        <v>3114</v>
      </c>
      <c r="E87" s="928"/>
      <c r="F87" s="504">
        <v>1040.3697999999999</v>
      </c>
      <c r="G87" s="581" t="s">
        <v>3115</v>
      </c>
    </row>
    <row r="88" spans="1:7" s="50" customFormat="1" ht="19.7" customHeight="1">
      <c r="A88" s="499" t="s">
        <v>727</v>
      </c>
      <c r="B88" s="500" t="s">
        <v>3116</v>
      </c>
      <c r="C88" s="498"/>
      <c r="D88" s="929" t="s">
        <v>3117</v>
      </c>
      <c r="E88" s="929"/>
      <c r="F88" s="501">
        <v>631.827</v>
      </c>
      <c r="G88" s="580" t="s">
        <v>3118</v>
      </c>
    </row>
    <row r="89" spans="1:7" s="50" customFormat="1" ht="28.35" customHeight="1">
      <c r="A89" s="502" t="s">
        <v>183</v>
      </c>
      <c r="B89" s="502" t="s">
        <v>3116</v>
      </c>
      <c r="C89" s="503" t="s">
        <v>3119</v>
      </c>
      <c r="D89" s="928" t="s">
        <v>3120</v>
      </c>
      <c r="E89" s="928"/>
      <c r="F89" s="504">
        <v>631.827</v>
      </c>
      <c r="G89" s="581" t="s">
        <v>3121</v>
      </c>
    </row>
    <row r="90" spans="1:7" s="50" customFormat="1" ht="11.1" customHeight="1">
      <c r="A90" s="497" t="s">
        <v>264</v>
      </c>
      <c r="B90" s="498"/>
      <c r="C90" s="498"/>
      <c r="D90" s="934" t="s">
        <v>3096</v>
      </c>
      <c r="E90" s="934"/>
      <c r="F90" s="496">
        <v>209617.40404642001</v>
      </c>
      <c r="G90" s="582" t="s">
        <v>3097</v>
      </c>
    </row>
    <row r="91" spans="1:7" s="50" customFormat="1" ht="11.65" customHeight="1">
      <c r="A91" s="499" t="s">
        <v>727</v>
      </c>
      <c r="B91" s="500" t="s">
        <v>3098</v>
      </c>
      <c r="C91" s="498"/>
      <c r="D91" s="929" t="s">
        <v>3099</v>
      </c>
      <c r="E91" s="929"/>
      <c r="F91" s="501">
        <v>209617.40404642001</v>
      </c>
      <c r="G91" s="580" t="s">
        <v>3100</v>
      </c>
    </row>
    <row r="92" spans="1:7" s="50" customFormat="1" ht="19.7" customHeight="1">
      <c r="A92" s="502" t="s">
        <v>264</v>
      </c>
      <c r="B92" s="502" t="s">
        <v>3098</v>
      </c>
      <c r="C92" s="503" t="s">
        <v>1704</v>
      </c>
      <c r="D92" s="928" t="s">
        <v>3139</v>
      </c>
      <c r="E92" s="928"/>
      <c r="F92" s="504">
        <v>136709.79439892</v>
      </c>
      <c r="G92" s="581" t="s">
        <v>3140</v>
      </c>
    </row>
    <row r="93" spans="1:7" s="50" customFormat="1" ht="19.7" customHeight="1">
      <c r="A93" s="502" t="s">
        <v>264</v>
      </c>
      <c r="B93" s="505"/>
      <c r="C93" s="503" t="s">
        <v>1718</v>
      </c>
      <c r="D93" s="928" t="s">
        <v>3302</v>
      </c>
      <c r="E93" s="928"/>
      <c r="F93" s="504">
        <v>60.170999999999999</v>
      </c>
      <c r="G93" s="581" t="s">
        <v>3303</v>
      </c>
    </row>
    <row r="94" spans="1:7" s="50" customFormat="1" ht="19.7" customHeight="1">
      <c r="A94" s="502" t="s">
        <v>264</v>
      </c>
      <c r="B94" s="505"/>
      <c r="C94" s="503" t="s">
        <v>3148</v>
      </c>
      <c r="D94" s="928" t="s">
        <v>3149</v>
      </c>
      <c r="E94" s="928"/>
      <c r="F94" s="504">
        <v>72847.438647500006</v>
      </c>
      <c r="G94" s="581" t="s">
        <v>3150</v>
      </c>
    </row>
    <row r="95" spans="1:7" s="50" customFormat="1" ht="11.1" customHeight="1">
      <c r="A95" s="497" t="s">
        <v>443</v>
      </c>
      <c r="B95" s="498"/>
      <c r="C95" s="498"/>
      <c r="D95" s="934" t="s">
        <v>59</v>
      </c>
      <c r="E95" s="934"/>
      <c r="F95" s="496">
        <v>263501.79841975</v>
      </c>
      <c r="G95" s="582" t="s">
        <v>454</v>
      </c>
    </row>
    <row r="96" spans="1:7" s="50" customFormat="1" ht="11.65" customHeight="1">
      <c r="A96" s="499" t="s">
        <v>727</v>
      </c>
      <c r="B96" s="500" t="s">
        <v>723</v>
      </c>
      <c r="C96" s="498"/>
      <c r="D96" s="929" t="s">
        <v>59</v>
      </c>
      <c r="E96" s="929"/>
      <c r="F96" s="501">
        <v>263501.79841975</v>
      </c>
      <c r="G96" s="580" t="s">
        <v>454</v>
      </c>
    </row>
    <row r="97" spans="1:7" s="50" customFormat="1" ht="28.35" customHeight="1">
      <c r="A97" s="502" t="s">
        <v>443</v>
      </c>
      <c r="B97" s="502" t="s">
        <v>723</v>
      </c>
      <c r="C97" s="503" t="s">
        <v>763</v>
      </c>
      <c r="D97" s="928" t="s">
        <v>798</v>
      </c>
      <c r="E97" s="928"/>
      <c r="F97" s="504">
        <v>263501.79841975</v>
      </c>
      <c r="G97" s="581" t="s">
        <v>799</v>
      </c>
    </row>
    <row r="98" spans="1:7" s="50" customFormat="1" ht="36.200000000000003" customHeight="1">
      <c r="A98" s="497" t="s">
        <v>470</v>
      </c>
      <c r="B98" s="498"/>
      <c r="C98" s="498"/>
      <c r="D98" s="934" t="s">
        <v>989</v>
      </c>
      <c r="E98" s="934"/>
      <c r="F98" s="496">
        <v>65875.442688089999</v>
      </c>
      <c r="G98" s="582" t="s">
        <v>990</v>
      </c>
    </row>
    <row r="99" spans="1:7" s="50" customFormat="1" ht="44.85" customHeight="1">
      <c r="A99" s="499" t="s">
        <v>727</v>
      </c>
      <c r="B99" s="500" t="s">
        <v>991</v>
      </c>
      <c r="C99" s="498"/>
      <c r="D99" s="929" t="s">
        <v>3243</v>
      </c>
      <c r="E99" s="929"/>
      <c r="F99" s="501">
        <v>65875.442688089999</v>
      </c>
      <c r="G99" s="580" t="s">
        <v>3244</v>
      </c>
    </row>
    <row r="100" spans="1:7" s="50" customFormat="1" ht="36.200000000000003" customHeight="1">
      <c r="A100" s="502" t="s">
        <v>470</v>
      </c>
      <c r="B100" s="502" t="s">
        <v>991</v>
      </c>
      <c r="C100" s="503" t="s">
        <v>1371</v>
      </c>
      <c r="D100" s="928" t="s">
        <v>1378</v>
      </c>
      <c r="E100" s="928"/>
      <c r="F100" s="504">
        <v>14448.7169085</v>
      </c>
      <c r="G100" s="581" t="s">
        <v>1379</v>
      </c>
    </row>
    <row r="101" spans="1:7" s="50" customFormat="1" ht="44.85" customHeight="1">
      <c r="A101" s="502" t="s">
        <v>470</v>
      </c>
      <c r="B101" s="505"/>
      <c r="C101" s="503" t="s">
        <v>1372</v>
      </c>
      <c r="D101" s="928" t="s">
        <v>1380</v>
      </c>
      <c r="E101" s="928"/>
      <c r="F101" s="504">
        <v>25096.805344609998</v>
      </c>
      <c r="G101" s="581" t="s">
        <v>2761</v>
      </c>
    </row>
    <row r="102" spans="1:7" s="50" customFormat="1" ht="44.85" customHeight="1">
      <c r="A102" s="502" t="s">
        <v>470</v>
      </c>
      <c r="B102" s="505"/>
      <c r="C102" s="503" t="s">
        <v>1374</v>
      </c>
      <c r="D102" s="928" t="s">
        <v>1381</v>
      </c>
      <c r="E102" s="928"/>
      <c r="F102" s="504">
        <v>4801.3945702600004</v>
      </c>
      <c r="G102" s="581" t="s">
        <v>2762</v>
      </c>
    </row>
    <row r="103" spans="1:7" s="50" customFormat="1" ht="36.200000000000003" customHeight="1">
      <c r="A103" s="507" t="s">
        <v>470</v>
      </c>
      <c r="B103" s="508"/>
      <c r="C103" s="509" t="s">
        <v>1375</v>
      </c>
      <c r="D103" s="935" t="s">
        <v>1382</v>
      </c>
      <c r="E103" s="935"/>
      <c r="F103" s="510">
        <v>21528.525864719999</v>
      </c>
      <c r="G103" s="585" t="s">
        <v>1383</v>
      </c>
    </row>
    <row r="104" spans="1:7" s="50" customFormat="1" ht="28.7" customHeight="1"/>
  </sheetData>
  <customSheetViews>
    <customSheetView guid="{CEB12AB2-2B7C-47EA-8993-91B31C172525}" showPageBreaks="1" printArea="1" view="pageBreakPreview" topLeftCell="A97">
      <selection activeCell="A103" sqref="A103:XFD104"/>
      <pageMargins left="0.59055118110236227" right="0.19685039370078741" top="0.25" bottom="0.26" header="0.51181102362204722" footer="0.26"/>
      <pageSetup paperSize="9" scale="89" orientation="portrait" r:id="rId1"/>
      <headerFooter alignWithMargins="0"/>
    </customSheetView>
    <customSheetView guid="{69687417-BF2D-41EA-9F0C-3ABCA36AC0DF}" showPageBreaks="1" printArea="1" view="pageBreakPreview" topLeftCell="A97">
      <selection activeCell="A103" sqref="A103:XFD104"/>
      <pageMargins left="0.59055118110236227" right="0.19685039370078741" top="0.25" bottom="0.26" header="0.51181102362204722" footer="0.26"/>
      <pageSetup paperSize="9" scale="89" orientation="portrait" r:id="rId2"/>
      <headerFooter alignWithMargins="0"/>
    </customSheetView>
  </customSheetViews>
  <mergeCells count="103">
    <mergeCell ref="D101:E101"/>
    <mergeCell ref="D102:E102"/>
    <mergeCell ref="D103:E103"/>
    <mergeCell ref="D97:E97"/>
    <mergeCell ref="D92:E92"/>
    <mergeCell ref="D93:E93"/>
    <mergeCell ref="D94:E94"/>
    <mergeCell ref="D95:E95"/>
    <mergeCell ref="D96:E96"/>
    <mergeCell ref="D100:E100"/>
    <mergeCell ref="D98:E98"/>
    <mergeCell ref="D99:E99"/>
    <mergeCell ref="D90:E90"/>
    <mergeCell ref="D91:E91"/>
    <mergeCell ref="D85:E85"/>
    <mergeCell ref="D86:E86"/>
    <mergeCell ref="D87:E87"/>
    <mergeCell ref="D88:E88"/>
    <mergeCell ref="D89:E89"/>
    <mergeCell ref="D80:E80"/>
    <mergeCell ref="D81:E81"/>
    <mergeCell ref="D82:E82"/>
    <mergeCell ref="D83:E83"/>
    <mergeCell ref="D84:E84"/>
    <mergeCell ref="D42:E42"/>
    <mergeCell ref="D43:E43"/>
    <mergeCell ref="D44:E44"/>
    <mergeCell ref="D45:E45"/>
    <mergeCell ref="D46:E46"/>
    <mergeCell ref="D56:E56"/>
    <mergeCell ref="D57:E57"/>
    <mergeCell ref="D58:E58"/>
    <mergeCell ref="D59:E59"/>
    <mergeCell ref="D52:E52"/>
    <mergeCell ref="D53:E53"/>
    <mergeCell ref="D54:E54"/>
    <mergeCell ref="D55:E55"/>
    <mergeCell ref="A1:D1"/>
    <mergeCell ref="E1:G1"/>
    <mergeCell ref="D50:E50"/>
    <mergeCell ref="D60:E60"/>
    <mergeCell ref="D61:E61"/>
    <mergeCell ref="D38:E38"/>
    <mergeCell ref="D5:E5"/>
    <mergeCell ref="D3:E3"/>
    <mergeCell ref="D14:E14"/>
    <mergeCell ref="D27:E27"/>
    <mergeCell ref="D28:E28"/>
    <mergeCell ref="D19:E19"/>
    <mergeCell ref="D20:E20"/>
    <mergeCell ref="D21:E21"/>
    <mergeCell ref="D22:E22"/>
    <mergeCell ref="D23:E23"/>
    <mergeCell ref="D39:E39"/>
    <mergeCell ref="D25:E25"/>
    <mergeCell ref="D26:E26"/>
    <mergeCell ref="D15:E15"/>
    <mergeCell ref="D6:E6"/>
    <mergeCell ref="D7:E7"/>
    <mergeCell ref="D8:E8"/>
    <mergeCell ref="D9:E9"/>
    <mergeCell ref="D65:E65"/>
    <mergeCell ref="D66:E66"/>
    <mergeCell ref="D67:E67"/>
    <mergeCell ref="D68:E68"/>
    <mergeCell ref="D69:E69"/>
    <mergeCell ref="D51:E51"/>
    <mergeCell ref="D47:E47"/>
    <mergeCell ref="D48:E48"/>
    <mergeCell ref="D49:E49"/>
    <mergeCell ref="D62:E62"/>
    <mergeCell ref="D63:E63"/>
    <mergeCell ref="D64:E64"/>
    <mergeCell ref="D76:E76"/>
    <mergeCell ref="D77:E77"/>
    <mergeCell ref="D78:E78"/>
    <mergeCell ref="D79:E79"/>
    <mergeCell ref="D70:E70"/>
    <mergeCell ref="D71:E71"/>
    <mergeCell ref="D72:E72"/>
    <mergeCell ref="D73:E73"/>
    <mergeCell ref="D74:E74"/>
    <mergeCell ref="D75:E75"/>
    <mergeCell ref="D4:E4"/>
    <mergeCell ref="D40:E40"/>
    <mergeCell ref="D41:E41"/>
    <mergeCell ref="D33:E33"/>
    <mergeCell ref="D34:E34"/>
    <mergeCell ref="D35:E35"/>
    <mergeCell ref="D36:E36"/>
    <mergeCell ref="D37:E37"/>
    <mergeCell ref="D29:E29"/>
    <mergeCell ref="D30:E30"/>
    <mergeCell ref="D31:E31"/>
    <mergeCell ref="D32:E32"/>
    <mergeCell ref="D24:E24"/>
    <mergeCell ref="D16:E16"/>
    <mergeCell ref="D17:E17"/>
    <mergeCell ref="D18:E18"/>
    <mergeCell ref="D10:E10"/>
    <mergeCell ref="D11:E11"/>
    <mergeCell ref="D12:E12"/>
    <mergeCell ref="D13:E13"/>
  </mergeCells>
  <phoneticPr fontId="38" type="noConversion"/>
  <pageMargins left="0.59055118110236227" right="0.19685039370078741" top="0.23622047244094491" bottom="0.27559055118110237" header="0.51181102362204722" footer="0.27559055118110237"/>
  <pageSetup paperSize="256" orientation="portrait"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51"/>
  <sheetViews>
    <sheetView showGridLines="0" view="pageBreakPreview" zoomScale="85" zoomScaleNormal="100" zoomScaleSheetLayoutView="85" workbookViewId="0">
      <selection activeCell="J47" sqref="J47"/>
    </sheetView>
  </sheetViews>
  <sheetFormatPr defaultRowHeight="12.75"/>
  <cols>
    <col min="1" max="1" width="34.28515625" style="370" customWidth="1"/>
    <col min="2" max="2" width="16.5703125" style="370" customWidth="1"/>
    <col min="3" max="3" width="16.7109375" style="370" customWidth="1"/>
    <col min="4" max="4" width="10.85546875" style="370" customWidth="1"/>
    <col min="5" max="5" width="22.5703125" style="370" customWidth="1"/>
    <col min="6" max="6" width="15.42578125" style="370" customWidth="1"/>
    <col min="7" max="7" width="34.42578125" style="370" customWidth="1"/>
    <col min="8" max="8" width="4.85546875" style="370" customWidth="1"/>
    <col min="9" max="9" width="4.7109375" style="370" customWidth="1"/>
    <col min="10" max="10" width="16.85546875" style="370" customWidth="1"/>
    <col min="11" max="16384" width="9.140625" style="370"/>
  </cols>
  <sheetData>
    <row r="1" spans="1:7" s="50" customFormat="1" ht="19.149999999999999" customHeight="1">
      <c r="A1" s="936" t="s">
        <v>1638</v>
      </c>
      <c r="B1" s="936"/>
      <c r="C1" s="936"/>
      <c r="D1" s="936"/>
      <c r="E1" s="937" t="s">
        <v>856</v>
      </c>
      <c r="F1" s="937"/>
      <c r="G1" s="937"/>
    </row>
    <row r="2" spans="1:7" s="50" customFormat="1" ht="19.149999999999999" customHeight="1">
      <c r="A2" s="938" t="s">
        <v>5</v>
      </c>
      <c r="B2" s="938"/>
      <c r="C2" s="938"/>
      <c r="D2" s="938"/>
      <c r="E2" s="899" t="s">
        <v>332</v>
      </c>
      <c r="F2" s="899"/>
      <c r="G2" s="899"/>
    </row>
    <row r="3" spans="1:7" s="50" customFormat="1" ht="1.1499999999999999" customHeight="1">
      <c r="A3" s="900" t="s">
        <v>122</v>
      </c>
      <c r="B3" s="900"/>
      <c r="C3" s="900"/>
      <c r="D3" s="900"/>
      <c r="E3" s="940" t="s">
        <v>497</v>
      </c>
      <c r="F3" s="940"/>
      <c r="G3" s="940"/>
    </row>
    <row r="4" spans="1:7" s="50" customFormat="1" ht="20.25" customHeight="1">
      <c r="A4" s="900"/>
      <c r="B4" s="900"/>
      <c r="C4" s="900"/>
      <c r="D4" s="900"/>
      <c r="E4" s="940"/>
      <c r="F4" s="940"/>
      <c r="G4" s="940"/>
    </row>
    <row r="5" spans="1:7" s="50" customFormat="1" ht="21.4" customHeight="1">
      <c r="A5" s="941" t="s">
        <v>369</v>
      </c>
      <c r="B5" s="943" t="s">
        <v>2735</v>
      </c>
      <c r="C5" s="943" t="s">
        <v>2489</v>
      </c>
      <c r="D5" s="941" t="s">
        <v>2736</v>
      </c>
      <c r="E5" s="941"/>
      <c r="F5" s="943" t="s">
        <v>3288</v>
      </c>
      <c r="G5" s="942" t="s">
        <v>37</v>
      </c>
    </row>
    <row r="6" spans="1:7" s="50" customFormat="1" ht="103.5" customHeight="1">
      <c r="A6" s="941"/>
      <c r="B6" s="943"/>
      <c r="C6" s="943"/>
      <c r="D6" s="649" t="s">
        <v>1433</v>
      </c>
      <c r="E6" s="650" t="s">
        <v>3289</v>
      </c>
      <c r="F6" s="943"/>
      <c r="G6" s="942"/>
    </row>
    <row r="7" spans="1:7" s="50" customFormat="1" ht="20.25" customHeight="1">
      <c r="A7" s="651" t="s">
        <v>491</v>
      </c>
      <c r="B7" s="651" t="s">
        <v>183</v>
      </c>
      <c r="C7" s="651" t="s">
        <v>264</v>
      </c>
      <c r="D7" s="651" t="s">
        <v>443</v>
      </c>
      <c r="E7" s="652" t="s">
        <v>637</v>
      </c>
      <c r="F7" s="651" t="s">
        <v>470</v>
      </c>
      <c r="G7" s="651" t="s">
        <v>638</v>
      </c>
    </row>
    <row r="8" spans="1:7" s="50" customFormat="1" ht="21.4" customHeight="1">
      <c r="A8" s="653" t="s">
        <v>391</v>
      </c>
      <c r="B8" s="654">
        <v>13552443.116246499</v>
      </c>
      <c r="C8" s="654">
        <v>15346310.811650399</v>
      </c>
      <c r="D8" s="654">
        <v>17039798.706300098</v>
      </c>
      <c r="E8" s="655">
        <v>9284396.9482600093</v>
      </c>
      <c r="F8" s="654">
        <v>8863362.6436635107</v>
      </c>
      <c r="G8" s="656" t="s">
        <v>392</v>
      </c>
    </row>
    <row r="9" spans="1:7" s="50" customFormat="1" ht="33.6" customHeight="1">
      <c r="A9" s="466" t="s">
        <v>811</v>
      </c>
      <c r="B9" s="467">
        <v>5999776.2182180397</v>
      </c>
      <c r="C9" s="467">
        <v>7392707.1785533</v>
      </c>
      <c r="D9" s="467">
        <v>8725097.5062358901</v>
      </c>
      <c r="E9" s="468">
        <v>4833962.3424282996</v>
      </c>
      <c r="F9" s="467">
        <v>4763833.0080735497</v>
      </c>
      <c r="G9" s="469" t="s">
        <v>812</v>
      </c>
    </row>
    <row r="10" spans="1:7" s="50" customFormat="1" ht="21.4" customHeight="1">
      <c r="A10" s="657" t="s">
        <v>2682</v>
      </c>
      <c r="B10" s="658">
        <v>1156101.5778800901</v>
      </c>
      <c r="C10" s="658">
        <v>1560100.6047011099</v>
      </c>
      <c r="D10" s="658">
        <v>1789641.49538519</v>
      </c>
      <c r="E10" s="659">
        <v>1039753.9743497201</v>
      </c>
      <c r="F10" s="658">
        <v>912540.16633827996</v>
      </c>
      <c r="G10" s="660" t="s">
        <v>579</v>
      </c>
    </row>
    <row r="11" spans="1:7" s="50" customFormat="1" ht="21.4" customHeight="1">
      <c r="A11" s="657" t="s">
        <v>813</v>
      </c>
      <c r="B11" s="658">
        <v>1992384.8532992799</v>
      </c>
      <c r="C11" s="658">
        <v>2451639.9592679599</v>
      </c>
      <c r="D11" s="658">
        <v>2859192.3635777002</v>
      </c>
      <c r="E11" s="659">
        <v>1591651.1568525501</v>
      </c>
      <c r="F11" s="658">
        <v>1609607.64676662</v>
      </c>
      <c r="G11" s="660" t="s">
        <v>580</v>
      </c>
    </row>
    <row r="12" spans="1:7" s="50" customFormat="1" ht="21.4" customHeight="1">
      <c r="A12" s="657" t="s">
        <v>814</v>
      </c>
      <c r="B12" s="658">
        <v>1321272.7693586899</v>
      </c>
      <c r="C12" s="658">
        <v>1579329.36044501</v>
      </c>
      <c r="D12" s="658">
        <v>1866744.53635239</v>
      </c>
      <c r="E12" s="659">
        <v>1042470.7146148999</v>
      </c>
      <c r="F12" s="658">
        <v>1017528.69788585</v>
      </c>
      <c r="G12" s="660" t="s">
        <v>552</v>
      </c>
    </row>
    <row r="13" spans="1:7" s="50" customFormat="1" ht="21.4" customHeight="1">
      <c r="A13" s="657" t="s">
        <v>815</v>
      </c>
      <c r="B13" s="658">
        <v>678325.26616965001</v>
      </c>
      <c r="C13" s="658">
        <v>719720.31626751996</v>
      </c>
      <c r="D13" s="658">
        <v>922591.38803547004</v>
      </c>
      <c r="E13" s="659">
        <v>479115.09482738998</v>
      </c>
      <c r="F13" s="658">
        <v>602790.17788211</v>
      </c>
      <c r="G13" s="660" t="s">
        <v>541</v>
      </c>
    </row>
    <row r="14" spans="1:7" s="50" customFormat="1" ht="21.4" customHeight="1">
      <c r="A14" s="470" t="s">
        <v>816</v>
      </c>
      <c r="B14" s="467">
        <v>205639.69871200999</v>
      </c>
      <c r="C14" s="467">
        <v>429128.27267858002</v>
      </c>
      <c r="D14" s="467">
        <v>425962.39436038001</v>
      </c>
      <c r="E14" s="468">
        <v>249412.25103186999</v>
      </c>
      <c r="F14" s="467">
        <v>261992.59036756001</v>
      </c>
      <c r="G14" s="471" t="s">
        <v>11</v>
      </c>
    </row>
    <row r="15" spans="1:7" s="50" customFormat="1" ht="33.6" customHeight="1">
      <c r="A15" s="470" t="s">
        <v>817</v>
      </c>
      <c r="B15" s="467">
        <v>181373.03783156001</v>
      </c>
      <c r="C15" s="467">
        <v>195509.62377147001</v>
      </c>
      <c r="D15" s="467">
        <v>172470.87598046</v>
      </c>
      <c r="E15" s="468">
        <v>101496.28797884</v>
      </c>
      <c r="F15" s="467">
        <v>126049.81772352</v>
      </c>
      <c r="G15" s="471" t="s">
        <v>464</v>
      </c>
    </row>
    <row r="16" spans="1:7" s="50" customFormat="1" ht="21.4" customHeight="1">
      <c r="A16" s="470" t="s">
        <v>2845</v>
      </c>
      <c r="B16" s="467">
        <v>0</v>
      </c>
      <c r="C16" s="467">
        <v>0</v>
      </c>
      <c r="D16" s="472">
        <v>0</v>
      </c>
      <c r="E16" s="468">
        <v>0</v>
      </c>
      <c r="F16" s="467">
        <v>91473.778598880002</v>
      </c>
      <c r="G16" s="471" t="s">
        <v>2846</v>
      </c>
    </row>
    <row r="17" spans="1:7" s="50" customFormat="1" ht="21.4" customHeight="1">
      <c r="A17" s="470" t="s">
        <v>636</v>
      </c>
      <c r="B17" s="467">
        <v>7165654.1614849297</v>
      </c>
      <c r="C17" s="467">
        <v>7329228.8141310504</v>
      </c>
      <c r="D17" s="467">
        <v>7716267.9297233997</v>
      </c>
      <c r="E17" s="468">
        <v>4099526.0668210001</v>
      </c>
      <c r="F17" s="467">
        <v>3620013.4489000002</v>
      </c>
      <c r="G17" s="471" t="s">
        <v>280</v>
      </c>
    </row>
    <row r="18" spans="1:7" s="50" customFormat="1" ht="21.95" customHeight="1">
      <c r="A18" s="653" t="s">
        <v>104</v>
      </c>
      <c r="B18" s="654">
        <v>12885357.4346232</v>
      </c>
      <c r="C18" s="654">
        <v>15049842.185825899</v>
      </c>
      <c r="D18" s="654">
        <v>16743019.16488</v>
      </c>
      <c r="E18" s="655">
        <v>8546029.2770246007</v>
      </c>
      <c r="F18" s="654">
        <v>8895796.0947479699</v>
      </c>
      <c r="G18" s="656" t="s">
        <v>451</v>
      </c>
    </row>
    <row r="19" spans="1:7" s="50" customFormat="1" ht="33.6" customHeight="1">
      <c r="A19" s="661" t="s">
        <v>818</v>
      </c>
      <c r="B19" s="658">
        <v>498739.23295471002</v>
      </c>
      <c r="C19" s="658">
        <v>626197.96170603996</v>
      </c>
      <c r="D19" s="658">
        <v>629385.64544187998</v>
      </c>
      <c r="E19" s="659">
        <v>331928.03053569997</v>
      </c>
      <c r="F19" s="658">
        <v>324217.12031999999</v>
      </c>
      <c r="G19" s="660" t="s">
        <v>130</v>
      </c>
    </row>
    <row r="20" spans="1:7" s="50" customFormat="1" ht="21.4" customHeight="1">
      <c r="A20" s="661" t="s">
        <v>86</v>
      </c>
      <c r="B20" s="658">
        <v>74063.28244671</v>
      </c>
      <c r="C20" s="658">
        <v>146000.92015921001</v>
      </c>
      <c r="D20" s="658">
        <v>169678.92612041</v>
      </c>
      <c r="E20" s="659">
        <v>60465.418305760002</v>
      </c>
      <c r="F20" s="658">
        <v>40828.403100110001</v>
      </c>
      <c r="G20" s="660" t="s">
        <v>41</v>
      </c>
    </row>
    <row r="21" spans="1:7" s="50" customFormat="1" ht="58.15" customHeight="1">
      <c r="A21" s="661" t="s">
        <v>819</v>
      </c>
      <c r="B21" s="658">
        <v>338676.19518857001</v>
      </c>
      <c r="C21" s="658">
        <v>382642.36461898999</v>
      </c>
      <c r="D21" s="658">
        <v>457064.88549160998</v>
      </c>
      <c r="E21" s="659">
        <v>217566.03934893999</v>
      </c>
      <c r="F21" s="658">
        <v>246617.69136443001</v>
      </c>
      <c r="G21" s="660" t="s">
        <v>263</v>
      </c>
    </row>
    <row r="22" spans="1:7" s="50" customFormat="1" ht="21.4" customHeight="1">
      <c r="A22" s="661" t="s">
        <v>38</v>
      </c>
      <c r="B22" s="658">
        <v>5068868.5078410804</v>
      </c>
      <c r="C22" s="658">
        <v>5817637.8584689898</v>
      </c>
      <c r="D22" s="658">
        <v>6312515.2013974097</v>
      </c>
      <c r="E22" s="659">
        <v>3549659.8858009502</v>
      </c>
      <c r="F22" s="658">
        <v>3558058.3664454399</v>
      </c>
      <c r="G22" s="660" t="s">
        <v>39</v>
      </c>
    </row>
    <row r="23" spans="1:7" s="50" customFormat="1" ht="21.4" customHeight="1">
      <c r="A23" s="661" t="s">
        <v>282</v>
      </c>
      <c r="B23" s="658">
        <v>345095.34750988003</v>
      </c>
      <c r="C23" s="658">
        <v>400062.54246675002</v>
      </c>
      <c r="D23" s="658">
        <v>521863.55973352003</v>
      </c>
      <c r="E23" s="659">
        <v>167415.96459953001</v>
      </c>
      <c r="F23" s="658">
        <v>178385.89290815001</v>
      </c>
      <c r="G23" s="660" t="s">
        <v>283</v>
      </c>
    </row>
    <row r="24" spans="1:7" s="50" customFormat="1" ht="33.6" customHeight="1">
      <c r="A24" s="661" t="s">
        <v>820</v>
      </c>
      <c r="B24" s="658">
        <v>639020.66073125997</v>
      </c>
      <c r="C24" s="658">
        <v>740281.63732334005</v>
      </c>
      <c r="D24" s="658">
        <v>806056.87632299005</v>
      </c>
      <c r="E24" s="659">
        <v>403069.60535445</v>
      </c>
      <c r="F24" s="658">
        <v>419738.83457830001</v>
      </c>
      <c r="G24" s="660" t="s">
        <v>25</v>
      </c>
    </row>
    <row r="25" spans="1:7" s="50" customFormat="1" ht="33.6" customHeight="1">
      <c r="A25" s="661" t="s">
        <v>55</v>
      </c>
      <c r="B25" s="658">
        <v>1909563.24848769</v>
      </c>
      <c r="C25" s="658">
        <v>2371257.0468105599</v>
      </c>
      <c r="D25" s="658">
        <v>2690823.64140055</v>
      </c>
      <c r="E25" s="659">
        <v>1088189.6327448201</v>
      </c>
      <c r="F25" s="658">
        <v>1259448.41981389</v>
      </c>
      <c r="G25" s="660" t="s">
        <v>424</v>
      </c>
    </row>
    <row r="26" spans="1:7" s="50" customFormat="1" ht="33.6" customHeight="1">
      <c r="A26" s="661" t="s">
        <v>374</v>
      </c>
      <c r="B26" s="658">
        <v>629748.28885883</v>
      </c>
      <c r="C26" s="658">
        <v>746469.15794254001</v>
      </c>
      <c r="D26" s="658">
        <v>941033.16054785997</v>
      </c>
      <c r="E26" s="659">
        <v>500625.33810057002</v>
      </c>
      <c r="F26" s="658">
        <v>502785.08786373999</v>
      </c>
      <c r="G26" s="660" t="s">
        <v>430</v>
      </c>
    </row>
    <row r="27" spans="1:7" s="50" customFormat="1" ht="33.6" customHeight="1">
      <c r="A27" s="661" t="s">
        <v>821</v>
      </c>
      <c r="B27" s="658">
        <v>326774.66596848</v>
      </c>
      <c r="C27" s="658">
        <v>418609.62666606001</v>
      </c>
      <c r="D27" s="658">
        <v>428383.87065449997</v>
      </c>
      <c r="E27" s="659">
        <v>187135.57362804</v>
      </c>
      <c r="F27" s="658">
        <v>134668.84224693</v>
      </c>
      <c r="G27" s="660" t="s">
        <v>324</v>
      </c>
    </row>
    <row r="28" spans="1:7" s="50" customFormat="1" ht="70.349999999999994" customHeight="1">
      <c r="A28" s="661" t="s">
        <v>588</v>
      </c>
      <c r="B28" s="658">
        <v>733238.07337559003</v>
      </c>
      <c r="C28" s="658">
        <v>715473.60910458001</v>
      </c>
      <c r="D28" s="658">
        <v>844050.82090935996</v>
      </c>
      <c r="E28" s="659">
        <v>532815.59667600004</v>
      </c>
      <c r="F28" s="658">
        <v>646848.14520399005</v>
      </c>
      <c r="G28" s="660" t="s">
        <v>822</v>
      </c>
    </row>
    <row r="29" spans="1:7" s="50" customFormat="1" ht="45.95" customHeight="1">
      <c r="A29" s="661" t="s">
        <v>823</v>
      </c>
      <c r="B29" s="658">
        <v>87139.546817640003</v>
      </c>
      <c r="C29" s="658">
        <v>205769.57691870001</v>
      </c>
      <c r="D29" s="658">
        <v>96556.716133110007</v>
      </c>
      <c r="E29" s="659">
        <v>41298.809515100002</v>
      </c>
      <c r="F29" s="658">
        <v>52396.222067709998</v>
      </c>
      <c r="G29" s="660" t="s">
        <v>824</v>
      </c>
    </row>
    <row r="30" spans="1:7" s="50" customFormat="1" ht="21.4" customHeight="1">
      <c r="A30" s="661" t="s">
        <v>211</v>
      </c>
      <c r="B30" s="658">
        <v>1135203.9667219201</v>
      </c>
      <c r="C30" s="658">
        <v>1390055.34641517</v>
      </c>
      <c r="D30" s="658">
        <v>1697685.88611869</v>
      </c>
      <c r="E30" s="659">
        <v>791237.63415825996</v>
      </c>
      <c r="F30" s="658">
        <v>815776.99620007002</v>
      </c>
      <c r="G30" s="660" t="s">
        <v>825</v>
      </c>
    </row>
    <row r="31" spans="1:7" s="50" customFormat="1" ht="21.4" customHeight="1">
      <c r="A31" s="661" t="s">
        <v>525</v>
      </c>
      <c r="B31" s="658">
        <v>534195.10613034002</v>
      </c>
      <c r="C31" s="658">
        <v>528971.69014145003</v>
      </c>
      <c r="D31" s="658">
        <v>542046.10241969</v>
      </c>
      <c r="E31" s="659">
        <v>290039.30613481998</v>
      </c>
      <c r="F31" s="658">
        <v>191951.66111173999</v>
      </c>
      <c r="G31" s="660" t="s">
        <v>826</v>
      </c>
    </row>
    <row r="32" spans="1:7" s="50" customFormat="1" ht="21.4" customHeight="1">
      <c r="A32" s="661" t="s">
        <v>827</v>
      </c>
      <c r="B32" s="658">
        <v>57826.31784982</v>
      </c>
      <c r="C32" s="658">
        <v>50936.04730903</v>
      </c>
      <c r="D32" s="658">
        <v>53388.631492909997</v>
      </c>
      <c r="E32" s="659">
        <v>17542.06774631</v>
      </c>
      <c r="F32" s="658">
        <v>32723.52644523</v>
      </c>
      <c r="G32" s="660" t="s">
        <v>828</v>
      </c>
    </row>
    <row r="33" spans="1:10" s="50" customFormat="1" ht="21.4" customHeight="1">
      <c r="A33" s="661" t="s">
        <v>486</v>
      </c>
      <c r="B33" s="658">
        <v>507204.99374064</v>
      </c>
      <c r="C33" s="658">
        <v>509476.79977446003</v>
      </c>
      <c r="D33" s="658">
        <v>552485.24069554999</v>
      </c>
      <c r="E33" s="659">
        <v>367040.37437535002</v>
      </c>
      <c r="F33" s="658">
        <v>491350.88507824001</v>
      </c>
      <c r="G33" s="660" t="s">
        <v>829</v>
      </c>
    </row>
    <row r="34" spans="1:10" s="50" customFormat="1" ht="34.15" customHeight="1">
      <c r="A34" s="653" t="s">
        <v>583</v>
      </c>
      <c r="B34" s="654">
        <v>254369.38500094</v>
      </c>
      <c r="C34" s="654">
        <v>152947.36633138999</v>
      </c>
      <c r="D34" s="654">
        <v>224170.4704243</v>
      </c>
      <c r="E34" s="655">
        <v>54116.101363039998</v>
      </c>
      <c r="F34" s="654">
        <v>111705.65535102</v>
      </c>
      <c r="G34" s="656" t="s">
        <v>521</v>
      </c>
    </row>
    <row r="35" spans="1:10" s="50" customFormat="1" ht="21.4" customHeight="1">
      <c r="A35" s="470" t="s">
        <v>830</v>
      </c>
      <c r="B35" s="467">
        <v>302043.52579811</v>
      </c>
      <c r="C35" s="467">
        <v>245749.13186143999</v>
      </c>
      <c r="D35" s="472">
        <v>321002.13952700002</v>
      </c>
      <c r="E35" s="468">
        <v>107411.464196</v>
      </c>
      <c r="F35" s="467">
        <v>209617.40404642001</v>
      </c>
      <c r="G35" s="471" t="s">
        <v>831</v>
      </c>
    </row>
    <row r="36" spans="1:10" s="50" customFormat="1" ht="21.4" customHeight="1">
      <c r="A36" s="470" t="s">
        <v>832</v>
      </c>
      <c r="B36" s="467">
        <v>47674.140797170003</v>
      </c>
      <c r="C36" s="467">
        <v>92801.765530050005</v>
      </c>
      <c r="D36" s="467">
        <v>96831.669102700005</v>
      </c>
      <c r="E36" s="468">
        <v>53295.362832960003</v>
      </c>
      <c r="F36" s="467">
        <v>97911.748695400005</v>
      </c>
      <c r="G36" s="471" t="s">
        <v>833</v>
      </c>
    </row>
    <row r="37" spans="1:10" s="50" customFormat="1" ht="46.9" customHeight="1">
      <c r="A37" s="653" t="s">
        <v>1711</v>
      </c>
      <c r="B37" s="654">
        <v>293699.24369591998</v>
      </c>
      <c r="C37" s="654">
        <v>151949.67159096</v>
      </c>
      <c r="D37" s="654">
        <v>478968.54590130999</v>
      </c>
      <c r="E37" s="655">
        <v>266142.51630106999</v>
      </c>
      <c r="F37" s="654">
        <v>210356.34073307001</v>
      </c>
      <c r="G37" s="656" t="s">
        <v>582</v>
      </c>
    </row>
    <row r="38" spans="1:10" s="50" customFormat="1" ht="33.6" customHeight="1">
      <c r="A38" s="470" t="s">
        <v>836</v>
      </c>
      <c r="B38" s="467">
        <v>295159.65007516003</v>
      </c>
      <c r="C38" s="467">
        <v>153339.17989597001</v>
      </c>
      <c r="D38" s="472">
        <v>482767.83909833001</v>
      </c>
      <c r="E38" s="468">
        <v>269038.53589489002</v>
      </c>
      <c r="F38" s="467">
        <v>213501.79841975</v>
      </c>
      <c r="G38" s="471" t="s">
        <v>837</v>
      </c>
    </row>
    <row r="39" spans="1:10" s="50" customFormat="1" ht="33.6" customHeight="1">
      <c r="A39" s="470" t="s">
        <v>834</v>
      </c>
      <c r="B39" s="467">
        <v>1460.40637924</v>
      </c>
      <c r="C39" s="467">
        <v>1389.50830501</v>
      </c>
      <c r="D39" s="467">
        <v>3799.2931970200002</v>
      </c>
      <c r="E39" s="468">
        <v>2896.01959382</v>
      </c>
      <c r="F39" s="467">
        <v>3145.4576866799998</v>
      </c>
      <c r="G39" s="471" t="s">
        <v>835</v>
      </c>
    </row>
    <row r="40" spans="1:10" s="50" customFormat="1" ht="34.15" customHeight="1">
      <c r="A40" s="653" t="s">
        <v>1712</v>
      </c>
      <c r="B40" s="654">
        <v>119017.05292652</v>
      </c>
      <c r="C40" s="654">
        <v>-8428.4120978200008</v>
      </c>
      <c r="D40" s="654">
        <v>-406359.47490551998</v>
      </c>
      <c r="E40" s="655">
        <v>418109.0535713</v>
      </c>
      <c r="F40" s="654">
        <v>-354495.44716854999</v>
      </c>
      <c r="G40" s="656" t="s">
        <v>584</v>
      </c>
    </row>
    <row r="41" spans="1:10" s="50" customFormat="1" ht="46.9" customHeight="1">
      <c r="A41" s="653" t="s">
        <v>1713</v>
      </c>
      <c r="B41" s="477">
        <v>119017.05292652</v>
      </c>
      <c r="C41" s="477">
        <v>-8428.4120978200008</v>
      </c>
      <c r="D41" s="477">
        <v>-406359.47490551998</v>
      </c>
      <c r="E41" s="478">
        <v>418109.0535713</v>
      </c>
      <c r="F41" s="477">
        <v>-354495.44716854999</v>
      </c>
      <c r="G41" s="656" t="s">
        <v>1714</v>
      </c>
    </row>
    <row r="42" spans="1:10" s="50" customFormat="1" ht="59.1" customHeight="1">
      <c r="A42" s="653" t="s">
        <v>1789</v>
      </c>
      <c r="B42" s="654">
        <v>-119017.05292652</v>
      </c>
      <c r="C42" s="654">
        <v>8428.4120978200008</v>
      </c>
      <c r="D42" s="654">
        <v>406359.47490551998</v>
      </c>
      <c r="E42" s="655">
        <v>-418109.0535713</v>
      </c>
      <c r="F42" s="654">
        <v>354495.44716854999</v>
      </c>
      <c r="G42" s="656" t="s">
        <v>1790</v>
      </c>
    </row>
    <row r="43" spans="1:10" s="50" customFormat="1" ht="21.4" customHeight="1">
      <c r="A43" s="473" t="s">
        <v>449</v>
      </c>
      <c r="B43" s="474">
        <v>-117136.17592651999</v>
      </c>
      <c r="C43" s="474">
        <v>9297.3391181300394</v>
      </c>
      <c r="D43" s="474">
        <v>406359.47490551998</v>
      </c>
      <c r="E43" s="475">
        <v>-418109.0535713</v>
      </c>
      <c r="F43" s="474">
        <v>149187.2769193</v>
      </c>
      <c r="G43" s="476" t="s">
        <v>838</v>
      </c>
    </row>
    <row r="44" spans="1:10" s="50" customFormat="1" ht="21.4" customHeight="1">
      <c r="A44" s="661" t="s">
        <v>839</v>
      </c>
      <c r="B44" s="658">
        <v>111991.79844779</v>
      </c>
      <c r="C44" s="658">
        <v>305965.81094093999</v>
      </c>
      <c r="D44" s="658">
        <v>643108.90424791002</v>
      </c>
      <c r="E44" s="659">
        <v>-314113.51678845001</v>
      </c>
      <c r="F44" s="658">
        <v>459515.82948456</v>
      </c>
      <c r="G44" s="662" t="s">
        <v>840</v>
      </c>
    </row>
    <row r="45" spans="1:10" s="50" customFormat="1" ht="21.4" customHeight="1">
      <c r="A45" s="661" t="s">
        <v>841</v>
      </c>
      <c r="B45" s="658">
        <v>229127.97437431</v>
      </c>
      <c r="C45" s="658">
        <v>296668.47182281001</v>
      </c>
      <c r="D45" s="658">
        <v>236749.42934239001</v>
      </c>
      <c r="E45" s="659">
        <v>103995.53678285</v>
      </c>
      <c r="F45" s="658">
        <v>310328.55256525998</v>
      </c>
      <c r="G45" s="662" t="s">
        <v>842</v>
      </c>
    </row>
    <row r="46" spans="1:10" s="50" customFormat="1" ht="21.4" customHeight="1">
      <c r="A46" s="473" t="s">
        <v>218</v>
      </c>
      <c r="B46" s="474">
        <v>-1880.877</v>
      </c>
      <c r="C46" s="474">
        <v>-868.75639910999996</v>
      </c>
      <c r="D46" s="663" t="s">
        <v>473</v>
      </c>
      <c r="E46" s="664" t="s">
        <v>473</v>
      </c>
      <c r="F46" s="663" t="s">
        <v>473</v>
      </c>
      <c r="G46" s="476" t="s">
        <v>843</v>
      </c>
    </row>
    <row r="47" spans="1:10" s="50" customFormat="1" ht="21.4" customHeight="1">
      <c r="A47" s="661" t="s">
        <v>839</v>
      </c>
      <c r="B47" s="665" t="s">
        <v>473</v>
      </c>
      <c r="C47" s="665" t="s">
        <v>473</v>
      </c>
      <c r="D47" s="665" t="s">
        <v>473</v>
      </c>
      <c r="E47" s="666" t="s">
        <v>473</v>
      </c>
      <c r="F47" s="665" t="s">
        <v>473</v>
      </c>
      <c r="G47" s="662" t="s">
        <v>840</v>
      </c>
      <c r="J47" s="840"/>
    </row>
    <row r="48" spans="1:10" s="50" customFormat="1" ht="21.4" customHeight="1">
      <c r="A48" s="667" t="s">
        <v>841</v>
      </c>
      <c r="B48" s="668">
        <v>1880.877</v>
      </c>
      <c r="C48" s="668">
        <v>868.75639910999996</v>
      </c>
      <c r="D48" s="669" t="s">
        <v>473</v>
      </c>
      <c r="E48" s="670" t="s">
        <v>473</v>
      </c>
      <c r="F48" s="669" t="s">
        <v>473</v>
      </c>
      <c r="G48" s="671" t="s">
        <v>842</v>
      </c>
    </row>
    <row r="49" spans="1:8" s="50" customFormat="1" ht="299.64999999999998" customHeight="1"/>
    <row r="50" spans="1:8" s="50" customFormat="1" ht="35.1" customHeight="1">
      <c r="A50" s="939"/>
      <c r="B50" s="939"/>
      <c r="C50" s="939"/>
      <c r="D50" s="939"/>
      <c r="E50" s="939"/>
      <c r="F50" s="939"/>
      <c r="G50" s="939"/>
      <c r="H50" s="939"/>
    </row>
    <row r="51" spans="1:8" s="50" customFormat="1" ht="59.65" customHeight="1"/>
  </sheetData>
  <mergeCells count="13">
    <mergeCell ref="A1:D1"/>
    <mergeCell ref="E1:G1"/>
    <mergeCell ref="A2:D2"/>
    <mergeCell ref="A50:H50"/>
    <mergeCell ref="E2:G2"/>
    <mergeCell ref="A3:D4"/>
    <mergeCell ref="E3:G4"/>
    <mergeCell ref="D5:E5"/>
    <mergeCell ref="G5:G6"/>
    <mergeCell ref="A5:A6"/>
    <mergeCell ref="B5:B6"/>
    <mergeCell ref="C5:C6"/>
    <mergeCell ref="F5:F6"/>
  </mergeCells>
  <printOptions horizontalCentered="1"/>
  <pageMargins left="0.35433070866141736" right="0.31496062992125984" top="0.59055118110236227" bottom="0.39370078740157483" header="0.51181102362204722" footer="0.51181102362204722"/>
  <pageSetup paperSize="9" scale="4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tabColor rgb="FFFFC000"/>
    <pageSetUpPr fitToPage="1"/>
  </sheetPr>
  <dimension ref="A1:G50"/>
  <sheetViews>
    <sheetView view="pageBreakPreview" topLeftCell="A34" zoomScaleNormal="100" zoomScaleSheetLayoutView="100" workbookViewId="0">
      <selection activeCell="F44" sqref="F44"/>
    </sheetView>
  </sheetViews>
  <sheetFormatPr defaultRowHeight="12.75" customHeight="1"/>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1668</v>
      </c>
      <c r="B1" s="905"/>
      <c r="C1" s="905"/>
      <c r="D1" s="905"/>
      <c r="E1" s="906" t="s">
        <v>1669</v>
      </c>
      <c r="F1" s="906"/>
      <c r="G1" s="906"/>
    </row>
    <row r="2" spans="1:7" s="592" customFormat="1" ht="19.149999999999999" customHeight="1">
      <c r="A2" s="907" t="s">
        <v>808</v>
      </c>
      <c r="B2" s="907"/>
      <c r="C2" s="907"/>
      <c r="D2" s="907"/>
      <c r="E2" s="909" t="s">
        <v>809</v>
      </c>
      <c r="F2" s="909"/>
      <c r="G2" s="909"/>
    </row>
    <row r="3" spans="1:7" s="592" customFormat="1" ht="19.149999999999999" customHeight="1">
      <c r="A3" s="907" t="s">
        <v>810</v>
      </c>
      <c r="B3" s="907"/>
      <c r="C3" s="907"/>
      <c r="D3" s="907"/>
      <c r="E3" s="909" t="s">
        <v>1438</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630074.58767866995</v>
      </c>
      <c r="C8" s="596">
        <v>707086.76023434999</v>
      </c>
      <c r="D8" s="596">
        <v>714825.41322635999</v>
      </c>
      <c r="E8" s="596">
        <v>400854.0622401</v>
      </c>
      <c r="F8" s="596">
        <v>386182.31726971001</v>
      </c>
      <c r="G8" s="597" t="s">
        <v>392</v>
      </c>
    </row>
    <row r="9" spans="1:7" s="592" customFormat="1" ht="39.4" customHeight="1">
      <c r="A9" s="598" t="s">
        <v>811</v>
      </c>
      <c r="B9" s="599">
        <v>166838.19703749</v>
      </c>
      <c r="C9" s="599">
        <v>193200.13522865</v>
      </c>
      <c r="D9" s="599">
        <v>220429.75407478001</v>
      </c>
      <c r="E9" s="599">
        <v>119577.37645944</v>
      </c>
      <c r="F9" s="599">
        <v>136575.24086975999</v>
      </c>
      <c r="G9" s="598" t="s">
        <v>812</v>
      </c>
    </row>
    <row r="10" spans="1:7" s="592" customFormat="1" ht="28.7" customHeight="1">
      <c r="A10" s="600" t="s">
        <v>2682</v>
      </c>
      <c r="B10" s="601">
        <v>26898.105612619998</v>
      </c>
      <c r="C10" s="602">
        <v>29578.991300490001</v>
      </c>
      <c r="D10" s="602">
        <v>33713.570160559997</v>
      </c>
      <c r="E10" s="602">
        <v>17554.028636930001</v>
      </c>
      <c r="F10" s="602">
        <v>23845.661883870001</v>
      </c>
      <c r="G10" s="603" t="s">
        <v>579</v>
      </c>
    </row>
    <row r="11" spans="1:7" s="592" customFormat="1" ht="28.7" customHeight="1">
      <c r="A11" s="600" t="s">
        <v>813</v>
      </c>
      <c r="B11" s="601">
        <v>57696.793731220001</v>
      </c>
      <c r="C11" s="602">
        <v>70347.910213879994</v>
      </c>
      <c r="D11" s="602">
        <v>81501.175684240006</v>
      </c>
      <c r="E11" s="602">
        <v>44643.509024129999</v>
      </c>
      <c r="F11" s="602">
        <v>49749.929896950001</v>
      </c>
      <c r="G11" s="603" t="s">
        <v>580</v>
      </c>
    </row>
    <row r="12" spans="1:7" s="592" customFormat="1" ht="19.149999999999999" customHeight="1">
      <c r="A12" s="600" t="s">
        <v>814</v>
      </c>
      <c r="B12" s="601">
        <v>36673.22094046</v>
      </c>
      <c r="C12" s="602">
        <v>43624.910474190001</v>
      </c>
      <c r="D12" s="602">
        <v>51909.543145969998</v>
      </c>
      <c r="E12" s="602">
        <v>27753.44937237</v>
      </c>
      <c r="F12" s="602">
        <v>29435.387738289999</v>
      </c>
      <c r="G12" s="603" t="s">
        <v>552</v>
      </c>
    </row>
    <row r="13" spans="1:7" s="592" customFormat="1" ht="19.149999999999999" customHeight="1">
      <c r="A13" s="600" t="s">
        <v>815</v>
      </c>
      <c r="B13" s="601">
        <v>18706.909054870001</v>
      </c>
      <c r="C13" s="602">
        <v>21122.25753812</v>
      </c>
      <c r="D13" s="602">
        <v>21806.27102326</v>
      </c>
      <c r="E13" s="602">
        <v>11772.110688610001</v>
      </c>
      <c r="F13" s="602">
        <v>15395.645503059999</v>
      </c>
      <c r="G13" s="603" t="s">
        <v>541</v>
      </c>
    </row>
    <row r="14" spans="1:7" s="592" customFormat="1" ht="28.7" customHeight="1">
      <c r="A14" s="604" t="s">
        <v>816</v>
      </c>
      <c r="B14" s="599">
        <v>10031.30911767</v>
      </c>
      <c r="C14" s="599">
        <v>17228.573817460001</v>
      </c>
      <c r="D14" s="599">
        <v>21042.884672010001</v>
      </c>
      <c r="E14" s="599">
        <v>11192.09589834</v>
      </c>
      <c r="F14" s="599">
        <v>8520.4251683399998</v>
      </c>
      <c r="G14" s="604" t="s">
        <v>11</v>
      </c>
    </row>
    <row r="15" spans="1:7" s="592" customFormat="1" ht="38.85" customHeight="1">
      <c r="A15" s="604" t="s">
        <v>817</v>
      </c>
      <c r="B15" s="599">
        <v>4230.2271235099997</v>
      </c>
      <c r="C15" s="599">
        <v>6929.2453182400004</v>
      </c>
      <c r="D15" s="599">
        <v>12047.52904757</v>
      </c>
      <c r="E15" s="599">
        <v>9093.4906823199999</v>
      </c>
      <c r="F15" s="599">
        <v>3624.8325401299999</v>
      </c>
      <c r="G15" s="604" t="s">
        <v>464</v>
      </c>
    </row>
    <row r="16" spans="1:7" s="592" customFormat="1" ht="28.7" customHeight="1">
      <c r="A16" s="604" t="s">
        <v>2845</v>
      </c>
      <c r="B16" s="599">
        <v>0</v>
      </c>
      <c r="C16" s="599">
        <v>0</v>
      </c>
      <c r="D16" s="599">
        <v>0</v>
      </c>
      <c r="E16" s="599">
        <v>0</v>
      </c>
      <c r="F16" s="599">
        <v>2700.72929148</v>
      </c>
      <c r="G16" s="604" t="s">
        <v>2846</v>
      </c>
    </row>
    <row r="17" spans="1:7" s="592" customFormat="1" ht="28.7" customHeight="1">
      <c r="A17" s="604" t="s">
        <v>636</v>
      </c>
      <c r="B17" s="599">
        <v>448974.85440000001</v>
      </c>
      <c r="C17" s="599">
        <v>489728.80586999998</v>
      </c>
      <c r="D17" s="599">
        <v>461305.24543200003</v>
      </c>
      <c r="E17" s="599">
        <v>260991.0992</v>
      </c>
      <c r="F17" s="599">
        <v>234761.0894</v>
      </c>
      <c r="G17" s="604" t="s">
        <v>280</v>
      </c>
    </row>
    <row r="18" spans="1:7" s="592" customFormat="1" ht="19.7" customHeight="1">
      <c r="A18" s="595" t="s">
        <v>104</v>
      </c>
      <c r="B18" s="596">
        <v>629557.50787069998</v>
      </c>
      <c r="C18" s="596">
        <v>718203.42974029004</v>
      </c>
      <c r="D18" s="596">
        <v>719434.08926146</v>
      </c>
      <c r="E18" s="596">
        <v>384650.31011110003</v>
      </c>
      <c r="F18" s="596">
        <v>381313.18309200997</v>
      </c>
      <c r="G18" s="597" t="s">
        <v>451</v>
      </c>
    </row>
    <row r="19" spans="1:7" s="592" customFormat="1" ht="28.7" customHeight="1">
      <c r="A19" s="605" t="s">
        <v>818</v>
      </c>
      <c r="B19" s="606">
        <v>34057.909293739998</v>
      </c>
      <c r="C19" s="602">
        <v>38754.396318879997</v>
      </c>
      <c r="D19" s="602">
        <v>38988.922913390001</v>
      </c>
      <c r="E19" s="602">
        <v>21797.017165199999</v>
      </c>
      <c r="F19" s="602">
        <v>19600.719889399999</v>
      </c>
      <c r="G19" s="603" t="s">
        <v>130</v>
      </c>
    </row>
    <row r="20" spans="1:7" s="592" customFormat="1" ht="19.149999999999999" customHeight="1">
      <c r="A20" s="605" t="s">
        <v>86</v>
      </c>
      <c r="B20" s="606">
        <v>7702.9187287300001</v>
      </c>
      <c r="C20" s="602">
        <v>8416.1056825300002</v>
      </c>
      <c r="D20" s="602">
        <v>9647.3973745300009</v>
      </c>
      <c r="E20" s="602">
        <v>4649.0263015800001</v>
      </c>
      <c r="F20" s="602">
        <v>5799.4833814100002</v>
      </c>
      <c r="G20" s="603" t="s">
        <v>41</v>
      </c>
    </row>
    <row r="21" spans="1:7" s="592" customFormat="1" ht="59.1" customHeight="1">
      <c r="A21" s="605" t="s">
        <v>819</v>
      </c>
      <c r="B21" s="606">
        <v>13521.21735074</v>
      </c>
      <c r="C21" s="602">
        <v>15030.733559230001</v>
      </c>
      <c r="D21" s="602">
        <v>18517.40814399</v>
      </c>
      <c r="E21" s="602">
        <v>9871.5714952199996</v>
      </c>
      <c r="F21" s="602">
        <v>10176.26809202</v>
      </c>
      <c r="G21" s="603" t="s">
        <v>263</v>
      </c>
    </row>
    <row r="22" spans="1:7" s="592" customFormat="1" ht="19.149999999999999" customHeight="1">
      <c r="A22" s="605" t="s">
        <v>38</v>
      </c>
      <c r="B22" s="606">
        <v>257095.51352079</v>
      </c>
      <c r="C22" s="602">
        <v>289232.92385273997</v>
      </c>
      <c r="D22" s="602">
        <v>268580.06328410999</v>
      </c>
      <c r="E22" s="602">
        <v>144415.16621405</v>
      </c>
      <c r="F22" s="602">
        <v>149444.40491853</v>
      </c>
      <c r="G22" s="603" t="s">
        <v>39</v>
      </c>
    </row>
    <row r="23" spans="1:7" s="592" customFormat="1" ht="19.149999999999999" customHeight="1">
      <c r="A23" s="605" t="s">
        <v>282</v>
      </c>
      <c r="B23" s="606">
        <v>12735.368112</v>
      </c>
      <c r="C23" s="602">
        <v>21949.10446567</v>
      </c>
      <c r="D23" s="602">
        <v>14702.569935990001</v>
      </c>
      <c r="E23" s="602">
        <v>4877.7967252999997</v>
      </c>
      <c r="F23" s="602">
        <v>3735.0944384700001</v>
      </c>
      <c r="G23" s="603" t="s">
        <v>283</v>
      </c>
    </row>
    <row r="24" spans="1:7" s="592" customFormat="1" ht="38.85" customHeight="1">
      <c r="A24" s="605" t="s">
        <v>820</v>
      </c>
      <c r="B24" s="606">
        <v>21242.73111723</v>
      </c>
      <c r="C24" s="602">
        <v>23444.1985155</v>
      </c>
      <c r="D24" s="602">
        <v>26035.822832329999</v>
      </c>
      <c r="E24" s="602">
        <v>12664.36393286</v>
      </c>
      <c r="F24" s="602">
        <v>13510.19694059</v>
      </c>
      <c r="G24" s="603" t="s">
        <v>25</v>
      </c>
    </row>
    <row r="25" spans="1:7" s="592" customFormat="1" ht="38.85" customHeight="1">
      <c r="A25" s="605" t="s">
        <v>55</v>
      </c>
      <c r="B25" s="606">
        <v>68458.009394339999</v>
      </c>
      <c r="C25" s="602">
        <v>97123.859201979998</v>
      </c>
      <c r="D25" s="602">
        <v>88608.938881299997</v>
      </c>
      <c r="E25" s="602">
        <v>36724.884346749997</v>
      </c>
      <c r="F25" s="602">
        <v>30784.34252573</v>
      </c>
      <c r="G25" s="603" t="s">
        <v>424</v>
      </c>
    </row>
    <row r="26" spans="1:7" s="592" customFormat="1" ht="49.15" customHeight="1">
      <c r="A26" s="605" t="s">
        <v>374</v>
      </c>
      <c r="B26" s="606">
        <v>29880.073911830001</v>
      </c>
      <c r="C26" s="602">
        <v>33275.452137790002</v>
      </c>
      <c r="D26" s="602">
        <v>37462.662417070002</v>
      </c>
      <c r="E26" s="602">
        <v>20128.274621050001</v>
      </c>
      <c r="F26" s="602">
        <v>19506.014253329999</v>
      </c>
      <c r="G26" s="603" t="s">
        <v>430</v>
      </c>
    </row>
    <row r="27" spans="1:7" s="592" customFormat="1" ht="38.85" customHeight="1">
      <c r="A27" s="605" t="s">
        <v>821</v>
      </c>
      <c r="B27" s="606">
        <v>16086.269390269999</v>
      </c>
      <c r="C27" s="602">
        <v>23333.856837570002</v>
      </c>
      <c r="D27" s="602">
        <v>32249.587830230001</v>
      </c>
      <c r="E27" s="602">
        <v>13884.10140356</v>
      </c>
      <c r="F27" s="602">
        <v>9189.8576478100003</v>
      </c>
      <c r="G27" s="603" t="s">
        <v>324</v>
      </c>
    </row>
    <row r="28" spans="1:7" s="592" customFormat="1" ht="89.1" customHeight="1">
      <c r="A28" s="605" t="s">
        <v>588</v>
      </c>
      <c r="B28" s="606">
        <v>65206.490343550002</v>
      </c>
      <c r="C28" s="602">
        <v>56705.919839399998</v>
      </c>
      <c r="D28" s="602">
        <v>81299.500951259994</v>
      </c>
      <c r="E28" s="602">
        <v>69321.152927939998</v>
      </c>
      <c r="F28" s="602">
        <v>87069.706661499993</v>
      </c>
      <c r="G28" s="603" t="s">
        <v>822</v>
      </c>
    </row>
    <row r="29" spans="1:7" s="592" customFormat="1" ht="59.1" customHeight="1">
      <c r="A29" s="605" t="s">
        <v>823</v>
      </c>
      <c r="B29" s="606">
        <v>2126.06720748</v>
      </c>
      <c r="C29" s="602">
        <v>8407.1108617999998</v>
      </c>
      <c r="D29" s="602">
        <v>2844.0734296099999</v>
      </c>
      <c r="E29" s="602">
        <v>1555.4002083099999</v>
      </c>
      <c r="F29" s="602">
        <v>2436.4262534099998</v>
      </c>
      <c r="G29" s="603" t="s">
        <v>824</v>
      </c>
    </row>
    <row r="30" spans="1:7" s="592" customFormat="1" ht="28.7" customHeight="1">
      <c r="A30" s="605" t="s">
        <v>211</v>
      </c>
      <c r="B30" s="606">
        <v>62476.663125749998</v>
      </c>
      <c r="C30" s="602">
        <v>60164.453513430002</v>
      </c>
      <c r="D30" s="602">
        <v>56650.161257860003</v>
      </c>
      <c r="E30" s="602">
        <v>28860.14045485</v>
      </c>
      <c r="F30" s="602">
        <v>18816.17750537</v>
      </c>
      <c r="G30" s="603" t="s">
        <v>825</v>
      </c>
    </row>
    <row r="31" spans="1:7" s="592" customFormat="1" ht="19.149999999999999" customHeight="1">
      <c r="A31" s="605" t="s">
        <v>525</v>
      </c>
      <c r="B31" s="606">
        <v>33654.15223621</v>
      </c>
      <c r="C31" s="602">
        <v>38518.888472480001</v>
      </c>
      <c r="D31" s="602">
        <v>36756.568632570001</v>
      </c>
      <c r="E31" s="602">
        <v>14446.98840966</v>
      </c>
      <c r="F31" s="602">
        <v>7715.4855330299997</v>
      </c>
      <c r="G31" s="603" t="s">
        <v>826</v>
      </c>
    </row>
    <row r="32" spans="1:7" s="592" customFormat="1" ht="28.7" customHeight="1">
      <c r="A32" s="605" t="s">
        <v>827</v>
      </c>
      <c r="B32" s="606">
        <v>2403.5082420399999</v>
      </c>
      <c r="C32" s="602">
        <v>2227.9848094499998</v>
      </c>
      <c r="D32" s="602">
        <v>2341.2284518000001</v>
      </c>
      <c r="E32" s="602">
        <v>580.11932377000005</v>
      </c>
      <c r="F32" s="602">
        <v>899.97362040999997</v>
      </c>
      <c r="G32" s="603" t="s">
        <v>828</v>
      </c>
    </row>
    <row r="33" spans="1:7" s="592" customFormat="1" ht="19.149999999999999" customHeight="1">
      <c r="A33" s="605" t="s">
        <v>486</v>
      </c>
      <c r="B33" s="606">
        <v>2910.6158959999998</v>
      </c>
      <c r="C33" s="602">
        <v>1618.44167184</v>
      </c>
      <c r="D33" s="602">
        <v>4749.1829254200002</v>
      </c>
      <c r="E33" s="602">
        <v>874.30658100000005</v>
      </c>
      <c r="F33" s="602">
        <v>2629.0314309999999</v>
      </c>
      <c r="G33" s="603" t="s">
        <v>829</v>
      </c>
    </row>
    <row r="34" spans="1:7" s="592" customFormat="1" ht="39.4" customHeight="1">
      <c r="A34" s="595" t="s">
        <v>583</v>
      </c>
      <c r="B34" s="596">
        <v>14536.893503060001</v>
      </c>
      <c r="C34" s="596">
        <v>645.39714094999999</v>
      </c>
      <c r="D34" s="596">
        <v>1283.1751099400001</v>
      </c>
      <c r="E34" s="596">
        <v>715.25500471999999</v>
      </c>
      <c r="F34" s="596">
        <v>13451.205032649999</v>
      </c>
      <c r="G34" s="597" t="s">
        <v>521</v>
      </c>
    </row>
    <row r="35" spans="1:7" s="592" customFormat="1" ht="19.149999999999999" customHeight="1">
      <c r="A35" s="604" t="s">
        <v>830</v>
      </c>
      <c r="B35" s="599">
        <v>18928.741999999998</v>
      </c>
      <c r="C35" s="599">
        <v>6707.4679999999998</v>
      </c>
      <c r="D35" s="599">
        <v>7934.652</v>
      </c>
      <c r="E35" s="599">
        <v>4180</v>
      </c>
      <c r="F35" s="599">
        <v>19691.45</v>
      </c>
      <c r="G35" s="604" t="s">
        <v>831</v>
      </c>
    </row>
    <row r="36" spans="1:7" s="592" customFormat="1" ht="28.7" customHeight="1">
      <c r="A36" s="604" t="s">
        <v>832</v>
      </c>
      <c r="B36" s="599">
        <v>4391.8484969399997</v>
      </c>
      <c r="C36" s="599">
        <v>6062.0708590499999</v>
      </c>
      <c r="D36" s="599">
        <v>6651.4768900600002</v>
      </c>
      <c r="E36" s="599">
        <v>3464.7449952799998</v>
      </c>
      <c r="F36" s="599">
        <v>6240.2449673499996</v>
      </c>
      <c r="G36" s="604" t="s">
        <v>833</v>
      </c>
    </row>
    <row r="37" spans="1:7" s="592" customFormat="1" ht="59.65" customHeight="1">
      <c r="A37" s="595" t="s">
        <v>1711</v>
      </c>
      <c r="B37" s="596">
        <v>-35.215555999999999</v>
      </c>
      <c r="C37" s="596">
        <v>757.8644898</v>
      </c>
      <c r="D37" s="596">
        <v>2649.9158520000001</v>
      </c>
      <c r="E37" s="596">
        <v>425.53531199999998</v>
      </c>
      <c r="F37" s="596">
        <v>225.28214800000001</v>
      </c>
      <c r="G37" s="597" t="s">
        <v>582</v>
      </c>
    </row>
    <row r="38" spans="1:7" s="592" customFormat="1" ht="29.25" customHeight="1">
      <c r="A38" s="604" t="s">
        <v>836</v>
      </c>
      <c r="B38" s="599">
        <v>18.642347999999998</v>
      </c>
      <c r="C38" s="599">
        <v>835.07050479999998</v>
      </c>
      <c r="D38" s="599">
        <v>2701.4049359999999</v>
      </c>
      <c r="E38" s="599">
        <v>457.15499999999997</v>
      </c>
      <c r="F38" s="599">
        <v>266.50700000000001</v>
      </c>
      <c r="G38" s="604" t="s">
        <v>837</v>
      </c>
    </row>
    <row r="39" spans="1:7" s="592" customFormat="1" ht="38.85" customHeight="1">
      <c r="A39" s="604" t="s">
        <v>834</v>
      </c>
      <c r="B39" s="599">
        <v>53.857903999999998</v>
      </c>
      <c r="C39" s="599">
        <v>77.206014999999994</v>
      </c>
      <c r="D39" s="599">
        <v>51.489083999999998</v>
      </c>
      <c r="E39" s="599">
        <v>31.619688</v>
      </c>
      <c r="F39" s="599">
        <v>41.224851999999998</v>
      </c>
      <c r="G39" s="604" t="s">
        <v>835</v>
      </c>
    </row>
    <row r="40" spans="1:7" s="592" customFormat="1" ht="39.4" customHeight="1">
      <c r="A40" s="595" t="s">
        <v>1712</v>
      </c>
      <c r="B40" s="596">
        <v>-13984.59813909</v>
      </c>
      <c r="C40" s="596">
        <v>-12519.93113669</v>
      </c>
      <c r="D40" s="596">
        <v>-8541.7669970400002</v>
      </c>
      <c r="E40" s="596">
        <v>15062.96181228</v>
      </c>
      <c r="F40" s="596">
        <v>-8807.3530029499998</v>
      </c>
      <c r="G40" s="597" t="s">
        <v>584</v>
      </c>
    </row>
    <row r="41" spans="1:7" s="592" customFormat="1" ht="12"/>
    <row r="42" spans="1:7" s="592" customFormat="1" ht="3.2" customHeight="1"/>
    <row r="43" spans="1:7" s="592" customFormat="1" ht="68.849999999999994" customHeight="1">
      <c r="A43" s="595" t="s">
        <v>1789</v>
      </c>
      <c r="B43" s="596">
        <v>13984.59813909</v>
      </c>
      <c r="C43" s="596">
        <v>12519.93113669</v>
      </c>
      <c r="D43" s="596">
        <v>-8541.7669970400002</v>
      </c>
      <c r="E43" s="596">
        <v>-15062.96181228</v>
      </c>
      <c r="F43" s="596">
        <v>8807.3530029499998</v>
      </c>
      <c r="G43" s="597" t="s">
        <v>1790</v>
      </c>
    </row>
    <row r="44" spans="1:7" s="592" customFormat="1" ht="19.149999999999999" customHeight="1">
      <c r="A44" s="607" t="s">
        <v>449</v>
      </c>
      <c r="B44" s="608">
        <v>-28337.012990070001</v>
      </c>
      <c r="C44" s="608">
        <v>15222.375676649999</v>
      </c>
      <c r="D44" s="608">
        <v>90929.786400180004</v>
      </c>
      <c r="E44" s="608">
        <v>-172932.3762273</v>
      </c>
      <c r="F44" s="608">
        <f>F45-F46</f>
        <v>10497.467402600001</v>
      </c>
      <c r="G44" s="609" t="s">
        <v>838</v>
      </c>
    </row>
    <row r="45" spans="1:7" s="592" customFormat="1" ht="19.149999999999999" customHeight="1">
      <c r="A45" s="600" t="s">
        <v>839</v>
      </c>
      <c r="B45" s="602">
        <v>-22220.166322720001</v>
      </c>
      <c r="C45" s="602">
        <v>26195.917316319999</v>
      </c>
      <c r="D45" s="602">
        <v>103628.81434888</v>
      </c>
      <c r="E45" s="602">
        <v>-167362.96936183999</v>
      </c>
      <c r="F45" s="839">
        <v>25847.596000000001</v>
      </c>
      <c r="G45" s="610" t="s">
        <v>840</v>
      </c>
    </row>
    <row r="46" spans="1:7" s="592" customFormat="1" ht="19.7" customHeight="1">
      <c r="A46" s="600" t="s">
        <v>841</v>
      </c>
      <c r="B46" s="602">
        <v>6116.8466673499997</v>
      </c>
      <c r="C46" s="602">
        <v>10973.54163967</v>
      </c>
      <c r="D46" s="602">
        <v>12699.027948700001</v>
      </c>
      <c r="E46" s="602">
        <v>5569.4068654599996</v>
      </c>
      <c r="F46" s="602">
        <v>15350.1285974</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howPageBreaks="1" printArea="1" view="pageBreakPreview">
      <selection activeCell="M14" sqref="M14"/>
      <pageMargins left="0.74803149606299213" right="0.15748031496062992" top="0.62992125984251968" bottom="0.6692913385826772" header="0.51181102362204722" footer="0.51181102362204722"/>
      <pageSetup paperSize="9" scale="94" fitToWidth="0" fitToHeight="0" orientation="portrait" r:id="rId1"/>
      <headerFooter alignWithMargins="0"/>
    </customSheetView>
    <customSheetView guid="{69687417-BF2D-41EA-9F0C-3ABCA36AC0DF}" showPageBreaks="1" printArea="1" view="pageBreakPreview">
      <selection activeCell="M14" sqref="M14"/>
      <pageMargins left="0.74803149606299213" right="0.15748031496062992" top="0.62992125984251968" bottom="0.6692913385826772" header="0.51181102362204722" footer="0.51181102362204722"/>
      <pageSetup paperSize="9" scale="94" fitToWidth="0" fitToHeight="0"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74803149606299213" right="0.15748031496062992" top="0.62992125984251968" bottom="0.6692913385826772" header="0.51181102362204722" footer="0.51181102362204722"/>
  <pageSetup paperSize="9" scale="47" orientation="portrait"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tabColor rgb="FFFFC000"/>
    <pageSetUpPr fitToPage="1"/>
  </sheetPr>
  <dimension ref="A1:G50"/>
  <sheetViews>
    <sheetView view="pageBreakPreview" topLeftCell="A31" zoomScaleNormal="100" zoomScaleSheetLayoutView="100" workbookViewId="0">
      <selection activeCell="F45" sqref="F45"/>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1824</v>
      </c>
      <c r="B1" s="905"/>
      <c r="C1" s="905"/>
      <c r="D1" s="905"/>
      <c r="E1" s="906" t="s">
        <v>1825</v>
      </c>
      <c r="F1" s="906"/>
      <c r="G1" s="906"/>
    </row>
    <row r="2" spans="1:7" s="592" customFormat="1" ht="19.149999999999999" customHeight="1">
      <c r="A2" s="907" t="s">
        <v>844</v>
      </c>
      <c r="B2" s="907"/>
      <c r="C2" s="907"/>
      <c r="D2" s="907"/>
      <c r="E2" s="909" t="s">
        <v>809</v>
      </c>
      <c r="F2" s="909"/>
      <c r="G2" s="909"/>
    </row>
    <row r="3" spans="1:7" s="592" customFormat="1" ht="19.149999999999999" customHeight="1">
      <c r="A3" s="907" t="s">
        <v>810</v>
      </c>
      <c r="B3" s="907"/>
      <c r="C3" s="907"/>
      <c r="D3" s="907"/>
      <c r="E3" s="909" t="s">
        <v>1443</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601085.01571179996</v>
      </c>
      <c r="C8" s="596">
        <v>676122.66931075999</v>
      </c>
      <c r="D8" s="596">
        <v>682561.20619169006</v>
      </c>
      <c r="E8" s="596">
        <v>351918.83312929998</v>
      </c>
      <c r="F8" s="596">
        <v>306027.99039201997</v>
      </c>
      <c r="G8" s="597" t="s">
        <v>392</v>
      </c>
    </row>
    <row r="9" spans="1:7" s="592" customFormat="1" ht="39.4" customHeight="1">
      <c r="A9" s="598" t="s">
        <v>811</v>
      </c>
      <c r="B9" s="599">
        <v>217147.69132782999</v>
      </c>
      <c r="C9" s="599">
        <v>258870.07364059999</v>
      </c>
      <c r="D9" s="599">
        <v>286094.49653195002</v>
      </c>
      <c r="E9" s="599">
        <v>163106.48390046001</v>
      </c>
      <c r="F9" s="599">
        <v>157518.36789503001</v>
      </c>
      <c r="G9" s="598" t="s">
        <v>812</v>
      </c>
    </row>
    <row r="10" spans="1:7" s="592" customFormat="1" ht="28.7" customHeight="1">
      <c r="A10" s="600" t="s">
        <v>2682</v>
      </c>
      <c r="B10" s="601">
        <v>27092.37791784</v>
      </c>
      <c r="C10" s="602">
        <v>35280.086619540001</v>
      </c>
      <c r="D10" s="602">
        <v>44934.434370000003</v>
      </c>
      <c r="E10" s="602">
        <v>26128.24040938</v>
      </c>
      <c r="F10" s="602">
        <v>23425.61579571</v>
      </c>
      <c r="G10" s="603" t="s">
        <v>579</v>
      </c>
    </row>
    <row r="11" spans="1:7" s="592" customFormat="1" ht="28.7" customHeight="1">
      <c r="A11" s="600" t="s">
        <v>813</v>
      </c>
      <c r="B11" s="601">
        <v>71801.508046129995</v>
      </c>
      <c r="C11" s="602">
        <v>89575.630571429996</v>
      </c>
      <c r="D11" s="602">
        <v>99420.476814199996</v>
      </c>
      <c r="E11" s="602">
        <v>57710.571298039999</v>
      </c>
      <c r="F11" s="602">
        <v>54487.687080900003</v>
      </c>
      <c r="G11" s="603" t="s">
        <v>580</v>
      </c>
    </row>
    <row r="12" spans="1:7" s="592" customFormat="1" ht="19.149999999999999" customHeight="1">
      <c r="A12" s="600" t="s">
        <v>814</v>
      </c>
      <c r="B12" s="601">
        <v>50661.538271079997</v>
      </c>
      <c r="C12" s="602">
        <v>60866.558681659997</v>
      </c>
      <c r="D12" s="602">
        <v>65271.951665920002</v>
      </c>
      <c r="E12" s="602">
        <v>37677.079464779999</v>
      </c>
      <c r="F12" s="602">
        <v>38662.582671689997</v>
      </c>
      <c r="G12" s="603" t="s">
        <v>552</v>
      </c>
    </row>
    <row r="13" spans="1:7" s="592" customFormat="1" ht="19.149999999999999" customHeight="1">
      <c r="A13" s="600" t="s">
        <v>815</v>
      </c>
      <c r="B13" s="601">
        <v>12786.270941000001</v>
      </c>
      <c r="C13" s="602">
        <v>18850.711322020001</v>
      </c>
      <c r="D13" s="602">
        <v>17633.531822109999</v>
      </c>
      <c r="E13" s="602">
        <v>9805.6732683699993</v>
      </c>
      <c r="F13" s="602">
        <v>12073.10634876</v>
      </c>
      <c r="G13" s="603" t="s">
        <v>541</v>
      </c>
    </row>
    <row r="14" spans="1:7" s="592" customFormat="1" ht="28.7" customHeight="1">
      <c r="A14" s="604" t="s">
        <v>816</v>
      </c>
      <c r="B14" s="599">
        <v>11013.335823629999</v>
      </c>
      <c r="C14" s="599">
        <v>22063.260768110002</v>
      </c>
      <c r="D14" s="599">
        <v>21654.32728188</v>
      </c>
      <c r="E14" s="599">
        <v>9526.3089489899994</v>
      </c>
      <c r="F14" s="599">
        <v>10093.790809370001</v>
      </c>
      <c r="G14" s="604" t="s">
        <v>11</v>
      </c>
    </row>
    <row r="15" spans="1:7" s="592" customFormat="1" ht="38.85" customHeight="1">
      <c r="A15" s="604" t="s">
        <v>817</v>
      </c>
      <c r="B15" s="599">
        <v>5032.1947603400004</v>
      </c>
      <c r="C15" s="599">
        <v>6404.1867302000001</v>
      </c>
      <c r="D15" s="599">
        <v>3527.67917786</v>
      </c>
      <c r="E15" s="599">
        <v>2091.44927985</v>
      </c>
      <c r="F15" s="599">
        <v>5781.8534433100003</v>
      </c>
      <c r="G15" s="604" t="s">
        <v>464</v>
      </c>
    </row>
    <row r="16" spans="1:7" s="592" customFormat="1" ht="28.7" customHeight="1">
      <c r="A16" s="604" t="s">
        <v>2845</v>
      </c>
      <c r="B16" s="599">
        <v>0</v>
      </c>
      <c r="C16" s="599">
        <v>0</v>
      </c>
      <c r="D16" s="599">
        <v>0</v>
      </c>
      <c r="E16" s="599">
        <v>0</v>
      </c>
      <c r="F16" s="599">
        <v>9354.5052443099994</v>
      </c>
      <c r="G16" s="604" t="s">
        <v>2846</v>
      </c>
    </row>
    <row r="17" spans="1:7" s="592" customFormat="1" ht="28.7" customHeight="1">
      <c r="A17" s="604" t="s">
        <v>636</v>
      </c>
      <c r="B17" s="599">
        <v>367891.79379999998</v>
      </c>
      <c r="C17" s="599">
        <v>388785.14817185001</v>
      </c>
      <c r="D17" s="599">
        <v>371284.70319999999</v>
      </c>
      <c r="E17" s="599">
        <v>177194.59099999999</v>
      </c>
      <c r="F17" s="599">
        <v>123279.473</v>
      </c>
      <c r="G17" s="604" t="s">
        <v>280</v>
      </c>
    </row>
    <row r="18" spans="1:7" s="592" customFormat="1" ht="19.7" customHeight="1">
      <c r="A18" s="595" t="s">
        <v>104</v>
      </c>
      <c r="B18" s="596">
        <v>572439.64199045999</v>
      </c>
      <c r="C18" s="596">
        <v>692559.60005580995</v>
      </c>
      <c r="D18" s="596">
        <v>726133.96318564995</v>
      </c>
      <c r="E18" s="596">
        <v>354665.11063274002</v>
      </c>
      <c r="F18" s="596">
        <v>301701.14790376002</v>
      </c>
      <c r="G18" s="597" t="s">
        <v>451</v>
      </c>
    </row>
    <row r="19" spans="1:7" s="592" customFormat="1" ht="28.7" customHeight="1">
      <c r="A19" s="605" t="s">
        <v>818</v>
      </c>
      <c r="B19" s="606">
        <v>38185.995669579999</v>
      </c>
      <c r="C19" s="602">
        <v>53420.173348620003</v>
      </c>
      <c r="D19" s="602">
        <v>40421.99804885</v>
      </c>
      <c r="E19" s="602">
        <v>18793.70910131</v>
      </c>
      <c r="F19" s="602">
        <v>16990.20042736</v>
      </c>
      <c r="G19" s="603" t="s">
        <v>130</v>
      </c>
    </row>
    <row r="20" spans="1:7" s="592" customFormat="1" ht="19.149999999999999" customHeight="1">
      <c r="A20" s="605" t="s">
        <v>86</v>
      </c>
      <c r="B20" s="606">
        <v>3456.9188432999999</v>
      </c>
      <c r="C20" s="602">
        <v>6083.12111568</v>
      </c>
      <c r="D20" s="602">
        <v>8858.0713981900008</v>
      </c>
      <c r="E20" s="602">
        <v>3211.578</v>
      </c>
      <c r="F20" s="602">
        <v>1183.5749616600001</v>
      </c>
      <c r="G20" s="603" t="s">
        <v>41</v>
      </c>
    </row>
    <row r="21" spans="1:7" s="592" customFormat="1" ht="59.1" customHeight="1">
      <c r="A21" s="605" t="s">
        <v>819</v>
      </c>
      <c r="B21" s="606">
        <v>18072.721230309999</v>
      </c>
      <c r="C21" s="602">
        <v>18451.925745969998</v>
      </c>
      <c r="D21" s="602">
        <v>21273.0961651</v>
      </c>
      <c r="E21" s="602">
        <v>9595.6875991300003</v>
      </c>
      <c r="F21" s="602">
        <v>9021.1576584899994</v>
      </c>
      <c r="G21" s="603" t="s">
        <v>263</v>
      </c>
    </row>
    <row r="22" spans="1:7" s="592" customFormat="1" ht="19.149999999999999" customHeight="1">
      <c r="A22" s="605" t="s">
        <v>38</v>
      </c>
      <c r="B22" s="606">
        <v>247605.07675335</v>
      </c>
      <c r="C22" s="602">
        <v>279794.18173401</v>
      </c>
      <c r="D22" s="602">
        <v>307216.74622625997</v>
      </c>
      <c r="E22" s="602">
        <v>171175.93048705999</v>
      </c>
      <c r="F22" s="602">
        <v>161718.14125317999</v>
      </c>
      <c r="G22" s="603" t="s">
        <v>39</v>
      </c>
    </row>
    <row r="23" spans="1:7" s="592" customFormat="1" ht="19.149999999999999" customHeight="1">
      <c r="A23" s="605" t="s">
        <v>282</v>
      </c>
      <c r="B23" s="606">
        <v>11352.279138919999</v>
      </c>
      <c r="C23" s="602">
        <v>14447.43015745</v>
      </c>
      <c r="D23" s="602">
        <v>18697.983538799999</v>
      </c>
      <c r="E23" s="602">
        <v>6594.69240188</v>
      </c>
      <c r="F23" s="602">
        <v>1703.5418726299999</v>
      </c>
      <c r="G23" s="603" t="s">
        <v>283</v>
      </c>
    </row>
    <row r="24" spans="1:7" s="592" customFormat="1" ht="38.85" customHeight="1">
      <c r="A24" s="605" t="s">
        <v>820</v>
      </c>
      <c r="B24" s="606">
        <v>28282.710392870002</v>
      </c>
      <c r="C24" s="602">
        <v>33494.21868174</v>
      </c>
      <c r="D24" s="602">
        <v>35138.302293840003</v>
      </c>
      <c r="E24" s="602">
        <v>16577.651339370001</v>
      </c>
      <c r="F24" s="602">
        <v>16865.34235377</v>
      </c>
      <c r="G24" s="603" t="s">
        <v>25</v>
      </c>
    </row>
    <row r="25" spans="1:7" s="592" customFormat="1" ht="38.85" customHeight="1">
      <c r="A25" s="605" t="s">
        <v>55</v>
      </c>
      <c r="B25" s="606">
        <v>64363.641404310001</v>
      </c>
      <c r="C25" s="602">
        <v>79866.244984000004</v>
      </c>
      <c r="D25" s="602">
        <v>85149.409900700004</v>
      </c>
      <c r="E25" s="602">
        <v>30501.80820421</v>
      </c>
      <c r="F25" s="602">
        <v>19391.686227509999</v>
      </c>
      <c r="G25" s="603" t="s">
        <v>424</v>
      </c>
    </row>
    <row r="26" spans="1:7" s="592" customFormat="1" ht="49.15" customHeight="1">
      <c r="A26" s="605" t="s">
        <v>374</v>
      </c>
      <c r="B26" s="606">
        <v>30321.584744700001</v>
      </c>
      <c r="C26" s="602">
        <v>40176.654325149997</v>
      </c>
      <c r="D26" s="602">
        <v>52984.947219070003</v>
      </c>
      <c r="E26" s="602">
        <v>27087.33097924</v>
      </c>
      <c r="F26" s="602">
        <v>19540.249886770001</v>
      </c>
      <c r="G26" s="603" t="s">
        <v>430</v>
      </c>
    </row>
    <row r="27" spans="1:7" s="592" customFormat="1" ht="38.85" customHeight="1">
      <c r="A27" s="605" t="s">
        <v>821</v>
      </c>
      <c r="B27" s="606">
        <v>30909.629809279999</v>
      </c>
      <c r="C27" s="602">
        <v>36334.676721459997</v>
      </c>
      <c r="D27" s="602">
        <v>9919.8863498299997</v>
      </c>
      <c r="E27" s="602">
        <v>4750.9696086100003</v>
      </c>
      <c r="F27" s="602">
        <v>2099.6317681400001</v>
      </c>
      <c r="G27" s="603" t="s">
        <v>324</v>
      </c>
    </row>
    <row r="28" spans="1:7" s="592" customFormat="1" ht="89.1" customHeight="1">
      <c r="A28" s="605" t="s">
        <v>588</v>
      </c>
      <c r="B28" s="606">
        <v>27698.113714750001</v>
      </c>
      <c r="C28" s="602">
        <v>26039.74805867</v>
      </c>
      <c r="D28" s="602">
        <v>28515.20417968</v>
      </c>
      <c r="E28" s="602">
        <v>15349.765985550001</v>
      </c>
      <c r="F28" s="602">
        <v>11704.48703473</v>
      </c>
      <c r="G28" s="603" t="s">
        <v>822</v>
      </c>
    </row>
    <row r="29" spans="1:7" s="592" customFormat="1" ht="59.1" customHeight="1">
      <c r="A29" s="605" t="s">
        <v>823</v>
      </c>
      <c r="B29" s="606">
        <v>1273.09422518</v>
      </c>
      <c r="C29" s="602">
        <v>9362.7536380799993</v>
      </c>
      <c r="D29" s="602">
        <v>4387.7313544500003</v>
      </c>
      <c r="E29" s="602">
        <v>1862.7972827000001</v>
      </c>
      <c r="F29" s="602">
        <v>3928.3122197500002</v>
      </c>
      <c r="G29" s="603" t="s">
        <v>824</v>
      </c>
    </row>
    <row r="30" spans="1:7" s="592" customFormat="1" ht="28.7" customHeight="1">
      <c r="A30" s="605" t="s">
        <v>211</v>
      </c>
      <c r="B30" s="606">
        <v>49371.015464609998</v>
      </c>
      <c r="C30" s="602">
        <v>71249.836651210004</v>
      </c>
      <c r="D30" s="602">
        <v>92237.856399199998</v>
      </c>
      <c r="E30" s="602">
        <v>38088.943262230001</v>
      </c>
      <c r="F30" s="602">
        <v>30217.599155069998</v>
      </c>
      <c r="G30" s="603" t="s">
        <v>825</v>
      </c>
    </row>
    <row r="31" spans="1:7" s="592" customFormat="1" ht="19.149999999999999" customHeight="1">
      <c r="A31" s="605" t="s">
        <v>525</v>
      </c>
      <c r="B31" s="606">
        <v>16473.62639845</v>
      </c>
      <c r="C31" s="602">
        <v>18287.73160847</v>
      </c>
      <c r="D31" s="602">
        <v>17721.964052560001</v>
      </c>
      <c r="E31" s="602">
        <v>8959.9751901599993</v>
      </c>
      <c r="F31" s="602">
        <v>2211.86747324</v>
      </c>
      <c r="G31" s="603" t="s">
        <v>826</v>
      </c>
    </row>
    <row r="32" spans="1:7" s="592" customFormat="1" ht="28.7" customHeight="1">
      <c r="A32" s="605" t="s">
        <v>827</v>
      </c>
      <c r="B32" s="606">
        <v>1999.2076008500001</v>
      </c>
      <c r="C32" s="602">
        <v>1936.3034852999999</v>
      </c>
      <c r="D32" s="602">
        <v>2148.8463591200002</v>
      </c>
      <c r="E32" s="602">
        <v>842.30309129</v>
      </c>
      <c r="F32" s="602">
        <v>1595.8720727100001</v>
      </c>
      <c r="G32" s="603" t="s">
        <v>828</v>
      </c>
    </row>
    <row r="33" spans="1:7" s="592" customFormat="1" ht="19.149999999999999" customHeight="1">
      <c r="A33" s="605" t="s">
        <v>486</v>
      </c>
      <c r="B33" s="606">
        <v>3074.0266000000001</v>
      </c>
      <c r="C33" s="602">
        <v>3614.5998</v>
      </c>
      <c r="D33" s="602">
        <v>1461.9196999999999</v>
      </c>
      <c r="E33" s="602">
        <v>1271.9681</v>
      </c>
      <c r="F33" s="602">
        <v>3529.4835387500002</v>
      </c>
      <c r="G33" s="603" t="s">
        <v>829</v>
      </c>
    </row>
    <row r="34" spans="1:7" s="592" customFormat="1" ht="39.4" customHeight="1">
      <c r="A34" s="595" t="s">
        <v>583</v>
      </c>
      <c r="B34" s="596">
        <v>17407.299176339999</v>
      </c>
      <c r="C34" s="596">
        <v>912.00343028999998</v>
      </c>
      <c r="D34" s="596">
        <v>3770.9060600500002</v>
      </c>
      <c r="E34" s="596">
        <v>-2937.5279797100002</v>
      </c>
      <c r="F34" s="596">
        <v>-4898.5294152200004</v>
      </c>
      <c r="G34" s="597" t="s">
        <v>521</v>
      </c>
    </row>
    <row r="35" spans="1:7" s="592" customFormat="1" ht="19.149999999999999" customHeight="1">
      <c r="A35" s="604" t="s">
        <v>830</v>
      </c>
      <c r="B35" s="599">
        <v>20437.365417000001</v>
      </c>
      <c r="C35" s="599">
        <v>10090.945960999999</v>
      </c>
      <c r="D35" s="599">
        <v>11715.773313</v>
      </c>
      <c r="E35" s="599">
        <v>2554.779</v>
      </c>
      <c r="F35" s="599">
        <v>2180.0612805000001</v>
      </c>
      <c r="G35" s="604" t="s">
        <v>831</v>
      </c>
    </row>
    <row r="36" spans="1:7" s="592" customFormat="1" ht="28.7" customHeight="1">
      <c r="A36" s="604" t="s">
        <v>832</v>
      </c>
      <c r="B36" s="599">
        <v>3030.0662406599999</v>
      </c>
      <c r="C36" s="599">
        <v>9178.9425307099991</v>
      </c>
      <c r="D36" s="599">
        <v>7944.86725295</v>
      </c>
      <c r="E36" s="599">
        <v>5492.3069797099997</v>
      </c>
      <c r="F36" s="599">
        <v>7078.5906957200004</v>
      </c>
      <c r="G36" s="604" t="s">
        <v>833</v>
      </c>
    </row>
    <row r="37" spans="1:7" s="592" customFormat="1" ht="59.65" customHeight="1">
      <c r="A37" s="595" t="s">
        <v>1711</v>
      </c>
      <c r="B37" s="596">
        <v>102</v>
      </c>
      <c r="C37" s="596">
        <v>194.77979999999999</v>
      </c>
      <c r="D37" s="596">
        <v>892.08199999999999</v>
      </c>
      <c r="E37" s="596">
        <v>311.07499999999999</v>
      </c>
      <c r="F37" s="596">
        <v>-225.82750100000001</v>
      </c>
      <c r="G37" s="597" t="s">
        <v>582</v>
      </c>
    </row>
    <row r="38" spans="1:7" s="592" customFormat="1" ht="29.25" customHeight="1">
      <c r="A38" s="604" t="s">
        <v>836</v>
      </c>
      <c r="B38" s="599">
        <v>102</v>
      </c>
      <c r="C38" s="599">
        <v>194.77979999999999</v>
      </c>
      <c r="D38" s="599">
        <v>892.08199999999999</v>
      </c>
      <c r="E38" s="599">
        <v>311.07499999999999</v>
      </c>
      <c r="F38" s="599">
        <v>138.52449999999999</v>
      </c>
      <c r="G38" s="604" t="s">
        <v>837</v>
      </c>
    </row>
    <row r="39" spans="1:7" s="592" customFormat="1" ht="38.85" customHeight="1">
      <c r="A39" s="604" t="s">
        <v>834</v>
      </c>
      <c r="B39" s="599"/>
      <c r="C39" s="599"/>
      <c r="D39" s="599"/>
      <c r="E39" s="599"/>
      <c r="F39" s="599">
        <v>364.35200099999997</v>
      </c>
      <c r="G39" s="604" t="s">
        <v>835</v>
      </c>
    </row>
    <row r="40" spans="1:7" s="592" customFormat="1" ht="39.4" customHeight="1">
      <c r="A40" s="595" t="s">
        <v>1712</v>
      </c>
      <c r="B40" s="596">
        <v>11136.074544999999</v>
      </c>
      <c r="C40" s="596">
        <v>-17543.713975340001</v>
      </c>
      <c r="D40" s="596">
        <v>-48235.745054010004</v>
      </c>
      <c r="E40" s="596">
        <v>-119.82452373</v>
      </c>
      <c r="F40" s="596">
        <v>9451.1994044799994</v>
      </c>
      <c r="G40" s="597" t="s">
        <v>584</v>
      </c>
    </row>
    <row r="41" spans="1:7" s="592" customFormat="1" ht="12"/>
    <row r="42" spans="1:7" s="592" customFormat="1" ht="3.2" customHeight="1"/>
    <row r="43" spans="1:7" s="592" customFormat="1" ht="68.849999999999994" customHeight="1">
      <c r="A43" s="595" t="s">
        <v>1789</v>
      </c>
      <c r="B43" s="596">
        <v>-11136.074544999999</v>
      </c>
      <c r="C43" s="596">
        <v>17543.713975340001</v>
      </c>
      <c r="D43" s="596">
        <v>-48235.745054010004</v>
      </c>
      <c r="E43" s="596">
        <v>119.82452373</v>
      </c>
      <c r="F43" s="596">
        <v>-9451.1994044799994</v>
      </c>
      <c r="G43" s="597" t="s">
        <v>1790</v>
      </c>
    </row>
    <row r="44" spans="1:7" s="592" customFormat="1" ht="19.149999999999999" customHeight="1">
      <c r="A44" s="607" t="s">
        <v>449</v>
      </c>
      <c r="B44" s="608">
        <v>-312074.57795626001</v>
      </c>
      <c r="C44" s="608">
        <v>-6027.6510616599999</v>
      </c>
      <c r="D44" s="608">
        <v>548137.26085275004</v>
      </c>
      <c r="E44" s="608">
        <v>102225.68650426999</v>
      </c>
      <c r="F44" s="608">
        <f>F45-F46</f>
        <v>-20517.171955940001</v>
      </c>
      <c r="G44" s="609" t="s">
        <v>838</v>
      </c>
    </row>
    <row r="45" spans="1:7" s="592" customFormat="1" ht="19.149999999999999" customHeight="1">
      <c r="A45" s="600" t="s">
        <v>839</v>
      </c>
      <c r="B45" s="602">
        <v>-301203.36017592001</v>
      </c>
      <c r="C45" s="602">
        <v>7654.2187733400096</v>
      </c>
      <c r="D45" s="602">
        <v>558874.71014407999</v>
      </c>
      <c r="E45" s="602">
        <v>111388.21306968</v>
      </c>
      <c r="F45" s="839">
        <v>3174.8159999999998</v>
      </c>
      <c r="G45" s="610" t="s">
        <v>840</v>
      </c>
    </row>
    <row r="46" spans="1:7" s="592" customFormat="1" ht="19.7" customHeight="1">
      <c r="A46" s="600" t="s">
        <v>841</v>
      </c>
      <c r="B46" s="602">
        <v>10871.217780340001</v>
      </c>
      <c r="C46" s="602">
        <v>13681.869835</v>
      </c>
      <c r="D46" s="602">
        <v>10737.44929133</v>
      </c>
      <c r="E46" s="602">
        <v>9162.5265654100003</v>
      </c>
      <c r="F46" s="602">
        <v>23691.98795594</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howPageBreaks="1" printArea="1" view="pageBreakPreview">
      <selection activeCell="I14" sqref="I14"/>
      <pageMargins left="0.68" right="0.18" top="0.25" bottom="0.51" header="0.5" footer="0.5"/>
      <pageSetup paperSize="9" scale="74" orientation="portrait" r:id="rId1"/>
      <headerFooter alignWithMargins="0"/>
    </customSheetView>
    <customSheetView guid="{69687417-BF2D-41EA-9F0C-3ABCA36AC0DF}" showPageBreaks="1" printArea="1" view="pageBreakPreview">
      <selection activeCell="I14" sqref="I14"/>
      <pageMargins left="0.68" right="0.18" top="0.25" bottom="0.51" header="0.5" footer="0.5"/>
      <pageSetup paperSize="9" scale="74"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6692913385826772" right="0.19685039370078741" top="0.23622047244094491" bottom="0.51181102362204722" header="0.51181102362204722" footer="0.51181102362204722"/>
  <pageSetup paperSize="9" scale="48" orientation="portrait"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tabColor rgb="FFFFC000"/>
    <pageSetUpPr fitToPage="1"/>
  </sheetPr>
  <dimension ref="A1:G50"/>
  <sheetViews>
    <sheetView view="pageBreakPreview" zoomScaleNormal="100" zoomScaleSheetLayoutView="100" workbookViewId="0">
      <selection activeCell="F45" sqref="F45"/>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1826</v>
      </c>
      <c r="B1" s="905"/>
      <c r="C1" s="905"/>
      <c r="D1" s="905"/>
      <c r="E1" s="906" t="s">
        <v>1827</v>
      </c>
      <c r="F1" s="906"/>
      <c r="G1" s="906"/>
    </row>
    <row r="2" spans="1:7" s="592" customFormat="1" ht="19.149999999999999" customHeight="1">
      <c r="A2" s="907" t="s">
        <v>845</v>
      </c>
      <c r="B2" s="907"/>
      <c r="C2" s="907"/>
      <c r="D2" s="907"/>
      <c r="E2" s="909" t="s">
        <v>809</v>
      </c>
      <c r="F2" s="909"/>
      <c r="G2" s="909"/>
    </row>
    <row r="3" spans="1:7" s="592" customFormat="1" ht="19.149999999999999" customHeight="1">
      <c r="A3" s="907" t="s">
        <v>810</v>
      </c>
      <c r="B3" s="907"/>
      <c r="C3" s="907"/>
      <c r="D3" s="907"/>
      <c r="E3" s="909" t="s">
        <v>1444</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755699.04056950996</v>
      </c>
      <c r="C8" s="596">
        <v>832469.87989430001</v>
      </c>
      <c r="D8" s="596">
        <v>945126.84596376005</v>
      </c>
      <c r="E8" s="596">
        <v>527583.03701268998</v>
      </c>
      <c r="F8" s="596">
        <v>492696.264708</v>
      </c>
      <c r="G8" s="597" t="s">
        <v>392</v>
      </c>
    </row>
    <row r="9" spans="1:7" s="592" customFormat="1" ht="39.4" customHeight="1">
      <c r="A9" s="598" t="s">
        <v>811</v>
      </c>
      <c r="B9" s="599">
        <v>388446.55621082999</v>
      </c>
      <c r="C9" s="599">
        <v>491276.75420425</v>
      </c>
      <c r="D9" s="599">
        <v>596132.40936675004</v>
      </c>
      <c r="E9" s="599">
        <v>336375.21977208997</v>
      </c>
      <c r="F9" s="599">
        <v>375354.95246379997</v>
      </c>
      <c r="G9" s="598" t="s">
        <v>812</v>
      </c>
    </row>
    <row r="10" spans="1:7" s="592" customFormat="1" ht="28.7" customHeight="1">
      <c r="A10" s="600" t="s">
        <v>2682</v>
      </c>
      <c r="B10" s="601">
        <v>34158.596090669998</v>
      </c>
      <c r="C10" s="602">
        <v>57113.63402197</v>
      </c>
      <c r="D10" s="602">
        <v>71617.514473560004</v>
      </c>
      <c r="E10" s="602">
        <v>43994.92803748</v>
      </c>
      <c r="F10" s="602">
        <v>28490.657361509999</v>
      </c>
      <c r="G10" s="603" t="s">
        <v>579</v>
      </c>
    </row>
    <row r="11" spans="1:7" s="592" customFormat="1" ht="28.7" customHeight="1">
      <c r="A11" s="600" t="s">
        <v>813</v>
      </c>
      <c r="B11" s="601">
        <v>85030.921895050007</v>
      </c>
      <c r="C11" s="602">
        <v>118580.98561495</v>
      </c>
      <c r="D11" s="602">
        <v>120514.16215039</v>
      </c>
      <c r="E11" s="602">
        <v>69175.614562970004</v>
      </c>
      <c r="F11" s="602">
        <v>69114.479085619998</v>
      </c>
      <c r="G11" s="603" t="s">
        <v>580</v>
      </c>
    </row>
    <row r="12" spans="1:7" s="592" customFormat="1" ht="19.149999999999999" customHeight="1">
      <c r="A12" s="600" t="s">
        <v>814</v>
      </c>
      <c r="B12" s="601">
        <v>40395.42515753</v>
      </c>
      <c r="C12" s="602">
        <v>54091.398082599997</v>
      </c>
      <c r="D12" s="602">
        <v>65531.412494780001</v>
      </c>
      <c r="E12" s="602">
        <v>35768.338769119997</v>
      </c>
      <c r="F12" s="602">
        <v>37898.419604139999</v>
      </c>
      <c r="G12" s="603" t="s">
        <v>552</v>
      </c>
    </row>
    <row r="13" spans="1:7" s="592" customFormat="1" ht="19.149999999999999" customHeight="1">
      <c r="A13" s="600" t="s">
        <v>815</v>
      </c>
      <c r="B13" s="601">
        <v>199121.44878340999</v>
      </c>
      <c r="C13" s="602">
        <v>226071.95497717001</v>
      </c>
      <c r="D13" s="602">
        <v>296091.64808275999</v>
      </c>
      <c r="E13" s="602">
        <v>160712.31857355</v>
      </c>
      <c r="F13" s="602">
        <v>202023.40784102</v>
      </c>
      <c r="G13" s="603" t="s">
        <v>541</v>
      </c>
    </row>
    <row r="14" spans="1:7" s="592" customFormat="1" ht="28.7" customHeight="1">
      <c r="A14" s="604" t="s">
        <v>816</v>
      </c>
      <c r="B14" s="599">
        <v>5738.8873808500002</v>
      </c>
      <c r="C14" s="599">
        <v>20653.374156689999</v>
      </c>
      <c r="D14" s="599">
        <v>21231.4352918</v>
      </c>
      <c r="E14" s="599">
        <v>9839.3319196499997</v>
      </c>
      <c r="F14" s="599">
        <v>16226.358003019999</v>
      </c>
      <c r="G14" s="604" t="s">
        <v>11</v>
      </c>
    </row>
    <row r="15" spans="1:7" s="592" customFormat="1" ht="38.85" customHeight="1">
      <c r="A15" s="604" t="s">
        <v>817</v>
      </c>
      <c r="B15" s="599">
        <v>6153.3465488299998</v>
      </c>
      <c r="C15" s="599">
        <v>8607.4865333599992</v>
      </c>
      <c r="D15" s="599">
        <v>11238.270300210001</v>
      </c>
      <c r="E15" s="599">
        <v>6435.9816299499998</v>
      </c>
      <c r="F15" s="599">
        <v>7978.7450419300003</v>
      </c>
      <c r="G15" s="604" t="s">
        <v>464</v>
      </c>
    </row>
    <row r="16" spans="1:7" s="592" customFormat="1" ht="28.7" customHeight="1">
      <c r="A16" s="604" t="s">
        <v>2845</v>
      </c>
      <c r="B16" s="599">
        <v>0</v>
      </c>
      <c r="C16" s="599">
        <v>0</v>
      </c>
      <c r="D16" s="599">
        <v>0</v>
      </c>
      <c r="E16" s="599">
        <v>0</v>
      </c>
      <c r="F16" s="599">
        <v>1652.00819925</v>
      </c>
      <c r="G16" s="604" t="s">
        <v>2846</v>
      </c>
    </row>
    <row r="17" spans="1:7" s="592" customFormat="1" ht="28.7" customHeight="1">
      <c r="A17" s="604" t="s">
        <v>636</v>
      </c>
      <c r="B17" s="599">
        <v>355360.25042900001</v>
      </c>
      <c r="C17" s="599">
        <v>311933.66499999998</v>
      </c>
      <c r="D17" s="599">
        <v>316524.73100500001</v>
      </c>
      <c r="E17" s="599">
        <v>174932.50369099999</v>
      </c>
      <c r="F17" s="599">
        <v>91484.201000000001</v>
      </c>
      <c r="G17" s="604" t="s">
        <v>280</v>
      </c>
    </row>
    <row r="18" spans="1:7" s="592" customFormat="1" ht="19.7" customHeight="1">
      <c r="A18" s="595" t="s">
        <v>104</v>
      </c>
      <c r="B18" s="596">
        <v>752774.02761776</v>
      </c>
      <c r="C18" s="596">
        <v>838922.50064363005</v>
      </c>
      <c r="D18" s="596">
        <v>958728.50651161</v>
      </c>
      <c r="E18" s="596">
        <v>488840.25304159999</v>
      </c>
      <c r="F18" s="596">
        <v>481350.88363077003</v>
      </c>
      <c r="G18" s="597" t="s">
        <v>451</v>
      </c>
    </row>
    <row r="19" spans="1:7" s="592" customFormat="1" ht="28.7" customHeight="1">
      <c r="A19" s="605" t="s">
        <v>818</v>
      </c>
      <c r="B19" s="606">
        <v>26808.01685715</v>
      </c>
      <c r="C19" s="602">
        <v>24546.153277820002</v>
      </c>
      <c r="D19" s="602">
        <v>29034.05498846</v>
      </c>
      <c r="E19" s="602">
        <v>16473.846222849999</v>
      </c>
      <c r="F19" s="602">
        <v>15570.335848229999</v>
      </c>
      <c r="G19" s="603" t="s">
        <v>130</v>
      </c>
    </row>
    <row r="20" spans="1:7" s="592" customFormat="1" ht="19.149999999999999" customHeight="1">
      <c r="A20" s="605" t="s">
        <v>86</v>
      </c>
      <c r="B20" s="606">
        <v>2158.7445116899999</v>
      </c>
      <c r="C20" s="602">
        <v>4038.0935923000002</v>
      </c>
      <c r="D20" s="602">
        <v>6713.98399539</v>
      </c>
      <c r="E20" s="602">
        <v>2893.4562041600002</v>
      </c>
      <c r="F20" s="602">
        <v>1527.8442697600001</v>
      </c>
      <c r="G20" s="603" t="s">
        <v>41</v>
      </c>
    </row>
    <row r="21" spans="1:7" s="592" customFormat="1" ht="59.1" customHeight="1">
      <c r="A21" s="605" t="s">
        <v>819</v>
      </c>
      <c r="B21" s="606">
        <v>15326.74950794</v>
      </c>
      <c r="C21" s="602">
        <v>17983.838686129999</v>
      </c>
      <c r="D21" s="602">
        <v>21496.803793380001</v>
      </c>
      <c r="E21" s="602">
        <v>10306.81007949</v>
      </c>
      <c r="F21" s="602">
        <v>11647.30080664</v>
      </c>
      <c r="G21" s="603" t="s">
        <v>263</v>
      </c>
    </row>
    <row r="22" spans="1:7" s="592" customFormat="1" ht="19.149999999999999" customHeight="1">
      <c r="A22" s="605" t="s">
        <v>38</v>
      </c>
      <c r="B22" s="606">
        <v>390464.79202782997</v>
      </c>
      <c r="C22" s="602">
        <v>445824.98777751997</v>
      </c>
      <c r="D22" s="602">
        <v>492945.79376971</v>
      </c>
      <c r="E22" s="602">
        <v>270441.00935379002</v>
      </c>
      <c r="F22" s="602">
        <v>255426.86596045</v>
      </c>
      <c r="G22" s="603" t="s">
        <v>39</v>
      </c>
    </row>
    <row r="23" spans="1:7" s="592" customFormat="1" ht="19.149999999999999" customHeight="1">
      <c r="A23" s="605" t="s">
        <v>282</v>
      </c>
      <c r="B23" s="606">
        <v>15553.898321230001</v>
      </c>
      <c r="C23" s="602">
        <v>29840.059719360001</v>
      </c>
      <c r="D23" s="602">
        <v>29281.658941490001</v>
      </c>
      <c r="E23" s="602">
        <v>11031.19351553</v>
      </c>
      <c r="F23" s="602">
        <v>7367.5937052600002</v>
      </c>
      <c r="G23" s="603" t="s">
        <v>283</v>
      </c>
    </row>
    <row r="24" spans="1:7" s="592" customFormat="1" ht="38.85" customHeight="1">
      <c r="A24" s="605" t="s">
        <v>820</v>
      </c>
      <c r="B24" s="606">
        <v>31531.424937780001</v>
      </c>
      <c r="C24" s="602">
        <v>32476.34162847</v>
      </c>
      <c r="D24" s="602">
        <v>35734.735228129997</v>
      </c>
      <c r="E24" s="602">
        <v>18439.748208720001</v>
      </c>
      <c r="F24" s="602">
        <v>19018.475051990001</v>
      </c>
      <c r="G24" s="603" t="s">
        <v>25</v>
      </c>
    </row>
    <row r="25" spans="1:7" s="592" customFormat="1" ht="38.85" customHeight="1">
      <c r="A25" s="605" t="s">
        <v>55</v>
      </c>
      <c r="B25" s="606">
        <v>84198.428015910002</v>
      </c>
      <c r="C25" s="602">
        <v>96906.473156470005</v>
      </c>
      <c r="D25" s="602">
        <v>116898.14105637</v>
      </c>
      <c r="E25" s="602">
        <v>43923.582179129997</v>
      </c>
      <c r="F25" s="602">
        <v>46366.809635320002</v>
      </c>
      <c r="G25" s="603" t="s">
        <v>424</v>
      </c>
    </row>
    <row r="26" spans="1:7" s="592" customFormat="1" ht="49.15" customHeight="1">
      <c r="A26" s="605" t="s">
        <v>374</v>
      </c>
      <c r="B26" s="606">
        <v>27725.789487139999</v>
      </c>
      <c r="C26" s="602">
        <v>31535.968208540002</v>
      </c>
      <c r="D26" s="602">
        <v>38179.836786530002</v>
      </c>
      <c r="E26" s="602">
        <v>19769.251091319999</v>
      </c>
      <c r="F26" s="602">
        <v>21254.78782215</v>
      </c>
      <c r="G26" s="603" t="s">
        <v>430</v>
      </c>
    </row>
    <row r="27" spans="1:7" s="592" customFormat="1" ht="38.85" customHeight="1">
      <c r="A27" s="605" t="s">
        <v>821</v>
      </c>
      <c r="B27" s="606">
        <v>8321.7764842100005</v>
      </c>
      <c r="C27" s="602">
        <v>19540.30279012</v>
      </c>
      <c r="D27" s="602">
        <v>22249.332700250001</v>
      </c>
      <c r="E27" s="602">
        <v>12292.188806669999</v>
      </c>
      <c r="F27" s="602">
        <v>5108.4243897099996</v>
      </c>
      <c r="G27" s="603" t="s">
        <v>324</v>
      </c>
    </row>
    <row r="28" spans="1:7" s="592" customFormat="1" ht="89.1" customHeight="1">
      <c r="A28" s="605" t="s">
        <v>588</v>
      </c>
      <c r="B28" s="606">
        <v>61103.794000920003</v>
      </c>
      <c r="C28" s="602">
        <v>49937.026187219999</v>
      </c>
      <c r="D28" s="602">
        <v>61316.819058230001</v>
      </c>
      <c r="E28" s="602">
        <v>36931.415093809999</v>
      </c>
      <c r="F28" s="602">
        <v>47908.061292929997</v>
      </c>
      <c r="G28" s="603" t="s">
        <v>822</v>
      </c>
    </row>
    <row r="29" spans="1:7" s="592" customFormat="1" ht="59.1" customHeight="1">
      <c r="A29" s="605" t="s">
        <v>823</v>
      </c>
      <c r="B29" s="606">
        <v>5558.4523233500004</v>
      </c>
      <c r="C29" s="602">
        <v>7829.6847372000002</v>
      </c>
      <c r="D29" s="602">
        <v>5453.7872518599997</v>
      </c>
      <c r="E29" s="602">
        <v>2881.1052109299999</v>
      </c>
      <c r="F29" s="602">
        <v>7381.8122805399998</v>
      </c>
      <c r="G29" s="603" t="s">
        <v>824</v>
      </c>
    </row>
    <row r="30" spans="1:7" s="592" customFormat="1" ht="28.7" customHeight="1">
      <c r="A30" s="605" t="s">
        <v>211</v>
      </c>
      <c r="B30" s="606">
        <v>45195.758408510002</v>
      </c>
      <c r="C30" s="602">
        <v>37565.986005010003</v>
      </c>
      <c r="D30" s="602">
        <v>55884.252462800003</v>
      </c>
      <c r="E30" s="602">
        <v>24040.40487635</v>
      </c>
      <c r="F30" s="602">
        <v>22230.928583969999</v>
      </c>
      <c r="G30" s="603" t="s">
        <v>825</v>
      </c>
    </row>
    <row r="31" spans="1:7" s="592" customFormat="1" ht="19.149999999999999" customHeight="1">
      <c r="A31" s="605" t="s">
        <v>525</v>
      </c>
      <c r="B31" s="606">
        <v>33475.519241130001</v>
      </c>
      <c r="C31" s="602">
        <v>33194.781932290003</v>
      </c>
      <c r="D31" s="602">
        <v>40165.764257349998</v>
      </c>
      <c r="E31" s="602">
        <v>17914.96039656</v>
      </c>
      <c r="F31" s="602">
        <v>17199.799673829999</v>
      </c>
      <c r="G31" s="603" t="s">
        <v>826</v>
      </c>
    </row>
    <row r="32" spans="1:7" s="592" customFormat="1" ht="28.7" customHeight="1">
      <c r="A32" s="605" t="s">
        <v>827</v>
      </c>
      <c r="B32" s="606">
        <v>2378.74421996</v>
      </c>
      <c r="C32" s="602">
        <v>2137.3681471300001</v>
      </c>
      <c r="D32" s="602">
        <v>2222.6427159199998</v>
      </c>
      <c r="E32" s="602">
        <v>591.65564515000005</v>
      </c>
      <c r="F32" s="602">
        <v>905.63450121999995</v>
      </c>
      <c r="G32" s="603" t="s">
        <v>828</v>
      </c>
    </row>
    <row r="33" spans="1:7" s="592" customFormat="1" ht="19.149999999999999" customHeight="1">
      <c r="A33" s="605" t="s">
        <v>486</v>
      </c>
      <c r="B33" s="606">
        <v>2972.1392730100001</v>
      </c>
      <c r="C33" s="602">
        <v>5565.4347980499997</v>
      </c>
      <c r="D33" s="602">
        <v>1150.89950574</v>
      </c>
      <c r="E33" s="602">
        <v>909.62615714000003</v>
      </c>
      <c r="F33" s="602">
        <v>2436.2098087700001</v>
      </c>
      <c r="G33" s="603" t="s">
        <v>829</v>
      </c>
    </row>
    <row r="34" spans="1:7" s="592" customFormat="1" ht="39.4" customHeight="1">
      <c r="A34" s="595" t="s">
        <v>583</v>
      </c>
      <c r="B34" s="596">
        <v>27762.549908519999</v>
      </c>
      <c r="C34" s="596">
        <v>4603.0560456100002</v>
      </c>
      <c r="D34" s="596">
        <v>7723.48908123</v>
      </c>
      <c r="E34" s="596">
        <v>-2084.8069954500002</v>
      </c>
      <c r="F34" s="596">
        <v>-1265.3907660699999</v>
      </c>
      <c r="G34" s="597" t="s">
        <v>521</v>
      </c>
    </row>
    <row r="35" spans="1:7" s="592" customFormat="1" ht="19.149999999999999" customHeight="1">
      <c r="A35" s="604" t="s">
        <v>830</v>
      </c>
      <c r="B35" s="599">
        <v>30601.716607999999</v>
      </c>
      <c r="C35" s="599">
        <v>11240.024566</v>
      </c>
      <c r="D35" s="599">
        <v>12109.397999999999</v>
      </c>
      <c r="E35" s="599">
        <v>0</v>
      </c>
      <c r="F35" s="599">
        <v>4989.6000000000004</v>
      </c>
      <c r="G35" s="604" t="s">
        <v>831</v>
      </c>
    </row>
    <row r="36" spans="1:7" s="592" customFormat="1" ht="28.7" customHeight="1">
      <c r="A36" s="604" t="s">
        <v>832</v>
      </c>
      <c r="B36" s="599">
        <v>2839.1666994799998</v>
      </c>
      <c r="C36" s="599">
        <v>6636.9685203899999</v>
      </c>
      <c r="D36" s="599">
        <v>4385.9089187700001</v>
      </c>
      <c r="E36" s="599">
        <v>2084.8069954500002</v>
      </c>
      <c r="F36" s="599">
        <v>6254.9907660700001</v>
      </c>
      <c r="G36" s="604" t="s">
        <v>833</v>
      </c>
    </row>
    <row r="37" spans="1:7" s="592" customFormat="1" ht="59.65" customHeight="1">
      <c r="A37" s="595" t="s">
        <v>1711</v>
      </c>
      <c r="B37" s="596">
        <v>7434.0770000800003</v>
      </c>
      <c r="C37" s="596">
        <v>8291.7479380000004</v>
      </c>
      <c r="D37" s="596">
        <v>6643.0640056000002</v>
      </c>
      <c r="E37" s="596">
        <v>6317.5112719999997</v>
      </c>
      <c r="F37" s="596">
        <v>3377.828</v>
      </c>
      <c r="G37" s="597" t="s">
        <v>582</v>
      </c>
    </row>
    <row r="38" spans="1:7" s="592" customFormat="1" ht="29.25" customHeight="1">
      <c r="A38" s="604" t="s">
        <v>836</v>
      </c>
      <c r="B38" s="599">
        <v>7439.1819999999998</v>
      </c>
      <c r="C38" s="599">
        <v>8291.7479380000004</v>
      </c>
      <c r="D38" s="599">
        <v>6648.0107336000001</v>
      </c>
      <c r="E38" s="599">
        <v>6322.4579999999996</v>
      </c>
      <c r="F38" s="599">
        <v>3377.828</v>
      </c>
      <c r="G38" s="604" t="s">
        <v>837</v>
      </c>
    </row>
    <row r="39" spans="1:7" s="592" customFormat="1" ht="38.85" customHeight="1">
      <c r="A39" s="604" t="s">
        <v>834</v>
      </c>
      <c r="B39" s="599">
        <v>5.10499992</v>
      </c>
      <c r="C39" s="599"/>
      <c r="D39" s="599">
        <v>4.9467280000000002</v>
      </c>
      <c r="E39" s="599">
        <v>4.9467280000000002</v>
      </c>
      <c r="F39" s="599"/>
      <c r="G39" s="604" t="s">
        <v>835</v>
      </c>
    </row>
    <row r="40" spans="1:7" s="592" customFormat="1" ht="39.4" customHeight="1">
      <c r="A40" s="595" t="s">
        <v>1712</v>
      </c>
      <c r="B40" s="596">
        <v>-32271.61395685</v>
      </c>
      <c r="C40" s="596">
        <v>-19347.424732939999</v>
      </c>
      <c r="D40" s="596">
        <v>-27968.21363468</v>
      </c>
      <c r="E40" s="596">
        <v>34510.07969454</v>
      </c>
      <c r="F40" s="596">
        <v>9232.9438432999996</v>
      </c>
      <c r="G40" s="597" t="s">
        <v>584</v>
      </c>
    </row>
    <row r="41" spans="1:7" s="592" customFormat="1" ht="12"/>
    <row r="42" spans="1:7" s="592" customFormat="1" ht="3.2" customHeight="1"/>
    <row r="43" spans="1:7" s="592" customFormat="1" ht="68.849999999999994" customHeight="1">
      <c r="A43" s="595" t="s">
        <v>1789</v>
      </c>
      <c r="B43" s="596">
        <v>32271.61395685</v>
      </c>
      <c r="C43" s="596">
        <v>19347.424732939999</v>
      </c>
      <c r="D43" s="596">
        <v>-27968.21363468</v>
      </c>
      <c r="E43" s="596">
        <v>-34510.07969454</v>
      </c>
      <c r="F43" s="596">
        <v>-9232.9438432999996</v>
      </c>
      <c r="G43" s="597" t="s">
        <v>1790</v>
      </c>
    </row>
    <row r="44" spans="1:7" s="592" customFormat="1" ht="19.149999999999999" customHeight="1">
      <c r="A44" s="607" t="s">
        <v>449</v>
      </c>
      <c r="B44" s="608">
        <v>76147.561445080006</v>
      </c>
      <c r="C44" s="608">
        <v>3774.7945140800002</v>
      </c>
      <c r="D44" s="608">
        <v>101339.24214348001</v>
      </c>
      <c r="E44" s="608">
        <v>-358213.61091748002</v>
      </c>
      <c r="F44" s="608">
        <f>F45-F46</f>
        <v>-126.27165199999945</v>
      </c>
      <c r="G44" s="609" t="s">
        <v>838</v>
      </c>
    </row>
    <row r="45" spans="1:7" s="592" customFormat="1" ht="19.149999999999999" customHeight="1">
      <c r="A45" s="600" t="s">
        <v>839</v>
      </c>
      <c r="B45" s="602">
        <v>80801.04898716</v>
      </c>
      <c r="C45" s="602">
        <v>15303.940906080001</v>
      </c>
      <c r="D45" s="602">
        <v>111919.03580306</v>
      </c>
      <c r="E45" s="602">
        <v>-350451.12497047998</v>
      </c>
      <c r="F45" s="839">
        <v>10551.428</v>
      </c>
      <c r="G45" s="610" t="s">
        <v>840</v>
      </c>
    </row>
    <row r="46" spans="1:7" s="592" customFormat="1" ht="19.7" customHeight="1">
      <c r="A46" s="600" t="s">
        <v>841</v>
      </c>
      <c r="B46" s="602">
        <v>4653.4875420799999</v>
      </c>
      <c r="C46" s="602">
        <v>11529.146392000001</v>
      </c>
      <c r="D46" s="602">
        <v>10579.79365958</v>
      </c>
      <c r="E46" s="602">
        <v>7762.4859470000001</v>
      </c>
      <c r="F46" s="602">
        <v>10677.699651999999</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howPageBreaks="1" printArea="1" view="pageBreakPreview">
      <selection activeCell="K15" sqref="K15"/>
      <pageMargins left="0.23622047244094491" right="0.15748031496062992" top="0.35433070866141736" bottom="0.35433070866141736" header="0.39370078740157483" footer="0.27559055118110237"/>
      <pageSetup paperSize="9" scale="77" orientation="portrait" r:id="rId1"/>
      <headerFooter alignWithMargins="0"/>
    </customSheetView>
    <customSheetView guid="{69687417-BF2D-41EA-9F0C-3ABCA36AC0DF}" showPageBreaks="1" printArea="1" view="pageBreakPreview">
      <selection activeCell="K15" sqref="K15"/>
      <pageMargins left="0.23622047244094491" right="0.15748031496062992" top="0.35433070866141736" bottom="0.35433070866141736" header="0.39370078740157483" footer="0.27559055118110237"/>
      <pageSetup paperSize="9" scale="77"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23622047244094491" right="0.15748031496062992" top="0.35433070866141736" bottom="0.35433070866141736" header="0.39370078740157483" footer="0.27559055118110237"/>
  <pageSetup paperSize="9" scale="48" orientation="portrait"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tabColor rgb="FFFFC000"/>
    <pageSetUpPr fitToPage="1"/>
  </sheetPr>
  <dimension ref="A1:G50"/>
  <sheetViews>
    <sheetView view="pageBreakPreview" topLeftCell="A34" zoomScale="89" zoomScaleNormal="100" zoomScaleSheetLayoutView="89" workbookViewId="0">
      <selection activeCell="F45" sqref="F45"/>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1719</v>
      </c>
      <c r="B1" s="905"/>
      <c r="C1" s="905"/>
      <c r="D1" s="905"/>
      <c r="E1" s="906" t="s">
        <v>1720</v>
      </c>
      <c r="F1" s="906"/>
      <c r="G1" s="906"/>
    </row>
    <row r="2" spans="1:7" s="592" customFormat="1" ht="19.149999999999999" customHeight="1">
      <c r="A2" s="907" t="s">
        <v>846</v>
      </c>
      <c r="B2" s="907"/>
      <c r="C2" s="907"/>
      <c r="D2" s="907"/>
      <c r="E2" s="909" t="s">
        <v>809</v>
      </c>
      <c r="F2" s="909"/>
      <c r="G2" s="909"/>
    </row>
    <row r="3" spans="1:7" s="592" customFormat="1" ht="19.149999999999999" customHeight="1">
      <c r="A3" s="907" t="s">
        <v>810</v>
      </c>
      <c r="B3" s="907"/>
      <c r="C3" s="907"/>
      <c r="D3" s="907"/>
      <c r="E3" s="909" t="s">
        <v>1445</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733369.76100758999</v>
      </c>
      <c r="C8" s="596">
        <v>898777.24985157</v>
      </c>
      <c r="D8" s="596">
        <v>970437.12697490002</v>
      </c>
      <c r="E8" s="596">
        <v>486966.93809012999</v>
      </c>
      <c r="F8" s="596">
        <v>426004.98494456999</v>
      </c>
      <c r="G8" s="597" t="s">
        <v>392</v>
      </c>
    </row>
    <row r="9" spans="1:7" s="592" customFormat="1" ht="39.4" customHeight="1">
      <c r="A9" s="598" t="s">
        <v>811</v>
      </c>
      <c r="B9" s="599">
        <v>643622.36952020996</v>
      </c>
      <c r="C9" s="599">
        <v>783514.63824397</v>
      </c>
      <c r="D9" s="599">
        <v>891220.75383216003</v>
      </c>
      <c r="E9" s="599">
        <v>456408.82007121999</v>
      </c>
      <c r="F9" s="599">
        <v>397314.63769131002</v>
      </c>
      <c r="G9" s="598" t="s">
        <v>812</v>
      </c>
    </row>
    <row r="10" spans="1:7" s="592" customFormat="1" ht="28.7" customHeight="1">
      <c r="A10" s="600" t="s">
        <v>2682</v>
      </c>
      <c r="B10" s="601">
        <v>74074.302081279995</v>
      </c>
      <c r="C10" s="602">
        <v>60322.062464980001</v>
      </c>
      <c r="D10" s="602">
        <v>62684.028778079999</v>
      </c>
      <c r="E10" s="602">
        <v>35299.441171580002</v>
      </c>
      <c r="F10" s="602">
        <v>40947.946153800003</v>
      </c>
      <c r="G10" s="603" t="s">
        <v>579</v>
      </c>
    </row>
    <row r="11" spans="1:7" s="592" customFormat="1" ht="28.7" customHeight="1">
      <c r="A11" s="600" t="s">
        <v>813</v>
      </c>
      <c r="B11" s="601">
        <v>176724.8473848</v>
      </c>
      <c r="C11" s="602">
        <v>170721.05778896</v>
      </c>
      <c r="D11" s="602">
        <v>159908.08568208001</v>
      </c>
      <c r="E11" s="602">
        <v>96854.314194070001</v>
      </c>
      <c r="F11" s="602">
        <v>85004.154818950003</v>
      </c>
      <c r="G11" s="603" t="s">
        <v>580</v>
      </c>
    </row>
    <row r="12" spans="1:7" s="592" customFormat="1" ht="19.149999999999999" customHeight="1">
      <c r="A12" s="600" t="s">
        <v>814</v>
      </c>
      <c r="B12" s="601">
        <v>161262.39591726</v>
      </c>
      <c r="C12" s="602">
        <v>161395.5946449</v>
      </c>
      <c r="D12" s="602">
        <v>159621.05002207999</v>
      </c>
      <c r="E12" s="602">
        <v>96679.659768020007</v>
      </c>
      <c r="F12" s="602">
        <v>84123.902361689994</v>
      </c>
      <c r="G12" s="603" t="s">
        <v>552</v>
      </c>
    </row>
    <row r="13" spans="1:7" s="592" customFormat="1" ht="19.149999999999999" customHeight="1">
      <c r="A13" s="600" t="s">
        <v>815</v>
      </c>
      <c r="B13" s="601">
        <v>120507.83668887</v>
      </c>
      <c r="C13" s="602">
        <v>122879.82734623</v>
      </c>
      <c r="D13" s="602">
        <v>161080.08733738001</v>
      </c>
      <c r="E13" s="602">
        <v>89265.532442650001</v>
      </c>
      <c r="F13" s="602">
        <v>104242.31940294</v>
      </c>
      <c r="G13" s="603" t="s">
        <v>541</v>
      </c>
    </row>
    <row r="14" spans="1:7" s="592" customFormat="1" ht="28.7" customHeight="1">
      <c r="A14" s="604" t="s">
        <v>816</v>
      </c>
      <c r="B14" s="599">
        <v>16168.04039194</v>
      </c>
      <c r="C14" s="599">
        <v>32940.563310619997</v>
      </c>
      <c r="D14" s="599">
        <v>17182.157601769999</v>
      </c>
      <c r="E14" s="599">
        <v>11122.403535289999</v>
      </c>
      <c r="F14" s="599">
        <v>7057.9982526399999</v>
      </c>
      <c r="G14" s="604" t="s">
        <v>11</v>
      </c>
    </row>
    <row r="15" spans="1:7" s="592" customFormat="1" ht="38.85" customHeight="1">
      <c r="A15" s="604" t="s">
        <v>817</v>
      </c>
      <c r="B15" s="599">
        <v>2333.9872554399999</v>
      </c>
      <c r="C15" s="599">
        <v>2568.7506702800001</v>
      </c>
      <c r="D15" s="599">
        <v>2234.6395409699999</v>
      </c>
      <c r="E15" s="599">
        <v>1187.3090836199999</v>
      </c>
      <c r="F15" s="599">
        <v>1209.5627228400001</v>
      </c>
      <c r="G15" s="604" t="s">
        <v>464</v>
      </c>
    </row>
    <row r="16" spans="1:7" s="592" customFormat="1" ht="28.7" customHeight="1">
      <c r="A16" s="604" t="s">
        <v>2845</v>
      </c>
      <c r="B16" s="599">
        <v>0</v>
      </c>
      <c r="C16" s="599">
        <v>0</v>
      </c>
      <c r="D16" s="599">
        <v>0</v>
      </c>
      <c r="E16" s="599">
        <v>0</v>
      </c>
      <c r="F16" s="599">
        <v>12329.235277780001</v>
      </c>
      <c r="G16" s="604" t="s">
        <v>2846</v>
      </c>
    </row>
    <row r="17" spans="1:7" s="592" customFormat="1" ht="28.7" customHeight="1">
      <c r="A17" s="604" t="s">
        <v>636</v>
      </c>
      <c r="B17" s="599">
        <v>71245.363840000005</v>
      </c>
      <c r="C17" s="599">
        <v>79753.297626700005</v>
      </c>
      <c r="D17" s="599">
        <v>59799.576000000001</v>
      </c>
      <c r="E17" s="599">
        <v>18248.4054</v>
      </c>
      <c r="F17" s="599">
        <v>8093.5510000000004</v>
      </c>
      <c r="G17" s="604" t="s">
        <v>280</v>
      </c>
    </row>
    <row r="18" spans="1:7" s="592" customFormat="1" ht="19.7" customHeight="1">
      <c r="A18" s="595" t="s">
        <v>104</v>
      </c>
      <c r="B18" s="596">
        <v>670273.06596485002</v>
      </c>
      <c r="C18" s="596">
        <v>939255.77363644994</v>
      </c>
      <c r="D18" s="596">
        <v>947576.92311285995</v>
      </c>
      <c r="E18" s="596">
        <v>470477.72525771998</v>
      </c>
      <c r="F18" s="596">
        <v>447713.78444452002</v>
      </c>
      <c r="G18" s="597" t="s">
        <v>451</v>
      </c>
    </row>
    <row r="19" spans="1:7" s="592" customFormat="1" ht="28.7" customHeight="1">
      <c r="A19" s="605" t="s">
        <v>818</v>
      </c>
      <c r="B19" s="606">
        <v>18263.608972580001</v>
      </c>
      <c r="C19" s="602">
        <v>30985.339378950001</v>
      </c>
      <c r="D19" s="602">
        <v>27972.61710598</v>
      </c>
      <c r="E19" s="602">
        <v>15771.058262340001</v>
      </c>
      <c r="F19" s="602">
        <v>13499.34150359</v>
      </c>
      <c r="G19" s="603" t="s">
        <v>130</v>
      </c>
    </row>
    <row r="20" spans="1:7" s="592" customFormat="1" ht="19.149999999999999" customHeight="1">
      <c r="A20" s="605" t="s">
        <v>86</v>
      </c>
      <c r="B20" s="606">
        <v>3723.31954081</v>
      </c>
      <c r="C20" s="602">
        <v>60454.115883480001</v>
      </c>
      <c r="D20" s="602">
        <v>43985.302347750003</v>
      </c>
      <c r="E20" s="602">
        <v>15858.870341669999</v>
      </c>
      <c r="F20" s="602">
        <v>2504.0973560699999</v>
      </c>
      <c r="G20" s="603" t="s">
        <v>41</v>
      </c>
    </row>
    <row r="21" spans="1:7" s="592" customFormat="1" ht="59.1" customHeight="1">
      <c r="A21" s="605" t="s">
        <v>819</v>
      </c>
      <c r="B21" s="606">
        <v>18080.54087235</v>
      </c>
      <c r="C21" s="602">
        <v>20679.758848360001</v>
      </c>
      <c r="D21" s="602">
        <v>23688.208956639999</v>
      </c>
      <c r="E21" s="602">
        <v>8307.9907397799998</v>
      </c>
      <c r="F21" s="602">
        <v>8899.5498134200006</v>
      </c>
      <c r="G21" s="603" t="s">
        <v>263</v>
      </c>
    </row>
    <row r="22" spans="1:7" s="592" customFormat="1" ht="19.149999999999999" customHeight="1">
      <c r="A22" s="605" t="s">
        <v>38</v>
      </c>
      <c r="B22" s="606">
        <v>191891.17694477999</v>
      </c>
      <c r="C22" s="602">
        <v>240443.04007285001</v>
      </c>
      <c r="D22" s="602">
        <v>245617.10924349001</v>
      </c>
      <c r="E22" s="602">
        <v>129502.63460496999</v>
      </c>
      <c r="F22" s="602">
        <v>142981.29924188001</v>
      </c>
      <c r="G22" s="603" t="s">
        <v>39</v>
      </c>
    </row>
    <row r="23" spans="1:7" s="592" customFormat="1" ht="19.149999999999999" customHeight="1">
      <c r="A23" s="605" t="s">
        <v>282</v>
      </c>
      <c r="B23" s="606">
        <v>16686.40222299</v>
      </c>
      <c r="C23" s="602">
        <v>21006.188432179999</v>
      </c>
      <c r="D23" s="602">
        <v>22788.913006210001</v>
      </c>
      <c r="E23" s="602">
        <v>5612.0933317600002</v>
      </c>
      <c r="F23" s="602">
        <v>14953.23216456</v>
      </c>
      <c r="G23" s="603" t="s">
        <v>283</v>
      </c>
    </row>
    <row r="24" spans="1:7" s="592" customFormat="1" ht="38.85" customHeight="1">
      <c r="A24" s="605" t="s">
        <v>820</v>
      </c>
      <c r="B24" s="606">
        <v>21880.676181710001</v>
      </c>
      <c r="C24" s="602">
        <v>29713.443543329999</v>
      </c>
      <c r="D24" s="602">
        <v>33127.179154190002</v>
      </c>
      <c r="E24" s="602">
        <v>15679.583143649999</v>
      </c>
      <c r="F24" s="602">
        <v>14471.03341862</v>
      </c>
      <c r="G24" s="603" t="s">
        <v>25</v>
      </c>
    </row>
    <row r="25" spans="1:7" s="592" customFormat="1" ht="38.85" customHeight="1">
      <c r="A25" s="605" t="s">
        <v>55</v>
      </c>
      <c r="B25" s="606">
        <v>88240.860895849997</v>
      </c>
      <c r="C25" s="602">
        <v>163385.74223234999</v>
      </c>
      <c r="D25" s="602">
        <v>130802.74882969999</v>
      </c>
      <c r="E25" s="602">
        <v>61774.305521019996</v>
      </c>
      <c r="F25" s="602">
        <v>62134.990364739999</v>
      </c>
      <c r="G25" s="603" t="s">
        <v>424</v>
      </c>
    </row>
    <row r="26" spans="1:7" s="592" customFormat="1" ht="49.15" customHeight="1">
      <c r="A26" s="605" t="s">
        <v>374</v>
      </c>
      <c r="B26" s="606">
        <v>31738.022463329999</v>
      </c>
      <c r="C26" s="602">
        <v>41275.754356099998</v>
      </c>
      <c r="D26" s="602">
        <v>58428.444188410002</v>
      </c>
      <c r="E26" s="602">
        <v>29551.74673096</v>
      </c>
      <c r="F26" s="602">
        <v>35900.013306749999</v>
      </c>
      <c r="G26" s="603" t="s">
        <v>430</v>
      </c>
    </row>
    <row r="27" spans="1:7" s="592" customFormat="1" ht="38.85" customHeight="1">
      <c r="A27" s="605" t="s">
        <v>821</v>
      </c>
      <c r="B27" s="606">
        <v>5554.2040399199996</v>
      </c>
      <c r="C27" s="602">
        <v>14919.195091039999</v>
      </c>
      <c r="D27" s="602">
        <v>15625.6338005</v>
      </c>
      <c r="E27" s="602">
        <v>9224.7708729400001</v>
      </c>
      <c r="F27" s="602">
        <v>3157.1571675999999</v>
      </c>
      <c r="G27" s="603" t="s">
        <v>324</v>
      </c>
    </row>
    <row r="28" spans="1:7" s="592" customFormat="1" ht="89.1" customHeight="1">
      <c r="A28" s="605" t="s">
        <v>588</v>
      </c>
      <c r="B28" s="606">
        <v>15107.141356579999</v>
      </c>
      <c r="C28" s="602">
        <v>13733.3351441</v>
      </c>
      <c r="D28" s="602">
        <v>17572.713228820001</v>
      </c>
      <c r="E28" s="602">
        <v>6729.6636081200004</v>
      </c>
      <c r="F28" s="602">
        <v>5356.5103553299996</v>
      </c>
      <c r="G28" s="603" t="s">
        <v>822</v>
      </c>
    </row>
    <row r="29" spans="1:7" s="592" customFormat="1" ht="59.1" customHeight="1">
      <c r="A29" s="605" t="s">
        <v>823</v>
      </c>
      <c r="B29" s="606">
        <v>1469.36053029</v>
      </c>
      <c r="C29" s="602">
        <v>6668.0097506000002</v>
      </c>
      <c r="D29" s="602">
        <v>3322.4514375799999</v>
      </c>
      <c r="E29" s="602">
        <v>872.72424056</v>
      </c>
      <c r="F29" s="602">
        <v>1142.33218771</v>
      </c>
      <c r="G29" s="603" t="s">
        <v>824</v>
      </c>
    </row>
    <row r="30" spans="1:7" s="592" customFormat="1" ht="28.7" customHeight="1">
      <c r="A30" s="605" t="s">
        <v>211</v>
      </c>
      <c r="B30" s="606">
        <v>64221.507114959997</v>
      </c>
      <c r="C30" s="602">
        <v>78483.671722519997</v>
      </c>
      <c r="D30" s="602">
        <v>85063.152972569995</v>
      </c>
      <c r="E30" s="602">
        <v>42664.178163839999</v>
      </c>
      <c r="F30" s="602">
        <v>49037.677228610002</v>
      </c>
      <c r="G30" s="603" t="s">
        <v>825</v>
      </c>
    </row>
    <row r="31" spans="1:7" s="592" customFormat="1" ht="19.149999999999999" customHeight="1">
      <c r="A31" s="605" t="s">
        <v>525</v>
      </c>
      <c r="B31" s="606">
        <v>32575.279421439998</v>
      </c>
      <c r="C31" s="602">
        <v>46309.070307790003</v>
      </c>
      <c r="D31" s="602">
        <v>57046.825582780002</v>
      </c>
      <c r="E31" s="602">
        <v>32147.493655359998</v>
      </c>
      <c r="F31" s="602">
        <v>29383.169771209999</v>
      </c>
      <c r="G31" s="603" t="s">
        <v>826</v>
      </c>
    </row>
    <row r="32" spans="1:7" s="592" customFormat="1" ht="28.7" customHeight="1">
      <c r="A32" s="605" t="s">
        <v>827</v>
      </c>
      <c r="B32" s="606">
        <v>2058.7445955600001</v>
      </c>
      <c r="C32" s="602">
        <v>1576.1861727999999</v>
      </c>
      <c r="D32" s="602">
        <v>1509.25925824</v>
      </c>
      <c r="E32" s="602">
        <v>256.61104074999997</v>
      </c>
      <c r="F32" s="602">
        <v>256.25045642999999</v>
      </c>
      <c r="G32" s="603" t="s">
        <v>828</v>
      </c>
    </row>
    <row r="33" spans="1:7" s="592" customFormat="1" ht="19.149999999999999" customHeight="1">
      <c r="A33" s="605" t="s">
        <v>486</v>
      </c>
      <c r="B33" s="606">
        <v>158782.22081170001</v>
      </c>
      <c r="C33" s="602">
        <v>169622.9227</v>
      </c>
      <c r="D33" s="602">
        <v>181026.364</v>
      </c>
      <c r="E33" s="602">
        <v>96524.001000000004</v>
      </c>
      <c r="F33" s="602">
        <v>64037.130107999998</v>
      </c>
      <c r="G33" s="603" t="s">
        <v>829</v>
      </c>
    </row>
    <row r="34" spans="1:7" s="592" customFormat="1" ht="39.4" customHeight="1">
      <c r="A34" s="595" t="s">
        <v>583</v>
      </c>
      <c r="B34" s="596">
        <v>6484.2759745599997</v>
      </c>
      <c r="C34" s="596">
        <v>8043.3754911400001</v>
      </c>
      <c r="D34" s="596">
        <v>4151.75009056</v>
      </c>
      <c r="E34" s="596">
        <v>476.82832253999999</v>
      </c>
      <c r="F34" s="596">
        <v>1.1149256299999999</v>
      </c>
      <c r="G34" s="597" t="s">
        <v>521</v>
      </c>
    </row>
    <row r="35" spans="1:7" s="592" customFormat="1" ht="19.149999999999999" customHeight="1">
      <c r="A35" s="604" t="s">
        <v>830</v>
      </c>
      <c r="B35" s="599">
        <v>7609.4406339999996</v>
      </c>
      <c r="C35" s="599">
        <v>10143.986999999999</v>
      </c>
      <c r="D35" s="599">
        <v>6302.61</v>
      </c>
      <c r="E35" s="599">
        <v>2000</v>
      </c>
      <c r="F35" s="599">
        <v>1600</v>
      </c>
      <c r="G35" s="604" t="s">
        <v>831</v>
      </c>
    </row>
    <row r="36" spans="1:7" s="592" customFormat="1" ht="28.7" customHeight="1">
      <c r="A36" s="604" t="s">
        <v>832</v>
      </c>
      <c r="B36" s="599">
        <v>1125.1646594399999</v>
      </c>
      <c r="C36" s="599">
        <v>2100.61150886</v>
      </c>
      <c r="D36" s="599">
        <v>2150.8599094400001</v>
      </c>
      <c r="E36" s="599">
        <v>1523.17167746</v>
      </c>
      <c r="F36" s="599">
        <v>1598.88507437</v>
      </c>
      <c r="G36" s="604" t="s">
        <v>833</v>
      </c>
    </row>
    <row r="37" spans="1:7" s="592" customFormat="1" ht="59.65" customHeight="1">
      <c r="A37" s="595" t="s">
        <v>1711</v>
      </c>
      <c r="B37" s="596">
        <v>9896.5254632300002</v>
      </c>
      <c r="C37" s="596">
        <v>8503.607559</v>
      </c>
      <c r="D37" s="596">
        <v>11944.051054</v>
      </c>
      <c r="E37" s="596">
        <v>11969.033033</v>
      </c>
      <c r="F37" s="596">
        <v>7904.5044900000003</v>
      </c>
      <c r="G37" s="597" t="s">
        <v>582</v>
      </c>
    </row>
    <row r="38" spans="1:7" s="592" customFormat="1" ht="29.25" customHeight="1">
      <c r="A38" s="604" t="s">
        <v>836</v>
      </c>
      <c r="B38" s="599">
        <v>9953.9609999999993</v>
      </c>
      <c r="C38" s="599">
        <v>8545.6732370000009</v>
      </c>
      <c r="D38" s="599">
        <v>12000</v>
      </c>
      <c r="E38" s="599">
        <v>12000</v>
      </c>
      <c r="F38" s="599">
        <v>8000</v>
      </c>
      <c r="G38" s="604" t="s">
        <v>837</v>
      </c>
    </row>
    <row r="39" spans="1:7" s="592" customFormat="1" ht="38.85" customHeight="1">
      <c r="A39" s="604" t="s">
        <v>834</v>
      </c>
      <c r="B39" s="599">
        <v>57.435536769999999</v>
      </c>
      <c r="C39" s="599">
        <v>42.065677999999998</v>
      </c>
      <c r="D39" s="599">
        <v>55.948945999999999</v>
      </c>
      <c r="E39" s="599">
        <v>30.966967</v>
      </c>
      <c r="F39" s="599">
        <v>95.495509999999996</v>
      </c>
      <c r="G39" s="604" t="s">
        <v>835</v>
      </c>
    </row>
    <row r="40" spans="1:7" s="592" customFormat="1" ht="39.4" customHeight="1">
      <c r="A40" s="595" t="s">
        <v>1712</v>
      </c>
      <c r="B40" s="596">
        <v>46715.893604949997</v>
      </c>
      <c r="C40" s="596">
        <v>-57025.506835020002</v>
      </c>
      <c r="D40" s="596">
        <v>6764.4027174800003</v>
      </c>
      <c r="E40" s="596">
        <v>4043.3514768700002</v>
      </c>
      <c r="F40" s="596">
        <v>-29614.418915580001</v>
      </c>
      <c r="G40" s="597" t="s">
        <v>584</v>
      </c>
    </row>
    <row r="41" spans="1:7" s="592" customFormat="1" ht="12"/>
    <row r="42" spans="1:7" s="592" customFormat="1" ht="3.2" customHeight="1"/>
    <row r="43" spans="1:7" s="592" customFormat="1" ht="68.849999999999994" customHeight="1">
      <c r="A43" s="595" t="s">
        <v>1789</v>
      </c>
      <c r="B43" s="596">
        <v>-46715.893604949997</v>
      </c>
      <c r="C43" s="596">
        <v>57025.506835020002</v>
      </c>
      <c r="D43" s="596">
        <v>6764.4027174800003</v>
      </c>
      <c r="E43" s="596">
        <v>-4043.3514768700002</v>
      </c>
      <c r="F43" s="596">
        <v>29614.418915580001</v>
      </c>
      <c r="G43" s="597" t="s">
        <v>1790</v>
      </c>
    </row>
    <row r="44" spans="1:7" s="592" customFormat="1" ht="19.149999999999999" customHeight="1">
      <c r="A44" s="607" t="s">
        <v>449</v>
      </c>
      <c r="B44" s="608">
        <v>-471715.13972640003</v>
      </c>
      <c r="C44" s="608">
        <v>643064.31171104999</v>
      </c>
      <c r="D44" s="608">
        <v>-86366.095134760006</v>
      </c>
      <c r="E44" s="608">
        <v>-22904.70224744</v>
      </c>
      <c r="F44" s="608">
        <f>F45-F46</f>
        <v>8300.7507273299998</v>
      </c>
      <c r="G44" s="609" t="s">
        <v>838</v>
      </c>
    </row>
    <row r="45" spans="1:7" s="592" customFormat="1" ht="19.149999999999999" customHeight="1">
      <c r="A45" s="600" t="s">
        <v>839</v>
      </c>
      <c r="B45" s="602">
        <v>-461025.59122340003</v>
      </c>
      <c r="C45" s="602">
        <v>652859.23506734997</v>
      </c>
      <c r="D45" s="602">
        <v>-84037.411909760005</v>
      </c>
      <c r="E45" s="602">
        <v>-20576.019022439999</v>
      </c>
      <c r="F45" s="839">
        <v>11357.812333329999</v>
      </c>
      <c r="G45" s="610" t="s">
        <v>840</v>
      </c>
    </row>
    <row r="46" spans="1:7" s="592" customFormat="1" ht="19.7" customHeight="1">
      <c r="A46" s="600" t="s">
        <v>841</v>
      </c>
      <c r="B46" s="602">
        <v>10689.548503</v>
      </c>
      <c r="C46" s="602">
        <v>9794.9233562999998</v>
      </c>
      <c r="D46" s="602">
        <v>2328.6832250000002</v>
      </c>
      <c r="E46" s="602">
        <v>2328.6832250000002</v>
      </c>
      <c r="F46" s="602">
        <v>3057.0616060000002</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9" showPageBreaks="1" printArea="1" view="pageBreakPreview">
      <selection activeCell="H9" sqref="H9"/>
      <pageMargins left="0.35" right="0.18" top="0.5" bottom="0.2" header="0.5" footer="0.38"/>
      <pageSetup paperSize="9" scale="74" orientation="portrait" r:id="rId1"/>
      <headerFooter alignWithMargins="0"/>
    </customSheetView>
    <customSheetView guid="{69687417-BF2D-41EA-9F0C-3ABCA36AC0DF}" scale="89" showPageBreaks="1" printArea="1" view="pageBreakPreview">
      <selection activeCell="H9" sqref="H9"/>
      <pageMargins left="0.35" right="0.18" top="0.5" bottom="0.2" header="0.5" footer="0.38"/>
      <pageSetup paperSize="9" scale="74"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A5:A6"/>
    <mergeCell ref="B5:B6"/>
    <mergeCell ref="C5:C6"/>
    <mergeCell ref="F5:F6"/>
  </mergeCells>
  <phoneticPr fontId="38" type="noConversion"/>
  <pageMargins left="0.35433070866141736" right="0.19685039370078741" top="0.51181102362204722" bottom="0.19685039370078741" header="0.51181102362204722" footer="0.39370078740157483"/>
  <pageSetup paperSize="9" scale="48" orientation="portrait" r:id="rId3"/>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tabColor rgb="FFFFC000"/>
    <pageSetUpPr fitToPage="1"/>
  </sheetPr>
  <dimension ref="A1:G50"/>
  <sheetViews>
    <sheetView view="pageBreakPreview" topLeftCell="A40" zoomScale="85" zoomScaleNormal="100" zoomScaleSheetLayoutView="85" workbookViewId="0">
      <selection activeCell="F44" sqref="F44"/>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1768</v>
      </c>
      <c r="B1" s="905"/>
      <c r="C1" s="905"/>
      <c r="D1" s="905"/>
      <c r="E1" s="906" t="s">
        <v>1769</v>
      </c>
      <c r="F1" s="906"/>
      <c r="G1" s="906"/>
    </row>
    <row r="2" spans="1:7" s="592" customFormat="1" ht="19.149999999999999" customHeight="1">
      <c r="A2" s="907" t="s">
        <v>1831</v>
      </c>
      <c r="B2" s="907"/>
      <c r="C2" s="907"/>
      <c r="D2" s="907"/>
      <c r="E2" s="909" t="s">
        <v>809</v>
      </c>
      <c r="F2" s="909"/>
      <c r="G2" s="909"/>
    </row>
    <row r="3" spans="1:7" s="592" customFormat="1" ht="19.149999999999999" customHeight="1">
      <c r="A3" s="907" t="s">
        <v>810</v>
      </c>
      <c r="B3" s="907"/>
      <c r="C3" s="907"/>
      <c r="D3" s="907"/>
      <c r="E3" s="909" t="s">
        <v>1446</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485874.50370328</v>
      </c>
      <c r="C8" s="596">
        <v>554729.11345326004</v>
      </c>
      <c r="D8" s="596">
        <v>583888.09148957999</v>
      </c>
      <c r="E8" s="596">
        <v>303139.30651656003</v>
      </c>
      <c r="F8" s="596">
        <v>308511.9055547</v>
      </c>
      <c r="G8" s="597" t="s">
        <v>392</v>
      </c>
    </row>
    <row r="9" spans="1:7" s="592" customFormat="1" ht="39.4" customHeight="1">
      <c r="A9" s="598" t="s">
        <v>811</v>
      </c>
      <c r="B9" s="599">
        <v>164390.14020328</v>
      </c>
      <c r="C9" s="599">
        <v>205394.70957961999</v>
      </c>
      <c r="D9" s="599">
        <v>237485.49394273001</v>
      </c>
      <c r="E9" s="599">
        <v>128576.32501972999</v>
      </c>
      <c r="F9" s="599">
        <v>123184.95904296001</v>
      </c>
      <c r="G9" s="598" t="s">
        <v>812</v>
      </c>
    </row>
    <row r="10" spans="1:7" s="592" customFormat="1" ht="28.7" customHeight="1">
      <c r="A10" s="600" t="s">
        <v>2682</v>
      </c>
      <c r="B10" s="601">
        <v>31322.067724560002</v>
      </c>
      <c r="C10" s="602">
        <v>43204.659095000003</v>
      </c>
      <c r="D10" s="602">
        <v>59220.776740070003</v>
      </c>
      <c r="E10" s="602">
        <v>31286.826097190002</v>
      </c>
      <c r="F10" s="602">
        <v>27719.304836980002</v>
      </c>
      <c r="G10" s="603" t="s">
        <v>579</v>
      </c>
    </row>
    <row r="11" spans="1:7" s="592" customFormat="1" ht="28.7" customHeight="1">
      <c r="A11" s="600" t="s">
        <v>813</v>
      </c>
      <c r="B11" s="601">
        <v>63550.133293960003</v>
      </c>
      <c r="C11" s="602">
        <v>79837.165679159996</v>
      </c>
      <c r="D11" s="602">
        <v>88780.74412376</v>
      </c>
      <c r="E11" s="602">
        <v>48020.911943730003</v>
      </c>
      <c r="F11" s="602">
        <v>47905.941025580003</v>
      </c>
      <c r="G11" s="603" t="s">
        <v>580</v>
      </c>
    </row>
    <row r="12" spans="1:7" s="592" customFormat="1" ht="19.149999999999999" customHeight="1">
      <c r="A12" s="600" t="s">
        <v>814</v>
      </c>
      <c r="B12" s="601">
        <v>44809.691835580001</v>
      </c>
      <c r="C12" s="602">
        <v>53880.619244410002</v>
      </c>
      <c r="D12" s="602">
        <v>60465.790051310003</v>
      </c>
      <c r="E12" s="602">
        <v>32462.305941279999</v>
      </c>
      <c r="F12" s="602">
        <v>31972.680525700001</v>
      </c>
      <c r="G12" s="603" t="s">
        <v>552</v>
      </c>
    </row>
    <row r="13" spans="1:7" s="592" customFormat="1" ht="19.149999999999999" customHeight="1">
      <c r="A13" s="600" t="s">
        <v>815</v>
      </c>
      <c r="B13" s="601">
        <v>170.14396550000001</v>
      </c>
      <c r="C13" s="602">
        <v>180.05535004000001</v>
      </c>
      <c r="D13" s="602">
        <v>197.25448158</v>
      </c>
      <c r="E13" s="602">
        <v>108.54467249</v>
      </c>
      <c r="F13" s="602">
        <v>176.00246812</v>
      </c>
      <c r="G13" s="603" t="s">
        <v>541</v>
      </c>
    </row>
    <row r="14" spans="1:7" s="592" customFormat="1" ht="28.7" customHeight="1">
      <c r="A14" s="604" t="s">
        <v>816</v>
      </c>
      <c r="B14" s="599">
        <v>5257.0032750299997</v>
      </c>
      <c r="C14" s="599">
        <v>6223.1357372100001</v>
      </c>
      <c r="D14" s="599">
        <v>6456.1827066699998</v>
      </c>
      <c r="E14" s="599">
        <v>3312.92124208</v>
      </c>
      <c r="F14" s="599">
        <v>5387.0424229999999</v>
      </c>
      <c r="G14" s="604" t="s">
        <v>11</v>
      </c>
    </row>
    <row r="15" spans="1:7" s="592" customFormat="1" ht="38.85" customHeight="1">
      <c r="A15" s="604" t="s">
        <v>817</v>
      </c>
      <c r="B15" s="599">
        <v>6863.7925269699999</v>
      </c>
      <c r="C15" s="599">
        <v>6662.0791364300003</v>
      </c>
      <c r="D15" s="599">
        <v>5734.8131521799996</v>
      </c>
      <c r="E15" s="599">
        <v>1564.5762547500001</v>
      </c>
      <c r="F15" s="599">
        <v>3348.7582580399999</v>
      </c>
      <c r="G15" s="604" t="s">
        <v>464</v>
      </c>
    </row>
    <row r="16" spans="1:7" s="592" customFormat="1" ht="28.7" customHeight="1">
      <c r="A16" s="604" t="s">
        <v>2845</v>
      </c>
      <c r="B16" s="599">
        <v>0</v>
      </c>
      <c r="C16" s="599">
        <v>0</v>
      </c>
      <c r="D16" s="599">
        <v>0</v>
      </c>
      <c r="E16" s="599">
        <v>0</v>
      </c>
      <c r="F16" s="599">
        <v>2397.0693307000001</v>
      </c>
      <c r="G16" s="604" t="s">
        <v>2846</v>
      </c>
    </row>
    <row r="17" spans="1:7" s="592" customFormat="1" ht="28.7" customHeight="1">
      <c r="A17" s="604" t="s">
        <v>636</v>
      </c>
      <c r="B17" s="599">
        <v>309363.567698</v>
      </c>
      <c r="C17" s="599">
        <v>336555.96299999999</v>
      </c>
      <c r="D17" s="599">
        <v>334211.60168800002</v>
      </c>
      <c r="E17" s="599">
        <v>169685.484</v>
      </c>
      <c r="F17" s="599">
        <v>174194.0765</v>
      </c>
      <c r="G17" s="604" t="s">
        <v>280</v>
      </c>
    </row>
    <row r="18" spans="1:7" s="592" customFormat="1" ht="19.7" customHeight="1">
      <c r="A18" s="595" t="s">
        <v>104</v>
      </c>
      <c r="B18" s="596">
        <v>474312.87323118001</v>
      </c>
      <c r="C18" s="596">
        <v>547229.26828677999</v>
      </c>
      <c r="D18" s="596">
        <v>614799.29442782002</v>
      </c>
      <c r="E18" s="596">
        <v>297468.31246617</v>
      </c>
      <c r="F18" s="596">
        <v>334406.45829301002</v>
      </c>
      <c r="G18" s="597" t="s">
        <v>451</v>
      </c>
    </row>
    <row r="19" spans="1:7" s="592" customFormat="1" ht="28.7" customHeight="1">
      <c r="A19" s="605" t="s">
        <v>818</v>
      </c>
      <c r="B19" s="606">
        <v>28901.503762569999</v>
      </c>
      <c r="C19" s="602">
        <v>34187.037023019999</v>
      </c>
      <c r="D19" s="602">
        <v>28134.425800460001</v>
      </c>
      <c r="E19" s="602">
        <v>15618.42648208</v>
      </c>
      <c r="F19" s="602">
        <v>18047.2817024</v>
      </c>
      <c r="G19" s="603" t="s">
        <v>130</v>
      </c>
    </row>
    <row r="20" spans="1:7" s="592" customFormat="1" ht="19.149999999999999" customHeight="1">
      <c r="A20" s="605" t="s">
        <v>86</v>
      </c>
      <c r="B20" s="606">
        <v>2283.3219193300001</v>
      </c>
      <c r="C20" s="602">
        <v>4437.5789051900001</v>
      </c>
      <c r="D20" s="602">
        <v>5502.14214429</v>
      </c>
      <c r="E20" s="602">
        <v>1775.5373714499999</v>
      </c>
      <c r="F20" s="602">
        <v>1594.2771985500001</v>
      </c>
      <c r="G20" s="603" t="s">
        <v>41</v>
      </c>
    </row>
    <row r="21" spans="1:7" s="592" customFormat="1" ht="59.1" customHeight="1">
      <c r="A21" s="605" t="s">
        <v>819</v>
      </c>
      <c r="B21" s="606">
        <v>12140.889616689999</v>
      </c>
      <c r="C21" s="602">
        <v>14150.563564030001</v>
      </c>
      <c r="D21" s="602">
        <v>17587.634803249999</v>
      </c>
      <c r="E21" s="602">
        <v>8845.9545068099997</v>
      </c>
      <c r="F21" s="602">
        <v>12641.94641241</v>
      </c>
      <c r="G21" s="603" t="s">
        <v>263</v>
      </c>
    </row>
    <row r="22" spans="1:7" s="592" customFormat="1" ht="19.149999999999999" customHeight="1">
      <c r="A22" s="605" t="s">
        <v>38</v>
      </c>
      <c r="B22" s="606">
        <v>169324.94112452</v>
      </c>
      <c r="C22" s="602">
        <v>203640.00510248001</v>
      </c>
      <c r="D22" s="602">
        <v>218674.32617551999</v>
      </c>
      <c r="E22" s="602">
        <v>132795.74958666001</v>
      </c>
      <c r="F22" s="602">
        <v>128369.7141418</v>
      </c>
      <c r="G22" s="603" t="s">
        <v>39</v>
      </c>
    </row>
    <row r="23" spans="1:7" s="592" customFormat="1" ht="19.149999999999999" customHeight="1">
      <c r="A23" s="605" t="s">
        <v>282</v>
      </c>
      <c r="B23" s="606">
        <v>24622.293888110002</v>
      </c>
      <c r="C23" s="602">
        <v>23710.416998140001</v>
      </c>
      <c r="D23" s="602">
        <v>38696.643840010001</v>
      </c>
      <c r="E23" s="602">
        <v>6075.7555910000001</v>
      </c>
      <c r="F23" s="602">
        <v>12643.35787335</v>
      </c>
      <c r="G23" s="603" t="s">
        <v>283</v>
      </c>
    </row>
    <row r="24" spans="1:7" s="592" customFormat="1" ht="38.85" customHeight="1">
      <c r="A24" s="605" t="s">
        <v>820</v>
      </c>
      <c r="B24" s="606">
        <v>26641.53840686</v>
      </c>
      <c r="C24" s="602">
        <v>31304.504236690002</v>
      </c>
      <c r="D24" s="602">
        <v>34309.708146750003</v>
      </c>
      <c r="E24" s="602">
        <v>17552.281355030002</v>
      </c>
      <c r="F24" s="602">
        <v>19118.13322114</v>
      </c>
      <c r="G24" s="603" t="s">
        <v>25</v>
      </c>
    </row>
    <row r="25" spans="1:7" s="592" customFormat="1" ht="38.85" customHeight="1">
      <c r="A25" s="605" t="s">
        <v>55</v>
      </c>
      <c r="B25" s="606">
        <v>78618.877516809996</v>
      </c>
      <c r="C25" s="602">
        <v>86947.52997032</v>
      </c>
      <c r="D25" s="602">
        <v>112199.73028023999</v>
      </c>
      <c r="E25" s="602">
        <v>26609.9031861</v>
      </c>
      <c r="F25" s="602">
        <v>43400.748699340002</v>
      </c>
      <c r="G25" s="603" t="s">
        <v>424</v>
      </c>
    </row>
    <row r="26" spans="1:7" s="592" customFormat="1" ht="49.15" customHeight="1">
      <c r="A26" s="605" t="s">
        <v>374</v>
      </c>
      <c r="B26" s="606">
        <v>21535.17807283</v>
      </c>
      <c r="C26" s="602">
        <v>28722.79634158</v>
      </c>
      <c r="D26" s="602">
        <v>37471.0122004</v>
      </c>
      <c r="E26" s="602">
        <v>18528.72088493</v>
      </c>
      <c r="F26" s="602">
        <v>24597.915087829999</v>
      </c>
      <c r="G26" s="603" t="s">
        <v>430</v>
      </c>
    </row>
    <row r="27" spans="1:7" s="592" customFormat="1" ht="38.85" customHeight="1">
      <c r="A27" s="605" t="s">
        <v>821</v>
      </c>
      <c r="B27" s="606">
        <v>2178.6664860000001</v>
      </c>
      <c r="C27" s="602">
        <v>8929.5847543</v>
      </c>
      <c r="D27" s="602">
        <v>7130.5426809600003</v>
      </c>
      <c r="E27" s="602">
        <v>3295.4940000000001</v>
      </c>
      <c r="F27" s="602">
        <v>6078.0099799999998</v>
      </c>
      <c r="G27" s="603" t="s">
        <v>324</v>
      </c>
    </row>
    <row r="28" spans="1:7" s="592" customFormat="1" ht="89.1" customHeight="1">
      <c r="A28" s="605" t="s">
        <v>588</v>
      </c>
      <c r="B28" s="606">
        <v>41408.764375519997</v>
      </c>
      <c r="C28" s="602">
        <v>36131.232057120003</v>
      </c>
      <c r="D28" s="602">
        <v>41027.198226300003</v>
      </c>
      <c r="E28" s="602">
        <v>26081.550338599998</v>
      </c>
      <c r="F28" s="602">
        <v>32141.834685009999</v>
      </c>
      <c r="G28" s="603" t="s">
        <v>822</v>
      </c>
    </row>
    <row r="29" spans="1:7" s="592" customFormat="1" ht="59.1" customHeight="1">
      <c r="A29" s="605" t="s">
        <v>823</v>
      </c>
      <c r="B29" s="606">
        <v>3339.9955726799999</v>
      </c>
      <c r="C29" s="602">
        <v>10848.038181</v>
      </c>
      <c r="D29" s="602">
        <v>5332.4821166399997</v>
      </c>
      <c r="E29" s="602">
        <v>1461.9488856400001</v>
      </c>
      <c r="F29" s="602">
        <v>1303.8346134000001</v>
      </c>
      <c r="G29" s="603" t="s">
        <v>824</v>
      </c>
    </row>
    <row r="30" spans="1:7" s="592" customFormat="1" ht="28.7" customHeight="1">
      <c r="A30" s="605" t="s">
        <v>211</v>
      </c>
      <c r="B30" s="606">
        <v>44325.643909730003</v>
      </c>
      <c r="C30" s="602">
        <v>50215.386554700002</v>
      </c>
      <c r="D30" s="602">
        <v>58026.379943890002</v>
      </c>
      <c r="E30" s="602">
        <v>34340.802727789996</v>
      </c>
      <c r="F30" s="602">
        <v>26747.142268849999</v>
      </c>
      <c r="G30" s="603" t="s">
        <v>825</v>
      </c>
    </row>
    <row r="31" spans="1:7" s="592" customFormat="1" ht="19.149999999999999" customHeight="1">
      <c r="A31" s="605" t="s">
        <v>525</v>
      </c>
      <c r="B31" s="606">
        <v>14678.33678865</v>
      </c>
      <c r="C31" s="602">
        <v>11446.842810329999</v>
      </c>
      <c r="D31" s="602">
        <v>8552.2981775200005</v>
      </c>
      <c r="E31" s="602">
        <v>3474.3518868699998</v>
      </c>
      <c r="F31" s="602">
        <v>2941.7879552200002</v>
      </c>
      <c r="G31" s="603" t="s">
        <v>826</v>
      </c>
    </row>
    <row r="32" spans="1:7" s="592" customFormat="1" ht="28.7" customHeight="1">
      <c r="A32" s="605" t="s">
        <v>827</v>
      </c>
      <c r="B32" s="606">
        <v>2473.2619948800002</v>
      </c>
      <c r="C32" s="602">
        <v>2046.5780758799999</v>
      </c>
      <c r="D32" s="602">
        <v>1867.2428455899999</v>
      </c>
      <c r="E32" s="602">
        <v>831.06361720999996</v>
      </c>
      <c r="F32" s="602">
        <v>4762.9136247099996</v>
      </c>
      <c r="G32" s="603" t="s">
        <v>828</v>
      </c>
    </row>
    <row r="33" spans="1:7" s="592" customFormat="1" ht="19.149999999999999" customHeight="1">
      <c r="A33" s="605" t="s">
        <v>486</v>
      </c>
      <c r="B33" s="606">
        <v>1839.6597959999999</v>
      </c>
      <c r="C33" s="602">
        <v>511.17371200000002</v>
      </c>
      <c r="D33" s="602">
        <v>287.52704599999998</v>
      </c>
      <c r="E33" s="602">
        <v>180.77204599999999</v>
      </c>
      <c r="F33" s="602">
        <v>17.560828999999998</v>
      </c>
      <c r="G33" s="603" t="s">
        <v>829</v>
      </c>
    </row>
    <row r="34" spans="1:7" s="592" customFormat="1" ht="39.4" customHeight="1">
      <c r="A34" s="595" t="s">
        <v>583</v>
      </c>
      <c r="B34" s="596">
        <v>11145.97036546</v>
      </c>
      <c r="C34" s="596">
        <v>4703.6603580000001</v>
      </c>
      <c r="D34" s="596">
        <v>3473.0020323899998</v>
      </c>
      <c r="E34" s="596">
        <v>-1835.9484451599999</v>
      </c>
      <c r="F34" s="596">
        <v>-3615.6309145499999</v>
      </c>
      <c r="G34" s="597" t="s">
        <v>521</v>
      </c>
    </row>
    <row r="35" spans="1:7" s="592" customFormat="1" ht="19.149999999999999" customHeight="1">
      <c r="A35" s="604" t="s">
        <v>830</v>
      </c>
      <c r="B35" s="599">
        <v>13359.550089</v>
      </c>
      <c r="C35" s="599">
        <v>8639.98</v>
      </c>
      <c r="D35" s="599">
        <v>8503.44</v>
      </c>
      <c r="E35" s="599">
        <v>900</v>
      </c>
      <c r="F35" s="599">
        <v>900</v>
      </c>
      <c r="G35" s="604" t="s">
        <v>831</v>
      </c>
    </row>
    <row r="36" spans="1:7" s="592" customFormat="1" ht="28.7" customHeight="1">
      <c r="A36" s="604" t="s">
        <v>832</v>
      </c>
      <c r="B36" s="599">
        <v>2213.57972354</v>
      </c>
      <c r="C36" s="599">
        <v>3936.3196419999999</v>
      </c>
      <c r="D36" s="599">
        <v>5030.4379676099998</v>
      </c>
      <c r="E36" s="599">
        <v>2735.9484451600001</v>
      </c>
      <c r="F36" s="599">
        <v>4515.6309145499999</v>
      </c>
      <c r="G36" s="604" t="s">
        <v>833</v>
      </c>
    </row>
    <row r="37" spans="1:7" s="592" customFormat="1" ht="59.65" customHeight="1">
      <c r="A37" s="595" t="s">
        <v>1711</v>
      </c>
      <c r="B37" s="596">
        <v>6959.2317039999998</v>
      </c>
      <c r="C37" s="596">
        <v>8382.9099568900001</v>
      </c>
      <c r="D37" s="596">
        <v>3785.8448860799999</v>
      </c>
      <c r="E37" s="596">
        <v>1117.4578016</v>
      </c>
      <c r="F37" s="596">
        <v>1709.99737448</v>
      </c>
      <c r="G37" s="597" t="s">
        <v>582</v>
      </c>
    </row>
    <row r="38" spans="1:7" s="592" customFormat="1" ht="29.25" customHeight="1">
      <c r="A38" s="604" t="s">
        <v>836</v>
      </c>
      <c r="B38" s="599">
        <v>7251.1522500000001</v>
      </c>
      <c r="C38" s="599">
        <v>8548.0619970000007</v>
      </c>
      <c r="D38" s="599">
        <v>3978.9861876800001</v>
      </c>
      <c r="E38" s="599">
        <v>1307.6974479999999</v>
      </c>
      <c r="F38" s="599">
        <v>1717.6121000000001</v>
      </c>
      <c r="G38" s="604" t="s">
        <v>837</v>
      </c>
    </row>
    <row r="39" spans="1:7" s="592" customFormat="1" ht="38.85" customHeight="1">
      <c r="A39" s="604" t="s">
        <v>834</v>
      </c>
      <c r="B39" s="599">
        <v>291.920546</v>
      </c>
      <c r="C39" s="599">
        <v>165.15204011</v>
      </c>
      <c r="D39" s="599">
        <v>193.14130159999999</v>
      </c>
      <c r="E39" s="599">
        <v>190.2396464</v>
      </c>
      <c r="F39" s="599">
        <v>7.6147255200000004</v>
      </c>
      <c r="G39" s="604" t="s">
        <v>835</v>
      </c>
    </row>
    <row r="40" spans="1:7" s="592" customFormat="1" ht="39.4" customHeight="1">
      <c r="A40" s="595" t="s">
        <v>1712</v>
      </c>
      <c r="B40" s="596">
        <v>-6543.5715973599999</v>
      </c>
      <c r="C40" s="596">
        <v>-5586.7251484099997</v>
      </c>
      <c r="D40" s="596">
        <v>-38170.04985671</v>
      </c>
      <c r="E40" s="596">
        <v>6389.4846939500003</v>
      </c>
      <c r="F40" s="596">
        <v>-23988.919198240001</v>
      </c>
      <c r="G40" s="597" t="s">
        <v>584</v>
      </c>
    </row>
    <row r="41" spans="1:7" s="592" customFormat="1" ht="12"/>
    <row r="42" spans="1:7" s="592" customFormat="1" ht="3.2" customHeight="1"/>
    <row r="43" spans="1:7" s="592" customFormat="1" ht="68.849999999999994" customHeight="1">
      <c r="A43" s="595" t="s">
        <v>1789</v>
      </c>
      <c r="B43" s="596">
        <v>6543.5715973599999</v>
      </c>
      <c r="C43" s="596">
        <v>5586.7251484099997</v>
      </c>
      <c r="D43" s="596">
        <v>-38170.04985671</v>
      </c>
      <c r="E43" s="596">
        <v>-6389.4846939500003</v>
      </c>
      <c r="F43" s="596">
        <v>23988.919198240001</v>
      </c>
      <c r="G43" s="597" t="s">
        <v>1790</v>
      </c>
    </row>
    <row r="44" spans="1:7" s="592" customFormat="1" ht="19.149999999999999" customHeight="1">
      <c r="A44" s="607" t="s">
        <v>449</v>
      </c>
      <c r="B44" s="608">
        <v>-63401.590176819998</v>
      </c>
      <c r="C44" s="608">
        <v>77150.073421859997</v>
      </c>
      <c r="D44" s="608">
        <v>-61438.329975790002</v>
      </c>
      <c r="E44" s="608">
        <v>-291089.11965138</v>
      </c>
      <c r="F44" s="608">
        <f>F45-F46</f>
        <v>29771.627688289998</v>
      </c>
      <c r="G44" s="609" t="s">
        <v>838</v>
      </c>
    </row>
    <row r="45" spans="1:7" s="592" customFormat="1" ht="19.149999999999999" customHeight="1">
      <c r="A45" s="600" t="s">
        <v>839</v>
      </c>
      <c r="B45" s="602">
        <v>-54752.566844560002</v>
      </c>
      <c r="C45" s="602">
        <v>95076.791766370006</v>
      </c>
      <c r="D45" s="602">
        <v>-50940.78851993</v>
      </c>
      <c r="E45" s="602">
        <v>-283335.99645038001</v>
      </c>
      <c r="F45" s="839">
        <v>33769.936531419997</v>
      </c>
      <c r="G45" s="610" t="s">
        <v>840</v>
      </c>
    </row>
    <row r="46" spans="1:7" s="592" customFormat="1" ht="19.7" customHeight="1">
      <c r="A46" s="600" t="s">
        <v>841</v>
      </c>
      <c r="B46" s="602">
        <v>8649.0233322599997</v>
      </c>
      <c r="C46" s="602">
        <v>17926.718344510002</v>
      </c>
      <c r="D46" s="602">
        <v>10497.54145586</v>
      </c>
      <c r="E46" s="602">
        <v>7753.1232010000003</v>
      </c>
      <c r="F46" s="602">
        <v>3998.3088431299998</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5" showPageBreaks="1" printArea="1" view="pageBreakPreview">
      <selection activeCell="I16" sqref="I16"/>
      <pageMargins left="0.27" right="0.17" top="0.18" bottom="0.41" header="0.18" footer="0.41"/>
      <pageSetup paperSize="9" scale="73" orientation="portrait" r:id="rId1"/>
      <headerFooter alignWithMargins="0"/>
    </customSheetView>
    <customSheetView guid="{69687417-BF2D-41EA-9F0C-3ABCA36AC0DF}" scale="85" showPageBreaks="1" printArea="1" view="pageBreakPreview">
      <selection activeCell="I16" sqref="I16"/>
      <pageMargins left="0.27" right="0.17" top="0.18" bottom="0.41" header="0.18" footer="0.41"/>
      <pageSetup paperSize="9" scale="73" orientation="portrait" r:id="rId2"/>
      <headerFooter alignWithMargins="0"/>
    </customSheetView>
  </customSheetViews>
  <mergeCells count="14">
    <mergeCell ref="A5:A6"/>
    <mergeCell ref="B5:B6"/>
    <mergeCell ref="C5:C6"/>
    <mergeCell ref="F5:F6"/>
    <mergeCell ref="A4:D4"/>
    <mergeCell ref="E4:G4"/>
    <mergeCell ref="D5:E5"/>
    <mergeCell ref="G5:G6"/>
    <mergeCell ref="A1:D1"/>
    <mergeCell ref="E1:G1"/>
    <mergeCell ref="A2:D2"/>
    <mergeCell ref="E2:G2"/>
    <mergeCell ref="A3:D3"/>
    <mergeCell ref="E3:G3"/>
  </mergeCells>
  <phoneticPr fontId="38" type="noConversion"/>
  <pageMargins left="0.27559055118110237" right="0.15748031496062992" top="0.19685039370078741" bottom="0.39370078740157483" header="0.19685039370078741" footer="0.39370078740157483"/>
  <pageSetup paperSize="9" scale="49" orientation="portrait"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50"/>
  <sheetViews>
    <sheetView view="pageBreakPreview" zoomScale="81" zoomScaleNormal="100" zoomScaleSheetLayoutView="81" workbookViewId="0">
      <selection activeCell="F45" sqref="F45"/>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1649</v>
      </c>
      <c r="B1" s="905"/>
      <c r="C1" s="905"/>
      <c r="D1" s="905"/>
      <c r="E1" s="906" t="s">
        <v>1650</v>
      </c>
      <c r="F1" s="906"/>
      <c r="G1" s="906"/>
    </row>
    <row r="2" spans="1:7" s="592" customFormat="1" ht="19.149999999999999" customHeight="1">
      <c r="A2" s="907" t="s">
        <v>847</v>
      </c>
      <c r="B2" s="907"/>
      <c r="C2" s="907"/>
      <c r="D2" s="907"/>
      <c r="E2" s="909" t="s">
        <v>809</v>
      </c>
      <c r="F2" s="909"/>
      <c r="G2" s="909"/>
    </row>
    <row r="3" spans="1:7" s="592" customFormat="1" ht="19.149999999999999" customHeight="1">
      <c r="A3" s="907" t="s">
        <v>810</v>
      </c>
      <c r="B3" s="907"/>
      <c r="C3" s="907"/>
      <c r="D3" s="907"/>
      <c r="E3" s="909" t="s">
        <v>1449</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647650.24974067998</v>
      </c>
      <c r="C8" s="596">
        <v>701413.91732428002</v>
      </c>
      <c r="D8" s="596">
        <v>774130.44642953004</v>
      </c>
      <c r="E8" s="596">
        <v>432837.61425534001</v>
      </c>
      <c r="F8" s="596">
        <v>446952.13418455003</v>
      </c>
      <c r="G8" s="597" t="s">
        <v>392</v>
      </c>
    </row>
    <row r="9" spans="1:7" s="592" customFormat="1" ht="39.4" customHeight="1">
      <c r="A9" s="598" t="s">
        <v>811</v>
      </c>
      <c r="B9" s="599">
        <v>128310.79036598001</v>
      </c>
      <c r="C9" s="599">
        <v>152453.16258688</v>
      </c>
      <c r="D9" s="599">
        <v>179633.21249268</v>
      </c>
      <c r="E9" s="599">
        <v>101047.5475044</v>
      </c>
      <c r="F9" s="599">
        <v>103188.32952082</v>
      </c>
      <c r="G9" s="598" t="s">
        <v>812</v>
      </c>
    </row>
    <row r="10" spans="1:7" s="592" customFormat="1" ht="28.7" customHeight="1">
      <c r="A10" s="600" t="s">
        <v>2682</v>
      </c>
      <c r="B10" s="601">
        <v>11965.331883729999</v>
      </c>
      <c r="C10" s="602">
        <v>17174.038012100002</v>
      </c>
      <c r="D10" s="602">
        <v>20124.099155340002</v>
      </c>
      <c r="E10" s="602">
        <v>10952.429380449999</v>
      </c>
      <c r="F10" s="602">
        <v>12222.427672559999</v>
      </c>
      <c r="G10" s="603" t="s">
        <v>579</v>
      </c>
    </row>
    <row r="11" spans="1:7" s="592" customFormat="1" ht="28.7" customHeight="1">
      <c r="A11" s="600" t="s">
        <v>813</v>
      </c>
      <c r="B11" s="601">
        <v>46482.259868890003</v>
      </c>
      <c r="C11" s="602">
        <v>59716.780063010003</v>
      </c>
      <c r="D11" s="602">
        <v>67942.277618620006</v>
      </c>
      <c r="E11" s="602">
        <v>38884.773820299997</v>
      </c>
      <c r="F11" s="602">
        <v>38345.453015550003</v>
      </c>
      <c r="G11" s="603" t="s">
        <v>580</v>
      </c>
    </row>
    <row r="12" spans="1:7" s="592" customFormat="1" ht="19.149999999999999" customHeight="1">
      <c r="A12" s="600" t="s">
        <v>814</v>
      </c>
      <c r="B12" s="601">
        <v>33811.337254439997</v>
      </c>
      <c r="C12" s="602">
        <v>39604.880848480003</v>
      </c>
      <c r="D12" s="602">
        <v>45604.251897369999</v>
      </c>
      <c r="E12" s="602">
        <v>25471.210890480001</v>
      </c>
      <c r="F12" s="602">
        <v>26747.37488041</v>
      </c>
      <c r="G12" s="603" t="s">
        <v>552</v>
      </c>
    </row>
    <row r="13" spans="1:7" s="592" customFormat="1" ht="19.149999999999999" customHeight="1">
      <c r="A13" s="600" t="s">
        <v>815</v>
      </c>
      <c r="B13" s="601">
        <v>3309.49737005</v>
      </c>
      <c r="C13" s="602">
        <v>3204.8639590900002</v>
      </c>
      <c r="D13" s="602">
        <v>3532.16778677</v>
      </c>
      <c r="E13" s="602">
        <v>1773.47137789</v>
      </c>
      <c r="F13" s="602">
        <v>2799.4822266299998</v>
      </c>
      <c r="G13" s="603" t="s">
        <v>541</v>
      </c>
    </row>
    <row r="14" spans="1:7" s="592" customFormat="1" ht="28.7" customHeight="1">
      <c r="A14" s="604" t="s">
        <v>816</v>
      </c>
      <c r="B14" s="599">
        <v>11502.798596369999</v>
      </c>
      <c r="C14" s="599">
        <v>15521.032532020001</v>
      </c>
      <c r="D14" s="599">
        <v>16164.352075160001</v>
      </c>
      <c r="E14" s="599">
        <v>7323.1747300799998</v>
      </c>
      <c r="F14" s="599">
        <v>10614.71455692</v>
      </c>
      <c r="G14" s="604" t="s">
        <v>11</v>
      </c>
    </row>
    <row r="15" spans="1:7" s="592" customFormat="1" ht="38.85" customHeight="1">
      <c r="A15" s="604" t="s">
        <v>817</v>
      </c>
      <c r="B15" s="599">
        <v>10922.82388733</v>
      </c>
      <c r="C15" s="599">
        <v>11602.38830538</v>
      </c>
      <c r="D15" s="599">
        <v>19365.23636169</v>
      </c>
      <c r="E15" s="599">
        <v>8540.9726208600005</v>
      </c>
      <c r="F15" s="599">
        <v>7085.9507518099999</v>
      </c>
      <c r="G15" s="604" t="s">
        <v>464</v>
      </c>
    </row>
    <row r="16" spans="1:7" s="592" customFormat="1" ht="28.7" customHeight="1">
      <c r="A16" s="604" t="s">
        <v>2845</v>
      </c>
      <c r="B16" s="599">
        <v>0</v>
      </c>
      <c r="C16" s="599">
        <v>0</v>
      </c>
      <c r="D16" s="599">
        <v>0</v>
      </c>
      <c r="E16" s="599">
        <v>0</v>
      </c>
      <c r="F16" s="599">
        <v>5372.3053550000004</v>
      </c>
      <c r="G16" s="604" t="s">
        <v>2846</v>
      </c>
    </row>
    <row r="17" spans="1:7" s="592" customFormat="1" ht="28.7" customHeight="1">
      <c r="A17" s="604" t="s">
        <v>636</v>
      </c>
      <c r="B17" s="599">
        <v>496913.83689099998</v>
      </c>
      <c r="C17" s="599">
        <v>521837.33390000003</v>
      </c>
      <c r="D17" s="599">
        <v>558967.64549999998</v>
      </c>
      <c r="E17" s="599">
        <v>315925.91940000001</v>
      </c>
      <c r="F17" s="599">
        <v>320690.83399999997</v>
      </c>
      <c r="G17" s="604" t="s">
        <v>280</v>
      </c>
    </row>
    <row r="18" spans="1:7" s="592" customFormat="1" ht="19.7" customHeight="1">
      <c r="A18" s="595" t="s">
        <v>104</v>
      </c>
      <c r="B18" s="596">
        <v>630861.76741252001</v>
      </c>
      <c r="C18" s="596">
        <v>727944.32829034002</v>
      </c>
      <c r="D18" s="596">
        <v>795668.78909086005</v>
      </c>
      <c r="E18" s="596">
        <v>424546.70589868998</v>
      </c>
      <c r="F18" s="596">
        <v>443849.93542648997</v>
      </c>
      <c r="G18" s="597" t="s">
        <v>451</v>
      </c>
    </row>
    <row r="19" spans="1:7" s="592" customFormat="1" ht="28.7" customHeight="1">
      <c r="A19" s="605" t="s">
        <v>818</v>
      </c>
      <c r="B19" s="606">
        <v>27013.525616390001</v>
      </c>
      <c r="C19" s="602">
        <v>28305.005933709999</v>
      </c>
      <c r="D19" s="602">
        <v>30902.468296350002</v>
      </c>
      <c r="E19" s="602">
        <v>17267.892343209998</v>
      </c>
      <c r="F19" s="602">
        <v>17150.958368510001</v>
      </c>
      <c r="G19" s="603" t="s">
        <v>130</v>
      </c>
    </row>
    <row r="20" spans="1:7" s="592" customFormat="1" ht="19.149999999999999" customHeight="1">
      <c r="A20" s="605" t="s">
        <v>86</v>
      </c>
      <c r="B20" s="606">
        <v>1863.5947106900001</v>
      </c>
      <c r="C20" s="602">
        <v>2279.1128047399998</v>
      </c>
      <c r="D20" s="602">
        <v>4238.3683761000002</v>
      </c>
      <c r="E20" s="602">
        <v>1782.5771200900001</v>
      </c>
      <c r="F20" s="602">
        <v>1184.54605849</v>
      </c>
      <c r="G20" s="603" t="s">
        <v>41</v>
      </c>
    </row>
    <row r="21" spans="1:7" s="592" customFormat="1" ht="59.1" customHeight="1">
      <c r="A21" s="605" t="s">
        <v>819</v>
      </c>
      <c r="B21" s="606">
        <v>20235.732503809999</v>
      </c>
      <c r="C21" s="602">
        <v>19922.676730480001</v>
      </c>
      <c r="D21" s="602">
        <v>21526.85516082</v>
      </c>
      <c r="E21" s="602">
        <v>9729.4401549100003</v>
      </c>
      <c r="F21" s="602">
        <v>12660.775596420001</v>
      </c>
      <c r="G21" s="603" t="s">
        <v>263</v>
      </c>
    </row>
    <row r="22" spans="1:7" s="592" customFormat="1" ht="19.149999999999999" customHeight="1">
      <c r="A22" s="605" t="s">
        <v>38</v>
      </c>
      <c r="B22" s="606">
        <v>307399.56347160001</v>
      </c>
      <c r="C22" s="602">
        <v>343519.77122195001</v>
      </c>
      <c r="D22" s="602">
        <v>385576.96558269998</v>
      </c>
      <c r="E22" s="602">
        <v>231056.91664705999</v>
      </c>
      <c r="F22" s="602">
        <v>248852.34101658</v>
      </c>
      <c r="G22" s="603" t="s">
        <v>39</v>
      </c>
    </row>
    <row r="23" spans="1:7" s="592" customFormat="1" ht="19.149999999999999" customHeight="1">
      <c r="A23" s="605" t="s">
        <v>282</v>
      </c>
      <c r="B23" s="606">
        <v>14327.33748993</v>
      </c>
      <c r="C23" s="602">
        <v>16331.73100797</v>
      </c>
      <c r="D23" s="602">
        <v>19193.858169089999</v>
      </c>
      <c r="E23" s="602">
        <v>8870.8108382699993</v>
      </c>
      <c r="F23" s="602">
        <v>5421.23027877</v>
      </c>
      <c r="G23" s="603" t="s">
        <v>283</v>
      </c>
    </row>
    <row r="24" spans="1:7" s="592" customFormat="1" ht="38.85" customHeight="1">
      <c r="A24" s="605" t="s">
        <v>820</v>
      </c>
      <c r="B24" s="606">
        <v>38262.425474709999</v>
      </c>
      <c r="C24" s="602">
        <v>42022.832958090003</v>
      </c>
      <c r="D24" s="602">
        <v>45689.937985119999</v>
      </c>
      <c r="E24" s="602">
        <v>23457.954867429999</v>
      </c>
      <c r="F24" s="602">
        <v>21187.656852939999</v>
      </c>
      <c r="G24" s="603" t="s">
        <v>25</v>
      </c>
    </row>
    <row r="25" spans="1:7" s="592" customFormat="1" ht="38.85" customHeight="1">
      <c r="A25" s="605" t="s">
        <v>55</v>
      </c>
      <c r="B25" s="606">
        <v>73878.704657110007</v>
      </c>
      <c r="C25" s="602">
        <v>116436.95479954001</v>
      </c>
      <c r="D25" s="602">
        <v>109473.96842736</v>
      </c>
      <c r="E25" s="602">
        <v>39413.584741960003</v>
      </c>
      <c r="F25" s="602">
        <v>41303.786435189999</v>
      </c>
      <c r="G25" s="603" t="s">
        <v>424</v>
      </c>
    </row>
    <row r="26" spans="1:7" s="592" customFormat="1" ht="49.15" customHeight="1">
      <c r="A26" s="605" t="s">
        <v>374</v>
      </c>
      <c r="B26" s="606">
        <v>27012.306954309999</v>
      </c>
      <c r="C26" s="602">
        <v>32318.699743270001</v>
      </c>
      <c r="D26" s="602">
        <v>37644.363962989999</v>
      </c>
      <c r="E26" s="602">
        <v>22115.36291964</v>
      </c>
      <c r="F26" s="602">
        <v>23843.163218509999</v>
      </c>
      <c r="G26" s="603" t="s">
        <v>430</v>
      </c>
    </row>
    <row r="27" spans="1:7" s="592" customFormat="1" ht="38.85" customHeight="1">
      <c r="A27" s="605" t="s">
        <v>821</v>
      </c>
      <c r="B27" s="606">
        <v>11856.845132910001</v>
      </c>
      <c r="C27" s="602">
        <v>14915.715389659999</v>
      </c>
      <c r="D27" s="602">
        <v>20190.834830830001</v>
      </c>
      <c r="E27" s="602">
        <v>4478.6815469200001</v>
      </c>
      <c r="F27" s="602">
        <v>5261.6841593199997</v>
      </c>
      <c r="G27" s="603" t="s">
        <v>324</v>
      </c>
    </row>
    <row r="28" spans="1:7" s="592" customFormat="1" ht="89.1" customHeight="1">
      <c r="A28" s="605" t="s">
        <v>588</v>
      </c>
      <c r="B28" s="606">
        <v>53394.154556480004</v>
      </c>
      <c r="C28" s="602">
        <v>48194.806487080001</v>
      </c>
      <c r="D28" s="602">
        <v>54924.542498149996</v>
      </c>
      <c r="E28" s="602">
        <v>37046.709733340002</v>
      </c>
      <c r="F28" s="602">
        <v>38310.258293070001</v>
      </c>
      <c r="G28" s="603" t="s">
        <v>822</v>
      </c>
    </row>
    <row r="29" spans="1:7" s="592" customFormat="1" ht="59.1" customHeight="1">
      <c r="A29" s="605" t="s">
        <v>823</v>
      </c>
      <c r="B29" s="606">
        <v>4737.6124399800001</v>
      </c>
      <c r="C29" s="602">
        <v>5353.2620245300004</v>
      </c>
      <c r="D29" s="602">
        <v>7480.8554175700001</v>
      </c>
      <c r="E29" s="602">
        <v>1504.69216734</v>
      </c>
      <c r="F29" s="602">
        <v>1285.2422607399999</v>
      </c>
      <c r="G29" s="603" t="s">
        <v>824</v>
      </c>
    </row>
    <row r="30" spans="1:7" s="592" customFormat="1" ht="28.7" customHeight="1">
      <c r="A30" s="605" t="s">
        <v>211</v>
      </c>
      <c r="B30" s="606">
        <v>23210.08408371</v>
      </c>
      <c r="C30" s="602">
        <v>26396.560693340001</v>
      </c>
      <c r="D30" s="602">
        <v>32851.127937400001</v>
      </c>
      <c r="E30" s="602">
        <v>15495.14925543</v>
      </c>
      <c r="F30" s="602">
        <v>18862.39847308</v>
      </c>
      <c r="G30" s="603" t="s">
        <v>825</v>
      </c>
    </row>
    <row r="31" spans="1:7" s="592" customFormat="1" ht="19.149999999999999" customHeight="1">
      <c r="A31" s="605" t="s">
        <v>525</v>
      </c>
      <c r="B31" s="606">
        <v>21808.83111444</v>
      </c>
      <c r="C31" s="602">
        <v>25036.381375770001</v>
      </c>
      <c r="D31" s="602">
        <v>20197.44029029</v>
      </c>
      <c r="E31" s="602">
        <v>9317.0469907000006</v>
      </c>
      <c r="F31" s="602">
        <v>7313.34434409</v>
      </c>
      <c r="G31" s="603" t="s">
        <v>826</v>
      </c>
    </row>
    <row r="32" spans="1:7" s="592" customFormat="1" ht="28.7" customHeight="1">
      <c r="A32" s="605" t="s">
        <v>827</v>
      </c>
      <c r="B32" s="606">
        <v>3680.9677064500002</v>
      </c>
      <c r="C32" s="602">
        <v>3079.5035472099999</v>
      </c>
      <c r="D32" s="602">
        <v>3018.4620093899998</v>
      </c>
      <c r="E32" s="602">
        <v>850.24267739000004</v>
      </c>
      <c r="F32" s="602">
        <v>862.09486077999998</v>
      </c>
      <c r="G32" s="603" t="s">
        <v>828</v>
      </c>
    </row>
    <row r="33" spans="1:7" s="592" customFormat="1" ht="19.149999999999999" customHeight="1">
      <c r="A33" s="605" t="s">
        <v>486</v>
      </c>
      <c r="B33" s="606">
        <v>2180.0814999999998</v>
      </c>
      <c r="C33" s="602">
        <v>3831.3135729999999</v>
      </c>
      <c r="D33" s="602">
        <v>2758.7401467</v>
      </c>
      <c r="E33" s="602">
        <v>2159.6438950000002</v>
      </c>
      <c r="F33" s="602">
        <v>350.45521000000002</v>
      </c>
      <c r="G33" s="603" t="s">
        <v>829</v>
      </c>
    </row>
    <row r="34" spans="1:7" s="592" customFormat="1" ht="39.4" customHeight="1">
      <c r="A34" s="595" t="s">
        <v>583</v>
      </c>
      <c r="B34" s="596">
        <v>26011.4384135</v>
      </c>
      <c r="C34" s="596">
        <v>12584.089176199999</v>
      </c>
      <c r="D34" s="596">
        <v>8279.2726214199993</v>
      </c>
      <c r="E34" s="596">
        <v>-2812.39515596</v>
      </c>
      <c r="F34" s="596">
        <v>-4913.0595993300003</v>
      </c>
      <c r="G34" s="597" t="s">
        <v>521</v>
      </c>
    </row>
    <row r="35" spans="1:7" s="592" customFormat="1" ht="19.149999999999999" customHeight="1">
      <c r="A35" s="604" t="s">
        <v>830</v>
      </c>
      <c r="B35" s="599">
        <v>30229.179</v>
      </c>
      <c r="C35" s="599">
        <v>19814.044699999999</v>
      </c>
      <c r="D35" s="599">
        <v>16777.652999999998</v>
      </c>
      <c r="E35" s="599">
        <v>2000</v>
      </c>
      <c r="F35" s="599">
        <v>5500</v>
      </c>
      <c r="G35" s="604" t="s">
        <v>831</v>
      </c>
    </row>
    <row r="36" spans="1:7" s="592" customFormat="1" ht="28.7" customHeight="1">
      <c r="A36" s="604" t="s">
        <v>832</v>
      </c>
      <c r="B36" s="599">
        <v>4217.7405865000001</v>
      </c>
      <c r="C36" s="599">
        <v>7229.9555238000003</v>
      </c>
      <c r="D36" s="599">
        <v>8498.3803785799992</v>
      </c>
      <c r="E36" s="599">
        <v>4812.39515596</v>
      </c>
      <c r="F36" s="599">
        <v>10413.059599329999</v>
      </c>
      <c r="G36" s="604" t="s">
        <v>833</v>
      </c>
    </row>
    <row r="37" spans="1:7" s="592" customFormat="1" ht="59.65" customHeight="1">
      <c r="A37" s="595" t="s">
        <v>1711</v>
      </c>
      <c r="B37" s="596">
        <v>1147.0609999999999</v>
      </c>
      <c r="C37" s="596">
        <v>1540.7037539999999</v>
      </c>
      <c r="D37" s="596">
        <v>510.63108</v>
      </c>
      <c r="E37" s="596">
        <v>322.63108</v>
      </c>
      <c r="F37" s="596">
        <v>10.195</v>
      </c>
      <c r="G37" s="597" t="s">
        <v>582</v>
      </c>
    </row>
    <row r="38" spans="1:7" s="592" customFormat="1" ht="29.25" customHeight="1">
      <c r="A38" s="604" t="s">
        <v>836</v>
      </c>
      <c r="B38" s="599">
        <v>1147.0609999999999</v>
      </c>
      <c r="C38" s="599">
        <v>1540.7037539999999</v>
      </c>
      <c r="D38" s="599">
        <v>510.63108</v>
      </c>
      <c r="E38" s="599">
        <v>322.63108</v>
      </c>
      <c r="F38" s="599">
        <v>21</v>
      </c>
      <c r="G38" s="604" t="s">
        <v>837</v>
      </c>
    </row>
    <row r="39" spans="1:7" s="592" customFormat="1" ht="38.85" customHeight="1">
      <c r="A39" s="604" t="s">
        <v>834</v>
      </c>
      <c r="B39" s="599"/>
      <c r="C39" s="599"/>
      <c r="D39" s="599"/>
      <c r="E39" s="599"/>
      <c r="F39" s="599">
        <v>10.805</v>
      </c>
      <c r="G39" s="604" t="s">
        <v>835</v>
      </c>
    </row>
    <row r="40" spans="1:7" s="592" customFormat="1" ht="39.4" customHeight="1">
      <c r="A40" s="595" t="s">
        <v>1712</v>
      </c>
      <c r="B40" s="596">
        <v>-10370.01708534</v>
      </c>
      <c r="C40" s="596">
        <v>-40655.203896259998</v>
      </c>
      <c r="D40" s="596">
        <v>-30328.24636275</v>
      </c>
      <c r="E40" s="596">
        <v>10780.672432609999</v>
      </c>
      <c r="F40" s="596">
        <v>8005.0633573900004</v>
      </c>
      <c r="G40" s="597" t="s">
        <v>584</v>
      </c>
    </row>
    <row r="41" spans="1:7" s="592" customFormat="1" ht="12"/>
    <row r="42" spans="1:7" s="592" customFormat="1" ht="3.2" customHeight="1"/>
    <row r="43" spans="1:7" s="592" customFormat="1" ht="68.849999999999994" customHeight="1">
      <c r="A43" s="595" t="s">
        <v>1789</v>
      </c>
      <c r="B43" s="596">
        <v>10370.01708534</v>
      </c>
      <c r="C43" s="596">
        <v>40655.203896259998</v>
      </c>
      <c r="D43" s="596">
        <v>-30328.24636275</v>
      </c>
      <c r="E43" s="596">
        <v>-10780.672432609999</v>
      </c>
      <c r="F43" s="596">
        <v>-8005.0633573900004</v>
      </c>
      <c r="G43" s="597" t="s">
        <v>1790</v>
      </c>
    </row>
    <row r="44" spans="1:7" s="592" customFormat="1" ht="19.149999999999999" customHeight="1">
      <c r="A44" s="607" t="s">
        <v>449</v>
      </c>
      <c r="B44" s="608">
        <v>-97791.221975919994</v>
      </c>
      <c r="C44" s="608">
        <v>241677.71006568999</v>
      </c>
      <c r="D44" s="608">
        <v>33289.077288990004</v>
      </c>
      <c r="E44" s="608">
        <v>-141343.83186932001</v>
      </c>
      <c r="F44" s="608">
        <f>F45-F46</f>
        <v>-9081.1542499300012</v>
      </c>
      <c r="G44" s="609" t="s">
        <v>838</v>
      </c>
    </row>
    <row r="45" spans="1:7" s="592" customFormat="1" ht="19.149999999999999" customHeight="1">
      <c r="A45" s="600" t="s">
        <v>839</v>
      </c>
      <c r="B45" s="602">
        <v>-78965.844975920001</v>
      </c>
      <c r="C45" s="602">
        <v>269955.92456699</v>
      </c>
      <c r="D45" s="602">
        <v>54443.79428899</v>
      </c>
      <c r="E45" s="602">
        <v>-134385.29331432001</v>
      </c>
      <c r="F45" s="839">
        <v>20025.374054069998</v>
      </c>
      <c r="G45" s="610" t="s">
        <v>840</v>
      </c>
    </row>
    <row r="46" spans="1:7" s="592" customFormat="1" ht="19.7" customHeight="1">
      <c r="A46" s="600" t="s">
        <v>841</v>
      </c>
      <c r="B46" s="602">
        <v>18825.377</v>
      </c>
      <c r="C46" s="602">
        <v>28278.214501300001</v>
      </c>
      <c r="D46" s="602">
        <v>21154.717000000001</v>
      </c>
      <c r="E46" s="602">
        <v>6958.5385550000001</v>
      </c>
      <c r="F46" s="602">
        <v>29106.528303999999</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1" showPageBreaks="1" printArea="1" view="pageBreakPreview">
      <selection activeCell="D5" sqref="D5:F46"/>
      <pageMargins left="0.47" right="0.43307086614173229" top="0.47244094488188981" bottom="0.39370078740157483" header="0.31496062992125984" footer="0.31496062992125984"/>
      <pageSetup paperSize="9" scale="73" orientation="portrait" r:id="rId1"/>
    </customSheetView>
    <customSheetView guid="{69687417-BF2D-41EA-9F0C-3ABCA36AC0DF}" scale="81" showPageBreaks="1" printArea="1" view="pageBreakPreview">
      <selection activeCell="D5" sqref="D5:F46"/>
      <pageMargins left="0.47" right="0.43307086614173229" top="0.47244094488188981" bottom="0.39370078740157483" header="0.31496062992125984" footer="0.31496062992125984"/>
      <pageSetup paperSize="9" scale="73" orientation="portrait" r:id="rId2"/>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ageMargins left="0.47244094488188981" right="0.43307086614173229" top="0.47244094488188981" bottom="0.39370078740157483" header="0.31496062992125984" footer="0.31496062992125984"/>
  <pageSetup paperSize="9" scale="48"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tabColor rgb="FFFFC000"/>
    <pageSetUpPr fitToPage="1"/>
  </sheetPr>
  <dimension ref="A1:G49"/>
  <sheetViews>
    <sheetView view="pageBreakPreview" zoomScale="85" zoomScaleNormal="100" zoomScaleSheetLayoutView="85" workbookViewId="0">
      <selection activeCell="P48" sqref="P47:P48"/>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1651</v>
      </c>
      <c r="B1" s="905"/>
      <c r="C1" s="905"/>
      <c r="D1" s="905"/>
      <c r="E1" s="906" t="s">
        <v>1652</v>
      </c>
      <c r="F1" s="906"/>
      <c r="G1" s="906"/>
    </row>
    <row r="2" spans="1:7" s="592" customFormat="1" ht="19.149999999999999" customHeight="1">
      <c r="A2" s="907" t="s">
        <v>848</v>
      </c>
      <c r="B2" s="907"/>
      <c r="C2" s="907"/>
      <c r="D2" s="907"/>
      <c r="E2" s="909" t="s">
        <v>809</v>
      </c>
      <c r="F2" s="909"/>
      <c r="G2" s="909"/>
    </row>
    <row r="3" spans="1:7" s="592" customFormat="1" ht="19.149999999999999" customHeight="1">
      <c r="A3" s="907" t="s">
        <v>810</v>
      </c>
      <c r="B3" s="907"/>
      <c r="C3" s="907"/>
      <c r="D3" s="907"/>
      <c r="E3" s="909" t="s">
        <v>1450</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453047.33526875998</v>
      </c>
      <c r="C8" s="596">
        <v>532073.16107987997</v>
      </c>
      <c r="D8" s="596">
        <v>569567.64026675001</v>
      </c>
      <c r="E8" s="596">
        <v>300224.03917305003</v>
      </c>
      <c r="F8" s="596">
        <v>251063.45567324001</v>
      </c>
      <c r="G8" s="597" t="s">
        <v>392</v>
      </c>
    </row>
    <row r="9" spans="1:7" s="592" customFormat="1" ht="39.4" customHeight="1">
      <c r="A9" s="598" t="s">
        <v>811</v>
      </c>
      <c r="B9" s="599">
        <v>176101.87634038</v>
      </c>
      <c r="C9" s="599">
        <v>197849.71049574</v>
      </c>
      <c r="D9" s="599">
        <v>217938.68401021001</v>
      </c>
      <c r="E9" s="599">
        <v>129535.32173534</v>
      </c>
      <c r="F9" s="599">
        <v>119365.76521075</v>
      </c>
      <c r="G9" s="598" t="s">
        <v>812</v>
      </c>
    </row>
    <row r="10" spans="1:7" s="592" customFormat="1" ht="28.7" customHeight="1">
      <c r="A10" s="600" t="s">
        <v>2682</v>
      </c>
      <c r="B10" s="601">
        <v>23819.677040679999</v>
      </c>
      <c r="C10" s="602">
        <v>29745.341635460001</v>
      </c>
      <c r="D10" s="602">
        <v>30969.328139969999</v>
      </c>
      <c r="E10" s="602">
        <v>20104.874591430002</v>
      </c>
      <c r="F10" s="602">
        <v>14661.681979839999</v>
      </c>
      <c r="G10" s="603" t="s">
        <v>579</v>
      </c>
    </row>
    <row r="11" spans="1:7" s="592" customFormat="1" ht="28.7" customHeight="1">
      <c r="A11" s="600" t="s">
        <v>813</v>
      </c>
      <c r="B11" s="601">
        <v>60446.743889789999</v>
      </c>
      <c r="C11" s="602">
        <v>71402.108266280004</v>
      </c>
      <c r="D11" s="602">
        <v>77767.639528739994</v>
      </c>
      <c r="E11" s="602">
        <v>44727.73213045</v>
      </c>
      <c r="F11" s="602">
        <v>42654.774223330001</v>
      </c>
      <c r="G11" s="603" t="s">
        <v>580</v>
      </c>
    </row>
    <row r="12" spans="1:7" s="592" customFormat="1" ht="19.149999999999999" customHeight="1">
      <c r="A12" s="600" t="s">
        <v>814</v>
      </c>
      <c r="B12" s="601">
        <v>65791.879334040001</v>
      </c>
      <c r="C12" s="602">
        <v>73255.999743239998</v>
      </c>
      <c r="D12" s="602">
        <v>77061.317602640003</v>
      </c>
      <c r="E12" s="602">
        <v>47351.80905987</v>
      </c>
      <c r="F12" s="602">
        <v>46542.984709720004</v>
      </c>
      <c r="G12" s="603" t="s">
        <v>552</v>
      </c>
    </row>
    <row r="13" spans="1:7" s="592" customFormat="1" ht="19.149999999999999" customHeight="1">
      <c r="A13" s="600" t="s">
        <v>815</v>
      </c>
      <c r="B13" s="601">
        <v>4116.8708853300004</v>
      </c>
      <c r="C13" s="602">
        <v>2316.8131511500001</v>
      </c>
      <c r="D13" s="602">
        <v>3742.8450359499998</v>
      </c>
      <c r="E13" s="602">
        <v>1219.6525510399999</v>
      </c>
      <c r="F13" s="602">
        <v>2180.2801856199999</v>
      </c>
      <c r="G13" s="603" t="s">
        <v>541</v>
      </c>
    </row>
    <row r="14" spans="1:7" s="592" customFormat="1" ht="28.7" customHeight="1">
      <c r="A14" s="604" t="s">
        <v>816</v>
      </c>
      <c r="B14" s="599">
        <v>5184.1237285999996</v>
      </c>
      <c r="C14" s="599">
        <v>6731.9795688100003</v>
      </c>
      <c r="D14" s="599">
        <v>9633.2014191899998</v>
      </c>
      <c r="E14" s="599">
        <v>4877.4349667699998</v>
      </c>
      <c r="F14" s="599">
        <v>4826.35491559</v>
      </c>
      <c r="G14" s="604" t="s">
        <v>11</v>
      </c>
    </row>
    <row r="15" spans="1:7" s="592" customFormat="1" ht="38.85" customHeight="1">
      <c r="A15" s="604" t="s">
        <v>817</v>
      </c>
      <c r="B15" s="599">
        <v>8859.4530807800002</v>
      </c>
      <c r="C15" s="599">
        <v>6142.53628303</v>
      </c>
      <c r="D15" s="599">
        <v>12106.013137350001</v>
      </c>
      <c r="E15" s="599">
        <v>7301.5690709399996</v>
      </c>
      <c r="F15" s="599">
        <v>5004.2037457599999</v>
      </c>
      <c r="G15" s="604" t="s">
        <v>464</v>
      </c>
    </row>
    <row r="16" spans="1:7" s="592" customFormat="1" ht="28.7" customHeight="1">
      <c r="A16" s="604" t="s">
        <v>2845</v>
      </c>
      <c r="B16" s="599">
        <v>0</v>
      </c>
      <c r="C16" s="599">
        <v>0</v>
      </c>
      <c r="D16" s="599">
        <v>0</v>
      </c>
      <c r="E16" s="599">
        <v>0</v>
      </c>
      <c r="F16" s="599">
        <v>4599.78880114</v>
      </c>
      <c r="G16" s="604" t="s">
        <v>2846</v>
      </c>
    </row>
    <row r="17" spans="1:7" s="592" customFormat="1" ht="28.7" customHeight="1">
      <c r="A17" s="604" t="s">
        <v>636</v>
      </c>
      <c r="B17" s="599">
        <v>262901.88211900002</v>
      </c>
      <c r="C17" s="599">
        <v>321348.9347323</v>
      </c>
      <c r="D17" s="599">
        <v>329889.74170000001</v>
      </c>
      <c r="E17" s="599">
        <v>158509.71340000001</v>
      </c>
      <c r="F17" s="599">
        <v>117267.34299999999</v>
      </c>
      <c r="G17" s="604" t="s">
        <v>280</v>
      </c>
    </row>
    <row r="18" spans="1:7" s="592" customFormat="1" ht="19.7" customHeight="1">
      <c r="A18" s="595" t="s">
        <v>104</v>
      </c>
      <c r="B18" s="596">
        <v>445141.74393857003</v>
      </c>
      <c r="C18" s="596">
        <v>559071.75610269001</v>
      </c>
      <c r="D18" s="596">
        <v>578762.29304600996</v>
      </c>
      <c r="E18" s="596">
        <v>289783.51150437002</v>
      </c>
      <c r="F18" s="596">
        <v>253803.60824455999</v>
      </c>
      <c r="G18" s="597" t="s">
        <v>451</v>
      </c>
    </row>
    <row r="19" spans="1:7" s="592" customFormat="1" ht="28.7" customHeight="1">
      <c r="A19" s="605" t="s">
        <v>818</v>
      </c>
      <c r="B19" s="606">
        <v>23456.15716581</v>
      </c>
      <c r="C19" s="602">
        <v>42350.089866230002</v>
      </c>
      <c r="D19" s="602">
        <v>36137.94319554</v>
      </c>
      <c r="E19" s="602">
        <v>17329.03471344</v>
      </c>
      <c r="F19" s="602">
        <v>13348.459940340001</v>
      </c>
      <c r="G19" s="603" t="s">
        <v>130</v>
      </c>
    </row>
    <row r="20" spans="1:7" s="592" customFormat="1" ht="19.149999999999999" customHeight="1">
      <c r="A20" s="605" t="s">
        <v>86</v>
      </c>
      <c r="B20" s="606">
        <v>2958.5652962300001</v>
      </c>
      <c r="C20" s="602">
        <v>3981.6444688000001</v>
      </c>
      <c r="D20" s="602">
        <v>4000.7542640800002</v>
      </c>
      <c r="E20" s="602">
        <v>1220.99105308</v>
      </c>
      <c r="F20" s="602">
        <v>1020.07993809</v>
      </c>
      <c r="G20" s="603" t="s">
        <v>41</v>
      </c>
    </row>
    <row r="21" spans="1:7" s="592" customFormat="1" ht="59.1" customHeight="1">
      <c r="A21" s="605" t="s">
        <v>819</v>
      </c>
      <c r="B21" s="606">
        <v>15034.756957510001</v>
      </c>
      <c r="C21" s="602">
        <v>16128.32202231</v>
      </c>
      <c r="D21" s="602">
        <v>16154.30399384</v>
      </c>
      <c r="E21" s="602">
        <v>7734.1783020700004</v>
      </c>
      <c r="F21" s="602">
        <v>7682.5190336400001</v>
      </c>
      <c r="G21" s="603" t="s">
        <v>263</v>
      </c>
    </row>
    <row r="22" spans="1:7" s="592" customFormat="1" ht="19.149999999999999" customHeight="1">
      <c r="A22" s="605" t="s">
        <v>38</v>
      </c>
      <c r="B22" s="606">
        <v>193496.84588412999</v>
      </c>
      <c r="C22" s="602">
        <v>214041.68496668001</v>
      </c>
      <c r="D22" s="602">
        <v>233050.27163065999</v>
      </c>
      <c r="E22" s="602">
        <v>133861.45409647</v>
      </c>
      <c r="F22" s="602">
        <v>129055.60577963</v>
      </c>
      <c r="G22" s="603" t="s">
        <v>39</v>
      </c>
    </row>
    <row r="23" spans="1:7" s="592" customFormat="1" ht="19.149999999999999" customHeight="1">
      <c r="A23" s="605" t="s">
        <v>282</v>
      </c>
      <c r="B23" s="606">
        <v>16125.634140530001</v>
      </c>
      <c r="C23" s="602">
        <v>15150.619054250001</v>
      </c>
      <c r="D23" s="602">
        <v>15486.67516687</v>
      </c>
      <c r="E23" s="602">
        <v>5577.4931297599996</v>
      </c>
      <c r="F23" s="602">
        <v>3564.7115343</v>
      </c>
      <c r="G23" s="603" t="s">
        <v>283</v>
      </c>
    </row>
    <row r="24" spans="1:7" s="592" customFormat="1" ht="38.85" customHeight="1">
      <c r="A24" s="605" t="s">
        <v>820</v>
      </c>
      <c r="B24" s="606">
        <v>24814.383967639998</v>
      </c>
      <c r="C24" s="602">
        <v>31524.10571675</v>
      </c>
      <c r="D24" s="602">
        <v>26426.837457450001</v>
      </c>
      <c r="E24" s="602">
        <v>13247.896433800001</v>
      </c>
      <c r="F24" s="602">
        <v>13831.92924539</v>
      </c>
      <c r="G24" s="603" t="s">
        <v>25</v>
      </c>
    </row>
    <row r="25" spans="1:7" s="592" customFormat="1" ht="38.85" customHeight="1">
      <c r="A25" s="605" t="s">
        <v>55</v>
      </c>
      <c r="B25" s="606">
        <v>46077.50536019</v>
      </c>
      <c r="C25" s="602">
        <v>72479.625900090003</v>
      </c>
      <c r="D25" s="602">
        <v>68904.023128700006</v>
      </c>
      <c r="E25" s="602">
        <v>22054.10117631</v>
      </c>
      <c r="F25" s="602">
        <v>19872.252743190002</v>
      </c>
      <c r="G25" s="603" t="s">
        <v>424</v>
      </c>
    </row>
    <row r="26" spans="1:7" s="592" customFormat="1" ht="49.15" customHeight="1">
      <c r="A26" s="605" t="s">
        <v>374</v>
      </c>
      <c r="B26" s="606">
        <v>24486.839481769999</v>
      </c>
      <c r="C26" s="602">
        <v>28783.00925951</v>
      </c>
      <c r="D26" s="602">
        <v>38037.311832899999</v>
      </c>
      <c r="E26" s="602">
        <v>20137.741879829999</v>
      </c>
      <c r="F26" s="602">
        <v>18360.78600538</v>
      </c>
      <c r="G26" s="603" t="s">
        <v>430</v>
      </c>
    </row>
    <row r="27" spans="1:7" s="592" customFormat="1" ht="38.85" customHeight="1">
      <c r="A27" s="605" t="s">
        <v>821</v>
      </c>
      <c r="B27" s="606">
        <v>3881.0404000100002</v>
      </c>
      <c r="C27" s="602">
        <v>5724.59835441</v>
      </c>
      <c r="D27" s="602">
        <v>4111.2369940899998</v>
      </c>
      <c r="E27" s="602">
        <v>2001.6992527</v>
      </c>
      <c r="F27" s="612" t="s">
        <v>473</v>
      </c>
      <c r="G27" s="603" t="s">
        <v>324</v>
      </c>
    </row>
    <row r="28" spans="1:7" s="592" customFormat="1" ht="89.1" customHeight="1">
      <c r="A28" s="605" t="s">
        <v>588</v>
      </c>
      <c r="B28" s="606">
        <v>28162.504693539999</v>
      </c>
      <c r="C28" s="602">
        <v>44859.704710910002</v>
      </c>
      <c r="D28" s="602">
        <v>50717.512760389996</v>
      </c>
      <c r="E28" s="602">
        <v>24414.874933840001</v>
      </c>
      <c r="F28" s="602">
        <v>18633.668224550001</v>
      </c>
      <c r="G28" s="603" t="s">
        <v>822</v>
      </c>
    </row>
    <row r="29" spans="1:7" s="592" customFormat="1" ht="59.1" customHeight="1">
      <c r="A29" s="605" t="s">
        <v>823</v>
      </c>
      <c r="B29" s="606">
        <v>1894.3290196600001</v>
      </c>
      <c r="C29" s="602">
        <v>8254.5979754100008</v>
      </c>
      <c r="D29" s="602">
        <v>1458.19040399</v>
      </c>
      <c r="E29" s="602">
        <v>767.40664767999999</v>
      </c>
      <c r="F29" s="602">
        <v>728.45674125999994</v>
      </c>
      <c r="G29" s="603" t="s">
        <v>824</v>
      </c>
    </row>
    <row r="30" spans="1:7" s="592" customFormat="1" ht="28.7" customHeight="1">
      <c r="A30" s="605" t="s">
        <v>211</v>
      </c>
      <c r="B30" s="606">
        <v>41557.620570970001</v>
      </c>
      <c r="C30" s="602">
        <v>53384.791142100003</v>
      </c>
      <c r="D30" s="602">
        <v>63174.250846139999</v>
      </c>
      <c r="E30" s="602">
        <v>32054.17014944</v>
      </c>
      <c r="F30" s="602">
        <v>17973.73241869</v>
      </c>
      <c r="G30" s="603" t="s">
        <v>825</v>
      </c>
    </row>
    <row r="31" spans="1:7" s="592" customFormat="1" ht="19.149999999999999" customHeight="1">
      <c r="A31" s="605" t="s">
        <v>525</v>
      </c>
      <c r="B31" s="606">
        <v>12712.5032882</v>
      </c>
      <c r="C31" s="602">
        <v>18318.992721859999</v>
      </c>
      <c r="D31" s="602">
        <v>18714.185748790002</v>
      </c>
      <c r="E31" s="602">
        <v>8366.0507402599997</v>
      </c>
      <c r="F31" s="602">
        <v>4871.7276544799997</v>
      </c>
      <c r="G31" s="603" t="s">
        <v>826</v>
      </c>
    </row>
    <row r="32" spans="1:7" s="592" customFormat="1" ht="28.7" customHeight="1">
      <c r="A32" s="605" t="s">
        <v>827</v>
      </c>
      <c r="B32" s="606">
        <v>1789.28011238</v>
      </c>
      <c r="C32" s="602">
        <v>1763.54176138</v>
      </c>
      <c r="D32" s="602">
        <v>1955.26550198</v>
      </c>
      <c r="E32" s="602">
        <v>588.92857509999999</v>
      </c>
      <c r="F32" s="602">
        <v>2529.1966244700002</v>
      </c>
      <c r="G32" s="603" t="s">
        <v>828</v>
      </c>
    </row>
    <row r="33" spans="1:7" s="592" customFormat="1" ht="19.149999999999999" customHeight="1">
      <c r="A33" s="605" t="s">
        <v>486</v>
      </c>
      <c r="B33" s="606">
        <v>8693.7775999999994</v>
      </c>
      <c r="C33" s="602">
        <v>2326.4281820000001</v>
      </c>
      <c r="D33" s="602">
        <v>433.53012059000002</v>
      </c>
      <c r="E33" s="602">
        <v>427.49042058999999</v>
      </c>
      <c r="F33" s="602">
        <v>2330.4823611500001</v>
      </c>
      <c r="G33" s="603" t="s">
        <v>829</v>
      </c>
    </row>
    <row r="34" spans="1:7" s="592" customFormat="1" ht="39.4" customHeight="1">
      <c r="A34" s="595" t="s">
        <v>583</v>
      </c>
      <c r="B34" s="596">
        <v>13489.72919761</v>
      </c>
      <c r="C34" s="596">
        <v>8075.4856582499997</v>
      </c>
      <c r="D34" s="596">
        <v>18988.328117149998</v>
      </c>
      <c r="E34" s="596">
        <v>65.201548340000002</v>
      </c>
      <c r="F34" s="596">
        <v>12914.37128064</v>
      </c>
      <c r="G34" s="597" t="s">
        <v>521</v>
      </c>
    </row>
    <row r="35" spans="1:7" s="592" customFormat="1" ht="19.149999999999999" customHeight="1">
      <c r="A35" s="604" t="s">
        <v>830</v>
      </c>
      <c r="B35" s="599">
        <v>16625.844082</v>
      </c>
      <c r="C35" s="599">
        <v>13886.675273999999</v>
      </c>
      <c r="D35" s="599">
        <v>25765.359281000001</v>
      </c>
      <c r="E35" s="599">
        <v>4854.0690000000004</v>
      </c>
      <c r="F35" s="599">
        <v>19439.947800000002</v>
      </c>
      <c r="G35" s="604" t="s">
        <v>831</v>
      </c>
    </row>
    <row r="36" spans="1:7" s="592" customFormat="1" ht="28.7" customHeight="1">
      <c r="A36" s="604" t="s">
        <v>832</v>
      </c>
      <c r="B36" s="599">
        <v>3136.11488439</v>
      </c>
      <c r="C36" s="599">
        <v>5811.1896157499996</v>
      </c>
      <c r="D36" s="599">
        <v>6777.0311638499998</v>
      </c>
      <c r="E36" s="599">
        <v>4788.8674516600004</v>
      </c>
      <c r="F36" s="599">
        <v>6525.57651936</v>
      </c>
      <c r="G36" s="604" t="s">
        <v>833</v>
      </c>
    </row>
    <row r="37" spans="1:7" s="592" customFormat="1" ht="59.65" customHeight="1">
      <c r="A37" s="595" t="s">
        <v>1711</v>
      </c>
      <c r="B37" s="596">
        <v>12.583</v>
      </c>
      <c r="C37" s="596">
        <v>2001.3979999999999</v>
      </c>
      <c r="D37" s="596">
        <v>40.072879999999998</v>
      </c>
      <c r="E37" s="596">
        <v>17.670000000000002</v>
      </c>
      <c r="F37" s="596"/>
      <c r="G37" s="597" t="s">
        <v>582</v>
      </c>
    </row>
    <row r="38" spans="1:7" s="592" customFormat="1" ht="29.25" customHeight="1">
      <c r="A38" s="604" t="s">
        <v>836</v>
      </c>
      <c r="B38" s="599">
        <v>12.583</v>
      </c>
      <c r="C38" s="599">
        <v>2001.3979999999999</v>
      </c>
      <c r="D38" s="599">
        <v>40.072879999999998</v>
      </c>
      <c r="E38" s="599">
        <v>17.670000000000002</v>
      </c>
      <c r="F38" s="599"/>
      <c r="G38" s="604" t="s">
        <v>837</v>
      </c>
    </row>
    <row r="39" spans="1:7" s="592" customFormat="1" ht="39.950000000000003" customHeight="1">
      <c r="A39" s="595" t="s">
        <v>1712</v>
      </c>
      <c r="B39" s="596">
        <v>-5596.7208674200001</v>
      </c>
      <c r="C39" s="596">
        <v>-37075.478681059998</v>
      </c>
      <c r="D39" s="596">
        <v>-28223.053776410001</v>
      </c>
      <c r="E39" s="596">
        <v>10357.65612034</v>
      </c>
      <c r="F39" s="596">
        <v>-15654.523851960001</v>
      </c>
      <c r="G39" s="597" t="s">
        <v>584</v>
      </c>
    </row>
    <row r="40" spans="1:7" s="592" customFormat="1" ht="12"/>
    <row r="41" spans="1:7" s="592" customFormat="1" ht="3.2" customHeight="1"/>
    <row r="42" spans="1:7" s="592" customFormat="1" ht="68.849999999999994" customHeight="1">
      <c r="A42" s="595" t="s">
        <v>1789</v>
      </c>
      <c r="B42" s="596">
        <v>5596.7208674200001</v>
      </c>
      <c r="C42" s="596">
        <v>37075.478681059998</v>
      </c>
      <c r="D42" s="596">
        <v>-28223.053776410001</v>
      </c>
      <c r="E42" s="596">
        <v>-10357.65612034</v>
      </c>
      <c r="F42" s="596">
        <v>15654.523851960001</v>
      </c>
      <c r="G42" s="597" t="s">
        <v>1790</v>
      </c>
    </row>
    <row r="43" spans="1:7" s="592" customFormat="1" ht="19.149999999999999" customHeight="1">
      <c r="A43" s="607" t="s">
        <v>449</v>
      </c>
      <c r="B43" s="608">
        <v>-126662.62983958</v>
      </c>
      <c r="C43" s="608">
        <v>232779.58429082</v>
      </c>
      <c r="D43" s="608">
        <v>31971.359857930001</v>
      </c>
      <c r="E43" s="608">
        <v>-138436.23084059</v>
      </c>
      <c r="F43" s="608">
        <f>F44-F45</f>
        <v>25343.100096000002</v>
      </c>
      <c r="G43" s="609" t="s">
        <v>838</v>
      </c>
    </row>
    <row r="44" spans="1:7" s="592" customFormat="1" ht="19.149999999999999" customHeight="1">
      <c r="A44" s="600" t="s">
        <v>839</v>
      </c>
      <c r="B44" s="602">
        <v>-119750.588044</v>
      </c>
      <c r="C44" s="602">
        <v>242914.29396782001</v>
      </c>
      <c r="D44" s="602">
        <v>44629.222619929998</v>
      </c>
      <c r="E44" s="602">
        <v>-130563.39391858999</v>
      </c>
      <c r="F44" s="839">
        <v>53619.758018</v>
      </c>
      <c r="G44" s="610" t="s">
        <v>840</v>
      </c>
    </row>
    <row r="45" spans="1:7" s="592" customFormat="1" ht="19.7" customHeight="1">
      <c r="A45" s="600" t="s">
        <v>841</v>
      </c>
      <c r="B45" s="602">
        <v>6912.0417955800003</v>
      </c>
      <c r="C45" s="602">
        <v>10134.709677000001</v>
      </c>
      <c r="D45" s="602">
        <v>12657.862762000001</v>
      </c>
      <c r="E45" s="602">
        <v>7872.8369220000004</v>
      </c>
      <c r="F45" s="602">
        <v>28276.657921999999</v>
      </c>
      <c r="G45" s="603" t="s">
        <v>842</v>
      </c>
    </row>
    <row r="46" spans="1:7" s="592" customFormat="1" ht="19.7" customHeight="1">
      <c r="A46" s="607" t="s">
        <v>218</v>
      </c>
      <c r="B46" s="611" t="s">
        <v>473</v>
      </c>
      <c r="C46" s="611" t="s">
        <v>473</v>
      </c>
      <c r="D46" s="611" t="s">
        <v>473</v>
      </c>
      <c r="E46" s="611" t="s">
        <v>473</v>
      </c>
      <c r="F46" s="611" t="s">
        <v>473</v>
      </c>
      <c r="G46" s="609" t="s">
        <v>843</v>
      </c>
    </row>
    <row r="47" spans="1:7" s="592" customFormat="1" ht="19.149999999999999" customHeight="1">
      <c r="A47" s="600" t="s">
        <v>839</v>
      </c>
      <c r="B47" s="612" t="s">
        <v>473</v>
      </c>
      <c r="C47" s="612" t="s">
        <v>473</v>
      </c>
      <c r="D47" s="612" t="s">
        <v>473</v>
      </c>
      <c r="E47" s="612" t="s">
        <v>473</v>
      </c>
      <c r="F47" s="612" t="s">
        <v>473</v>
      </c>
      <c r="G47" s="603" t="s">
        <v>840</v>
      </c>
    </row>
    <row r="48" spans="1:7" s="592" customFormat="1" ht="19.7" customHeight="1">
      <c r="A48" s="613" t="s">
        <v>841</v>
      </c>
      <c r="B48" s="614" t="s">
        <v>473</v>
      </c>
      <c r="C48" s="615" t="s">
        <v>473</v>
      </c>
      <c r="D48" s="615" t="s">
        <v>473</v>
      </c>
      <c r="E48" s="615" t="s">
        <v>473</v>
      </c>
      <c r="F48" s="615" t="s">
        <v>473</v>
      </c>
      <c r="G48" s="616" t="s">
        <v>842</v>
      </c>
    </row>
    <row r="49" s="592" customFormat="1" ht="28.7" customHeight="1"/>
  </sheetData>
  <customSheetViews>
    <customSheetView guid="{CEB12AB2-2B7C-47EA-8993-91B31C172525}" scale="85" showPageBreaks="1" printArea="1" view="pageBreakPreview">
      <selection activeCell="D16" sqref="D16"/>
      <pageMargins left="0.33" right="0.17" top="0.4" bottom="0.35" header="0.5" footer="0.35"/>
      <pageSetup paperSize="9" scale="74" orientation="portrait" r:id="rId1"/>
      <headerFooter alignWithMargins="0"/>
    </customSheetView>
    <customSheetView guid="{69687417-BF2D-41EA-9F0C-3ABCA36AC0DF}" scale="85" showPageBreaks="1" printArea="1" view="pageBreakPreview">
      <selection activeCell="D16" sqref="D16"/>
      <pageMargins left="0.33" right="0.17" top="0.4" bottom="0.35" header="0.5" footer="0.35"/>
      <pageSetup paperSize="9" scale="74"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31496062992125984" right="0.15748031496062992" top="0.39370078740157483" bottom="0.35433070866141736" header="0.51181102362204722" footer="0.35433070866141736"/>
  <pageSetup paperSize="9" scale="50" orientation="portrait" r:id="rId3"/>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tabColor rgb="FFFFC000"/>
    <pageSetUpPr fitToPage="1"/>
  </sheetPr>
  <dimension ref="A1:G50"/>
  <sheetViews>
    <sheetView view="pageBreakPreview" zoomScale="85" zoomScaleNormal="100" zoomScaleSheetLayoutView="85" workbookViewId="0">
      <selection activeCell="F45" sqref="F45"/>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1653</v>
      </c>
      <c r="B1" s="905"/>
      <c r="C1" s="905"/>
      <c r="D1" s="905"/>
      <c r="E1" s="906" t="s">
        <v>1654</v>
      </c>
      <c r="F1" s="906"/>
      <c r="G1" s="906"/>
    </row>
    <row r="2" spans="1:7" s="592" customFormat="1" ht="19.149999999999999" customHeight="1">
      <c r="A2" s="907" t="s">
        <v>849</v>
      </c>
      <c r="B2" s="907"/>
      <c r="C2" s="907"/>
      <c r="D2" s="907"/>
      <c r="E2" s="909" t="s">
        <v>809</v>
      </c>
      <c r="F2" s="909"/>
      <c r="G2" s="909"/>
    </row>
    <row r="3" spans="1:7" s="592" customFormat="1" ht="19.149999999999999" customHeight="1">
      <c r="A3" s="907" t="s">
        <v>810</v>
      </c>
      <c r="B3" s="907"/>
      <c r="C3" s="907"/>
      <c r="D3" s="907"/>
      <c r="E3" s="909" t="s">
        <v>1451</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686571.14634446998</v>
      </c>
      <c r="C8" s="596">
        <v>782542.04620063002</v>
      </c>
      <c r="D8" s="596">
        <v>831509.34399820003</v>
      </c>
      <c r="E8" s="596">
        <v>477225.35696889</v>
      </c>
      <c r="F8" s="596">
        <v>442233.51127064001</v>
      </c>
      <c r="G8" s="597" t="s">
        <v>392</v>
      </c>
    </row>
    <row r="9" spans="1:7" s="592" customFormat="1" ht="39.4" customHeight="1">
      <c r="A9" s="598" t="s">
        <v>811</v>
      </c>
      <c r="B9" s="599">
        <v>279296.66362350999</v>
      </c>
      <c r="C9" s="599">
        <v>347457.47907787003</v>
      </c>
      <c r="D9" s="599">
        <v>410446.96134098998</v>
      </c>
      <c r="E9" s="599">
        <v>231919.49468102001</v>
      </c>
      <c r="F9" s="599">
        <v>219754.50426029999</v>
      </c>
      <c r="G9" s="598" t="s">
        <v>812</v>
      </c>
    </row>
    <row r="10" spans="1:7" s="592" customFormat="1" ht="28.7" customHeight="1">
      <c r="A10" s="600" t="s">
        <v>2682</v>
      </c>
      <c r="B10" s="601">
        <v>50643.141222539998</v>
      </c>
      <c r="C10" s="602">
        <v>65372.599045640003</v>
      </c>
      <c r="D10" s="602">
        <v>74607.446595679998</v>
      </c>
      <c r="E10" s="602">
        <v>40976.221800779997</v>
      </c>
      <c r="F10" s="602">
        <v>36162.196690730001</v>
      </c>
      <c r="G10" s="603" t="s">
        <v>579</v>
      </c>
    </row>
    <row r="11" spans="1:7" s="592" customFormat="1" ht="28.7" customHeight="1">
      <c r="A11" s="600" t="s">
        <v>813</v>
      </c>
      <c r="B11" s="601">
        <v>100657.78399441999</v>
      </c>
      <c r="C11" s="602">
        <v>130633.82556528</v>
      </c>
      <c r="D11" s="602">
        <v>153920.21593859</v>
      </c>
      <c r="E11" s="602">
        <v>87870.575571649999</v>
      </c>
      <c r="F11" s="602">
        <v>89403.350842660002</v>
      </c>
      <c r="G11" s="603" t="s">
        <v>580</v>
      </c>
    </row>
    <row r="12" spans="1:7" s="592" customFormat="1" ht="19.149999999999999" customHeight="1">
      <c r="A12" s="600" t="s">
        <v>814</v>
      </c>
      <c r="B12" s="601">
        <v>70479.114853289997</v>
      </c>
      <c r="C12" s="602">
        <v>85429.921290479993</v>
      </c>
      <c r="D12" s="602">
        <v>103173.55730773001</v>
      </c>
      <c r="E12" s="602">
        <v>58489.280690699998</v>
      </c>
      <c r="F12" s="602">
        <v>59832.006813309999</v>
      </c>
      <c r="G12" s="603" t="s">
        <v>552</v>
      </c>
    </row>
    <row r="13" spans="1:7" s="592" customFormat="1" ht="19.149999999999999" customHeight="1">
      <c r="A13" s="600" t="s">
        <v>815</v>
      </c>
      <c r="B13" s="601">
        <v>8092.5258076299997</v>
      </c>
      <c r="C13" s="602">
        <v>7686.1147393499996</v>
      </c>
      <c r="D13" s="602">
        <v>8381.3849875199994</v>
      </c>
      <c r="E13" s="602">
        <v>4873.6751335899999</v>
      </c>
      <c r="F13" s="602">
        <v>5389.8284406800003</v>
      </c>
      <c r="G13" s="603" t="s">
        <v>541</v>
      </c>
    </row>
    <row r="14" spans="1:7" s="592" customFormat="1" ht="28.7" customHeight="1">
      <c r="A14" s="604" t="s">
        <v>816</v>
      </c>
      <c r="B14" s="599">
        <v>11211.45219908</v>
      </c>
      <c r="C14" s="599">
        <v>27590.04687043</v>
      </c>
      <c r="D14" s="599">
        <v>13643.166147309999</v>
      </c>
      <c r="E14" s="599">
        <v>6946.2950464799997</v>
      </c>
      <c r="F14" s="599">
        <v>10441.4494772</v>
      </c>
      <c r="G14" s="604" t="s">
        <v>11</v>
      </c>
    </row>
    <row r="15" spans="1:7" s="592" customFormat="1" ht="38.85" customHeight="1">
      <c r="A15" s="604" t="s">
        <v>817</v>
      </c>
      <c r="B15" s="599">
        <v>3103.0046539499999</v>
      </c>
      <c r="C15" s="599">
        <v>4608.7488523299999</v>
      </c>
      <c r="D15" s="599">
        <v>6493.6480099</v>
      </c>
      <c r="E15" s="599">
        <v>3719.2536913899999</v>
      </c>
      <c r="F15" s="599">
        <v>4461.0613420899999</v>
      </c>
      <c r="G15" s="604" t="s">
        <v>464</v>
      </c>
    </row>
    <row r="16" spans="1:7" s="592" customFormat="1" ht="28.7" customHeight="1">
      <c r="A16" s="604" t="s">
        <v>2845</v>
      </c>
      <c r="B16" s="599">
        <v>0</v>
      </c>
      <c r="C16" s="599">
        <v>0</v>
      </c>
      <c r="D16" s="599">
        <v>0</v>
      </c>
      <c r="E16" s="599">
        <v>0</v>
      </c>
      <c r="F16" s="599">
        <v>14272.505191050001</v>
      </c>
      <c r="G16" s="604" t="s">
        <v>2846</v>
      </c>
    </row>
    <row r="17" spans="1:7" s="592" customFormat="1" ht="28.7" customHeight="1">
      <c r="A17" s="604" t="s">
        <v>636</v>
      </c>
      <c r="B17" s="599">
        <v>392960.02586792997</v>
      </c>
      <c r="C17" s="599">
        <v>402885.77140000003</v>
      </c>
      <c r="D17" s="599">
        <v>400925.56849999999</v>
      </c>
      <c r="E17" s="599">
        <v>234640.31354999999</v>
      </c>
      <c r="F17" s="599">
        <v>193303.99100000001</v>
      </c>
      <c r="G17" s="604" t="s">
        <v>280</v>
      </c>
    </row>
    <row r="18" spans="1:7" s="592" customFormat="1" ht="19.7" customHeight="1">
      <c r="A18" s="595" t="s">
        <v>104</v>
      </c>
      <c r="B18" s="596">
        <v>673296.68859925994</v>
      </c>
      <c r="C18" s="596">
        <v>795649.23895634001</v>
      </c>
      <c r="D18" s="596">
        <v>841950.33551578003</v>
      </c>
      <c r="E18" s="596">
        <v>432742.35393255</v>
      </c>
      <c r="F18" s="596">
        <v>428116.90066415002</v>
      </c>
      <c r="G18" s="597" t="s">
        <v>451</v>
      </c>
    </row>
    <row r="19" spans="1:7" s="592" customFormat="1" ht="28.7" customHeight="1">
      <c r="A19" s="605" t="s">
        <v>818</v>
      </c>
      <c r="B19" s="606">
        <v>28618.702590659999</v>
      </c>
      <c r="C19" s="602">
        <v>34271.161872010001</v>
      </c>
      <c r="D19" s="602">
        <v>38635.35921432</v>
      </c>
      <c r="E19" s="602">
        <v>22243.078925350001</v>
      </c>
      <c r="F19" s="602">
        <v>19809.537753979999</v>
      </c>
      <c r="G19" s="603" t="s">
        <v>130</v>
      </c>
    </row>
    <row r="20" spans="1:7" s="592" customFormat="1" ht="19.149999999999999" customHeight="1">
      <c r="A20" s="605" t="s">
        <v>86</v>
      </c>
      <c r="B20" s="606">
        <v>2604.8185903799999</v>
      </c>
      <c r="C20" s="602">
        <v>3295.2284663</v>
      </c>
      <c r="D20" s="602">
        <v>4374.0500745600002</v>
      </c>
      <c r="E20" s="602">
        <v>1434.5590455199999</v>
      </c>
      <c r="F20" s="602">
        <v>994.33050879999996</v>
      </c>
      <c r="G20" s="603" t="s">
        <v>41</v>
      </c>
    </row>
    <row r="21" spans="1:7" s="592" customFormat="1" ht="59.1" customHeight="1">
      <c r="A21" s="605" t="s">
        <v>819</v>
      </c>
      <c r="B21" s="606">
        <v>24020.079584800002</v>
      </c>
      <c r="C21" s="602">
        <v>25951.122111749999</v>
      </c>
      <c r="D21" s="602">
        <v>31930.59725975</v>
      </c>
      <c r="E21" s="602">
        <v>15812.37204797</v>
      </c>
      <c r="F21" s="602">
        <v>17443.900893450002</v>
      </c>
      <c r="G21" s="603" t="s">
        <v>263</v>
      </c>
    </row>
    <row r="22" spans="1:7" s="592" customFormat="1" ht="19.149999999999999" customHeight="1">
      <c r="A22" s="605" t="s">
        <v>38</v>
      </c>
      <c r="B22" s="606">
        <v>249193.89823115</v>
      </c>
      <c r="C22" s="602">
        <v>283785.40207555</v>
      </c>
      <c r="D22" s="602">
        <v>299368.22829886997</v>
      </c>
      <c r="E22" s="602">
        <v>168265.31458305</v>
      </c>
      <c r="F22" s="602">
        <v>171827.80818550001</v>
      </c>
      <c r="G22" s="603" t="s">
        <v>39</v>
      </c>
    </row>
    <row r="23" spans="1:7" s="592" customFormat="1" ht="19.149999999999999" customHeight="1">
      <c r="A23" s="605" t="s">
        <v>282</v>
      </c>
      <c r="B23" s="606">
        <v>21247.252181569998</v>
      </c>
      <c r="C23" s="602">
        <v>22937.21494098</v>
      </c>
      <c r="D23" s="602">
        <v>24608.447338239999</v>
      </c>
      <c r="E23" s="602">
        <v>9557.6010903499991</v>
      </c>
      <c r="F23" s="602">
        <v>4451.4937363299996</v>
      </c>
      <c r="G23" s="603" t="s">
        <v>283</v>
      </c>
    </row>
    <row r="24" spans="1:7" s="592" customFormat="1" ht="38.85" customHeight="1">
      <c r="A24" s="605" t="s">
        <v>820</v>
      </c>
      <c r="B24" s="606">
        <v>36613.31430862</v>
      </c>
      <c r="C24" s="602">
        <v>45895.859870640001</v>
      </c>
      <c r="D24" s="602">
        <v>53656.787311480002</v>
      </c>
      <c r="E24" s="602">
        <v>25879.388770549998</v>
      </c>
      <c r="F24" s="602">
        <v>27179.15847816</v>
      </c>
      <c r="G24" s="603" t="s">
        <v>25</v>
      </c>
    </row>
    <row r="25" spans="1:7" s="592" customFormat="1" ht="38.85" customHeight="1">
      <c r="A25" s="605" t="s">
        <v>55</v>
      </c>
      <c r="B25" s="606">
        <v>100549.55439907</v>
      </c>
      <c r="C25" s="602">
        <v>136779.82797067999</v>
      </c>
      <c r="D25" s="602">
        <v>134173.04848117</v>
      </c>
      <c r="E25" s="602">
        <v>57917.99181123</v>
      </c>
      <c r="F25" s="602">
        <v>52707.34887527</v>
      </c>
      <c r="G25" s="603" t="s">
        <v>424</v>
      </c>
    </row>
    <row r="26" spans="1:7" s="592" customFormat="1" ht="49.15" customHeight="1">
      <c r="A26" s="605" t="s">
        <v>374</v>
      </c>
      <c r="B26" s="606">
        <v>48493.916112400002</v>
      </c>
      <c r="C26" s="602">
        <v>56361.162150080003</v>
      </c>
      <c r="D26" s="602">
        <v>65497.019330709998</v>
      </c>
      <c r="E26" s="602">
        <v>36953.300059929999</v>
      </c>
      <c r="F26" s="602">
        <v>36216.351744259999</v>
      </c>
      <c r="G26" s="603" t="s">
        <v>430</v>
      </c>
    </row>
    <row r="27" spans="1:7" s="592" customFormat="1" ht="38.85" customHeight="1">
      <c r="A27" s="605" t="s">
        <v>821</v>
      </c>
      <c r="B27" s="606">
        <v>11692.76673032</v>
      </c>
      <c r="C27" s="602">
        <v>14879.07086777</v>
      </c>
      <c r="D27" s="602">
        <v>21584.263202059999</v>
      </c>
      <c r="E27" s="602">
        <v>7343.1086124200001</v>
      </c>
      <c r="F27" s="602">
        <v>7843.0412784399996</v>
      </c>
      <c r="G27" s="603" t="s">
        <v>324</v>
      </c>
    </row>
    <row r="28" spans="1:7" s="592" customFormat="1" ht="89.1" customHeight="1">
      <c r="A28" s="605" t="s">
        <v>588</v>
      </c>
      <c r="B28" s="606">
        <v>34851.561508059996</v>
      </c>
      <c r="C28" s="602">
        <v>36319.910783760002</v>
      </c>
      <c r="D28" s="602">
        <v>41764.83986059</v>
      </c>
      <c r="E28" s="602">
        <v>22718.433700040001</v>
      </c>
      <c r="F28" s="602">
        <v>27558.495097430001</v>
      </c>
      <c r="G28" s="603" t="s">
        <v>822</v>
      </c>
    </row>
    <row r="29" spans="1:7" s="592" customFormat="1" ht="59.1" customHeight="1">
      <c r="A29" s="605" t="s">
        <v>823</v>
      </c>
      <c r="B29" s="606">
        <v>2333.2123792000002</v>
      </c>
      <c r="C29" s="602">
        <v>5501.2255573800003</v>
      </c>
      <c r="D29" s="602">
        <v>4606.9834814400001</v>
      </c>
      <c r="E29" s="602">
        <v>1679.7127683900001</v>
      </c>
      <c r="F29" s="602">
        <v>1943.6949833799999</v>
      </c>
      <c r="G29" s="603" t="s">
        <v>824</v>
      </c>
    </row>
    <row r="30" spans="1:7" s="592" customFormat="1" ht="28.7" customHeight="1">
      <c r="A30" s="605" t="s">
        <v>211</v>
      </c>
      <c r="B30" s="606">
        <v>72766.108393600007</v>
      </c>
      <c r="C30" s="602">
        <v>88564.702358850001</v>
      </c>
      <c r="D30" s="602">
        <v>102277.9994093</v>
      </c>
      <c r="E30" s="602">
        <v>53416.676949009998</v>
      </c>
      <c r="F30" s="602">
        <v>53773.305934889999</v>
      </c>
      <c r="G30" s="603" t="s">
        <v>825</v>
      </c>
    </row>
    <row r="31" spans="1:7" s="592" customFormat="1" ht="19.149999999999999" customHeight="1">
      <c r="A31" s="605" t="s">
        <v>525</v>
      </c>
      <c r="B31" s="606">
        <v>32635.39132762</v>
      </c>
      <c r="C31" s="602">
        <v>36533.590808230001</v>
      </c>
      <c r="D31" s="602">
        <v>15893.65481383</v>
      </c>
      <c r="E31" s="602">
        <v>8121.8015200399996</v>
      </c>
      <c r="F31" s="602">
        <v>4703.8229347300003</v>
      </c>
      <c r="G31" s="603" t="s">
        <v>826</v>
      </c>
    </row>
    <row r="32" spans="1:7" s="592" customFormat="1" ht="28.7" customHeight="1">
      <c r="A32" s="605" t="s">
        <v>827</v>
      </c>
      <c r="B32" s="606">
        <v>2496.9488817599999</v>
      </c>
      <c r="C32" s="602">
        <v>2544.0805430400001</v>
      </c>
      <c r="D32" s="602">
        <v>2557.1707545700001</v>
      </c>
      <c r="E32" s="602">
        <v>765.76168526000004</v>
      </c>
      <c r="F32" s="602">
        <v>1047.49836886</v>
      </c>
      <c r="G32" s="603" t="s">
        <v>828</v>
      </c>
    </row>
    <row r="33" spans="1:7" s="592" customFormat="1" ht="19.149999999999999" customHeight="1">
      <c r="A33" s="605" t="s">
        <v>486</v>
      </c>
      <c r="B33" s="606">
        <v>5179.1633800500003</v>
      </c>
      <c r="C33" s="602">
        <v>2029.6785793199999</v>
      </c>
      <c r="D33" s="602">
        <v>1021.88668489</v>
      </c>
      <c r="E33" s="602">
        <v>633.25236343999995</v>
      </c>
      <c r="F33" s="602">
        <v>617.11189066999998</v>
      </c>
      <c r="G33" s="603" t="s">
        <v>829</v>
      </c>
    </row>
    <row r="34" spans="1:7" s="592" customFormat="1" ht="39.4" customHeight="1">
      <c r="A34" s="595" t="s">
        <v>583</v>
      </c>
      <c r="B34" s="596">
        <v>6409.4530100299999</v>
      </c>
      <c r="C34" s="596">
        <v>7544.8088446000002</v>
      </c>
      <c r="D34" s="596">
        <v>17782.632437600001</v>
      </c>
      <c r="E34" s="596">
        <v>3230.9554564300001</v>
      </c>
      <c r="F34" s="596">
        <v>27284.814236549999</v>
      </c>
      <c r="G34" s="597" t="s">
        <v>521</v>
      </c>
    </row>
    <row r="35" spans="1:7" s="592" customFormat="1" ht="19.149999999999999" customHeight="1">
      <c r="A35" s="604" t="s">
        <v>830</v>
      </c>
      <c r="B35" s="599">
        <v>9337.8289999999997</v>
      </c>
      <c r="C35" s="599">
        <v>14796.171</v>
      </c>
      <c r="D35" s="599">
        <v>23636.198</v>
      </c>
      <c r="E35" s="599">
        <v>6000</v>
      </c>
      <c r="F35" s="599">
        <v>33675.750999999997</v>
      </c>
      <c r="G35" s="604" t="s">
        <v>831</v>
      </c>
    </row>
    <row r="36" spans="1:7" s="592" customFormat="1" ht="28.7" customHeight="1">
      <c r="A36" s="604" t="s">
        <v>832</v>
      </c>
      <c r="B36" s="599">
        <v>2928.3759899699999</v>
      </c>
      <c r="C36" s="599">
        <v>7251.3621554000001</v>
      </c>
      <c r="D36" s="599">
        <v>5853.5655624000001</v>
      </c>
      <c r="E36" s="599">
        <v>2769.0445435699999</v>
      </c>
      <c r="F36" s="599">
        <v>6390.9367634500004</v>
      </c>
      <c r="G36" s="604" t="s">
        <v>833</v>
      </c>
    </row>
    <row r="37" spans="1:7" s="592" customFormat="1" ht="59.65" customHeight="1">
      <c r="A37" s="595" t="s">
        <v>1711</v>
      </c>
      <c r="B37" s="596">
        <v>6536.4509425599999</v>
      </c>
      <c r="C37" s="596">
        <v>1299.2875670000001</v>
      </c>
      <c r="D37" s="596">
        <v>3093.2613390000001</v>
      </c>
      <c r="E37" s="596">
        <v>511.00882899999999</v>
      </c>
      <c r="F37" s="596">
        <v>3337.7766369999999</v>
      </c>
      <c r="G37" s="597" t="s">
        <v>582</v>
      </c>
    </row>
    <row r="38" spans="1:7" s="592" customFormat="1" ht="29.25" customHeight="1">
      <c r="A38" s="604" t="s">
        <v>836</v>
      </c>
      <c r="B38" s="599">
        <v>6551.8835055600002</v>
      </c>
      <c r="C38" s="599">
        <v>1358.875</v>
      </c>
      <c r="D38" s="599">
        <v>3150.5790000000002</v>
      </c>
      <c r="E38" s="599">
        <v>512.98848999999996</v>
      </c>
      <c r="F38" s="599">
        <v>3337.7766369999999</v>
      </c>
      <c r="G38" s="604" t="s">
        <v>837</v>
      </c>
    </row>
    <row r="39" spans="1:7" s="592" customFormat="1" ht="38.85" customHeight="1">
      <c r="A39" s="604" t="s">
        <v>834</v>
      </c>
      <c r="B39" s="599">
        <v>15.432563</v>
      </c>
      <c r="C39" s="599">
        <v>59.587432999999997</v>
      </c>
      <c r="D39" s="599">
        <v>57.317661000000001</v>
      </c>
      <c r="E39" s="599">
        <v>1.9796609999999999</v>
      </c>
      <c r="F39" s="599"/>
      <c r="G39" s="604" t="s">
        <v>835</v>
      </c>
    </row>
    <row r="40" spans="1:7" s="592" customFormat="1" ht="39.4" customHeight="1">
      <c r="A40" s="595" t="s">
        <v>1712</v>
      </c>
      <c r="B40" s="596">
        <v>328.55379262000002</v>
      </c>
      <c r="C40" s="596">
        <v>-21951.289167309998</v>
      </c>
      <c r="D40" s="596">
        <v>-31316.88529418</v>
      </c>
      <c r="E40" s="596">
        <v>40741.038750909996</v>
      </c>
      <c r="F40" s="596">
        <v>-16505.98026706</v>
      </c>
      <c r="G40" s="597" t="s">
        <v>584</v>
      </c>
    </row>
    <row r="41" spans="1:7" s="592" customFormat="1" ht="12"/>
    <row r="42" spans="1:7" s="592" customFormat="1" ht="3.2" customHeight="1"/>
    <row r="43" spans="1:7" s="592" customFormat="1" ht="68.849999999999994" customHeight="1">
      <c r="A43" s="595" t="s">
        <v>1789</v>
      </c>
      <c r="B43" s="596">
        <v>-328.55379262000002</v>
      </c>
      <c r="C43" s="596">
        <v>21951.289167309998</v>
      </c>
      <c r="D43" s="596">
        <v>-31316.88529418</v>
      </c>
      <c r="E43" s="596">
        <v>-40741.038750909996</v>
      </c>
      <c r="F43" s="596">
        <v>16505.98026706</v>
      </c>
      <c r="G43" s="597" t="s">
        <v>1790</v>
      </c>
    </row>
    <row r="44" spans="1:7" s="592" customFormat="1" ht="19.149999999999999" customHeight="1">
      <c r="A44" s="607" t="s">
        <v>449</v>
      </c>
      <c r="B44" s="608">
        <v>-68685.243119699997</v>
      </c>
      <c r="C44" s="608">
        <v>35067.053571359997</v>
      </c>
      <c r="D44" s="608">
        <v>-22536.84851684</v>
      </c>
      <c r="E44" s="608">
        <v>-441094.64659939002</v>
      </c>
      <c r="F44" s="608">
        <f>F45-F46</f>
        <v>34431.66658664</v>
      </c>
      <c r="G44" s="609" t="s">
        <v>838</v>
      </c>
    </row>
    <row r="45" spans="1:7" s="592" customFormat="1" ht="19.149999999999999" customHeight="1">
      <c r="A45" s="600" t="s">
        <v>839</v>
      </c>
      <c r="B45" s="602">
        <v>-63641.708811359997</v>
      </c>
      <c r="C45" s="602">
        <v>43180.260622599999</v>
      </c>
      <c r="D45" s="602">
        <v>-13191.592297609999</v>
      </c>
      <c r="E45" s="602">
        <v>-431749.39038016001</v>
      </c>
      <c r="F45" s="839">
        <v>46861.604657670003</v>
      </c>
      <c r="G45" s="610" t="s">
        <v>840</v>
      </c>
    </row>
    <row r="46" spans="1:7" s="592" customFormat="1" ht="19.7" customHeight="1">
      <c r="A46" s="600" t="s">
        <v>841</v>
      </c>
      <c r="B46" s="602">
        <v>5043.5343083400003</v>
      </c>
      <c r="C46" s="602">
        <v>8113.2070512399996</v>
      </c>
      <c r="D46" s="602">
        <v>9345.2562192299993</v>
      </c>
      <c r="E46" s="602">
        <v>9345.2562192299993</v>
      </c>
      <c r="F46" s="602">
        <v>12429.938071029999</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5" showPageBreaks="1" printArea="1" view="pageBreakPreview">
      <pane xSplit="1" ySplit="8" topLeftCell="B9" activePane="bottomRight" state="frozen"/>
      <selection pane="bottomRight" activeCell="E18" sqref="E18"/>
      <pageMargins left="0.24" right="0.17" top="0.42" bottom="0.39" header="0.41" footer="0.38"/>
      <pageSetup paperSize="9" scale="74" orientation="portrait" r:id="rId1"/>
      <headerFooter alignWithMargins="0"/>
    </customSheetView>
    <customSheetView guid="{69687417-BF2D-41EA-9F0C-3ABCA36AC0DF}" scale="85" showPageBreaks="1" printArea="1" view="pageBreakPreview">
      <pane xSplit="1" ySplit="8" topLeftCell="B9" activePane="bottomRight" state="frozen"/>
      <selection pane="bottomRight" activeCell="E18" sqref="E18"/>
      <pageMargins left="0.24" right="0.17" top="0.42" bottom="0.39" header="0.41" footer="0.38"/>
      <pageSetup paperSize="9" scale="74"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23622047244094491" right="0.15748031496062992" top="0.43307086614173229" bottom="0.39370078740157483" header="0.39370078740157483" footer="0.39370078740157483"/>
  <pageSetup paperSize="9" scale="48" orientation="portrait" r:id="rId3"/>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tabColor rgb="FFFFC000"/>
    <pageSetUpPr fitToPage="1"/>
  </sheetPr>
  <dimension ref="A1:G50"/>
  <sheetViews>
    <sheetView view="pageBreakPreview" zoomScale="80" zoomScaleNormal="100" zoomScaleSheetLayoutView="80" workbookViewId="0">
      <selection activeCell="V43" sqref="V43"/>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1655</v>
      </c>
      <c r="B1" s="905"/>
      <c r="C1" s="905"/>
      <c r="D1" s="905"/>
      <c r="E1" s="906" t="s">
        <v>1656</v>
      </c>
      <c r="F1" s="906"/>
      <c r="G1" s="906"/>
    </row>
    <row r="2" spans="1:7" s="592" customFormat="1" ht="19.149999999999999" customHeight="1">
      <c r="A2" s="907" t="s">
        <v>850</v>
      </c>
      <c r="B2" s="907"/>
      <c r="C2" s="907"/>
      <c r="D2" s="907"/>
      <c r="E2" s="909" t="s">
        <v>809</v>
      </c>
      <c r="F2" s="909"/>
      <c r="G2" s="909"/>
    </row>
    <row r="3" spans="1:7" s="592" customFormat="1" ht="19.149999999999999" customHeight="1">
      <c r="A3" s="907" t="s">
        <v>810</v>
      </c>
      <c r="B3" s="907"/>
      <c r="C3" s="907"/>
      <c r="D3" s="907"/>
      <c r="E3" s="909" t="s">
        <v>1453</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597172.59696</v>
      </c>
      <c r="C8" s="596">
        <v>688375.09771878005</v>
      </c>
      <c r="D8" s="596">
        <v>743911.02034729999</v>
      </c>
      <c r="E8" s="596">
        <v>428697.10876511998</v>
      </c>
      <c r="F8" s="596">
        <v>424441.07234786998</v>
      </c>
      <c r="G8" s="597" t="s">
        <v>392</v>
      </c>
    </row>
    <row r="9" spans="1:7" s="592" customFormat="1" ht="39.4" customHeight="1">
      <c r="A9" s="598" t="s">
        <v>811</v>
      </c>
      <c r="B9" s="599">
        <v>89965.952636920003</v>
      </c>
      <c r="C9" s="599">
        <v>113891.83024856</v>
      </c>
      <c r="D9" s="599">
        <v>133090.36968521</v>
      </c>
      <c r="E9" s="599">
        <v>75026.847768459993</v>
      </c>
      <c r="F9" s="599">
        <v>70715.266861669996</v>
      </c>
      <c r="G9" s="598" t="s">
        <v>812</v>
      </c>
    </row>
    <row r="10" spans="1:7" s="592" customFormat="1" ht="28.7" customHeight="1">
      <c r="A10" s="600" t="s">
        <v>2682</v>
      </c>
      <c r="B10" s="601">
        <v>8720.5043868100001</v>
      </c>
      <c r="C10" s="602">
        <v>16592.943386520001</v>
      </c>
      <c r="D10" s="602">
        <v>18574.854183579999</v>
      </c>
      <c r="E10" s="602">
        <v>10022.59033488</v>
      </c>
      <c r="F10" s="602">
        <v>8264.4281385600007</v>
      </c>
      <c r="G10" s="603" t="s">
        <v>579</v>
      </c>
    </row>
    <row r="11" spans="1:7" s="592" customFormat="1" ht="28.7" customHeight="1">
      <c r="A11" s="600" t="s">
        <v>813</v>
      </c>
      <c r="B11" s="601">
        <v>34223.426086539999</v>
      </c>
      <c r="C11" s="602">
        <v>44987.131311459998</v>
      </c>
      <c r="D11" s="602">
        <v>52280.762555859998</v>
      </c>
      <c r="E11" s="602">
        <v>29530.224617569998</v>
      </c>
      <c r="F11" s="602">
        <v>26141.763792900001</v>
      </c>
      <c r="G11" s="603" t="s">
        <v>580</v>
      </c>
    </row>
    <row r="12" spans="1:7" s="592" customFormat="1" ht="19.149999999999999" customHeight="1">
      <c r="A12" s="600" t="s">
        <v>814</v>
      </c>
      <c r="B12" s="601">
        <v>25039.270127700001</v>
      </c>
      <c r="C12" s="602">
        <v>30129.397178340001</v>
      </c>
      <c r="D12" s="602">
        <v>35347.871387710002</v>
      </c>
      <c r="E12" s="602">
        <v>19998.24809814</v>
      </c>
      <c r="F12" s="602">
        <v>19933.94186735</v>
      </c>
      <c r="G12" s="603" t="s">
        <v>552</v>
      </c>
    </row>
    <row r="13" spans="1:7" s="592" customFormat="1" ht="19.149999999999999" customHeight="1">
      <c r="A13" s="600" t="s">
        <v>815</v>
      </c>
      <c r="B13" s="601">
        <v>139.68694034999999</v>
      </c>
      <c r="C13" s="602">
        <v>116.04345271</v>
      </c>
      <c r="D13" s="602">
        <v>120.13725594</v>
      </c>
      <c r="E13" s="602">
        <v>67.273944779999994</v>
      </c>
      <c r="F13" s="602">
        <v>66.318926599999998</v>
      </c>
      <c r="G13" s="603" t="s">
        <v>541</v>
      </c>
    </row>
    <row r="14" spans="1:7" s="592" customFormat="1" ht="28.7" customHeight="1">
      <c r="A14" s="604" t="s">
        <v>816</v>
      </c>
      <c r="B14" s="599">
        <v>10570.97867072</v>
      </c>
      <c r="C14" s="599">
        <v>33610.595347199996</v>
      </c>
      <c r="D14" s="599">
        <v>24690.94054413</v>
      </c>
      <c r="E14" s="599">
        <v>12267.585173719999</v>
      </c>
      <c r="F14" s="599">
        <v>5755.4872048099996</v>
      </c>
      <c r="G14" s="604" t="s">
        <v>11</v>
      </c>
    </row>
    <row r="15" spans="1:7" s="592" customFormat="1" ht="38.85" customHeight="1">
      <c r="A15" s="604" t="s">
        <v>817</v>
      </c>
      <c r="B15" s="599">
        <v>9002.8049723599997</v>
      </c>
      <c r="C15" s="599">
        <v>10672.77317002</v>
      </c>
      <c r="D15" s="599">
        <v>12165.298540960001</v>
      </c>
      <c r="E15" s="599">
        <v>6188.0996929399998</v>
      </c>
      <c r="F15" s="599">
        <v>7122.3510512100002</v>
      </c>
      <c r="G15" s="604" t="s">
        <v>464</v>
      </c>
    </row>
    <row r="16" spans="1:7" s="592" customFormat="1" ht="28.7" customHeight="1">
      <c r="A16" s="604" t="s">
        <v>2845</v>
      </c>
      <c r="B16" s="599">
        <v>0</v>
      </c>
      <c r="C16" s="599">
        <v>0</v>
      </c>
      <c r="D16" s="599">
        <v>0</v>
      </c>
      <c r="E16" s="599">
        <v>0</v>
      </c>
      <c r="F16" s="599">
        <v>678.90523017999999</v>
      </c>
      <c r="G16" s="604" t="s">
        <v>2846</v>
      </c>
    </row>
    <row r="17" spans="1:7" s="592" customFormat="1" ht="28.7" customHeight="1">
      <c r="A17" s="604" t="s">
        <v>636</v>
      </c>
      <c r="B17" s="599">
        <v>487632.86067999998</v>
      </c>
      <c r="C17" s="599">
        <v>530199.89895299997</v>
      </c>
      <c r="D17" s="599">
        <v>573964.41157700005</v>
      </c>
      <c r="E17" s="599">
        <v>335214.57613</v>
      </c>
      <c r="F17" s="599">
        <v>340169.06199999998</v>
      </c>
      <c r="G17" s="604" t="s">
        <v>280</v>
      </c>
    </row>
    <row r="18" spans="1:7" s="592" customFormat="1" ht="19.7" customHeight="1">
      <c r="A18" s="595" t="s">
        <v>104</v>
      </c>
      <c r="B18" s="596">
        <v>569744.4949089</v>
      </c>
      <c r="C18" s="596">
        <v>707644.21166378004</v>
      </c>
      <c r="D18" s="596">
        <v>772137.55557921994</v>
      </c>
      <c r="E18" s="596">
        <v>395179.58384470001</v>
      </c>
      <c r="F18" s="596">
        <v>396784.72058432997</v>
      </c>
      <c r="G18" s="597" t="s">
        <v>451</v>
      </c>
    </row>
    <row r="19" spans="1:7" s="592" customFormat="1" ht="28.7" customHeight="1">
      <c r="A19" s="605" t="s">
        <v>818</v>
      </c>
      <c r="B19" s="606">
        <v>21548.543295240001</v>
      </c>
      <c r="C19" s="602">
        <v>25338.79565226</v>
      </c>
      <c r="D19" s="602">
        <v>28778.26156671</v>
      </c>
      <c r="E19" s="602">
        <v>16980.030926669999</v>
      </c>
      <c r="F19" s="602">
        <v>17034.089604979999</v>
      </c>
      <c r="G19" s="603" t="s">
        <v>130</v>
      </c>
    </row>
    <row r="20" spans="1:7" s="592" customFormat="1" ht="19.149999999999999" customHeight="1">
      <c r="A20" s="605" t="s">
        <v>86</v>
      </c>
      <c r="B20" s="606">
        <v>1831.10918683</v>
      </c>
      <c r="C20" s="602">
        <v>2739.7235185099998</v>
      </c>
      <c r="D20" s="602">
        <v>2488.6341944999999</v>
      </c>
      <c r="E20" s="602">
        <v>1108.7818935299999</v>
      </c>
      <c r="F20" s="602">
        <v>529.88678482</v>
      </c>
      <c r="G20" s="603" t="s">
        <v>41</v>
      </c>
    </row>
    <row r="21" spans="1:7" s="592" customFormat="1" ht="59.1" customHeight="1">
      <c r="A21" s="605" t="s">
        <v>819</v>
      </c>
      <c r="B21" s="606">
        <v>13249.460847820001</v>
      </c>
      <c r="C21" s="602">
        <v>14963.116410889999</v>
      </c>
      <c r="D21" s="602">
        <v>20191.141390770001</v>
      </c>
      <c r="E21" s="602">
        <v>8915.2345721199999</v>
      </c>
      <c r="F21" s="602">
        <v>10069.01304473</v>
      </c>
      <c r="G21" s="603" t="s">
        <v>263</v>
      </c>
    </row>
    <row r="22" spans="1:7" s="592" customFormat="1" ht="19.149999999999999" customHeight="1">
      <c r="A22" s="605" t="s">
        <v>38</v>
      </c>
      <c r="B22" s="606">
        <v>273065.83292032999</v>
      </c>
      <c r="C22" s="602">
        <v>306256.85478281998</v>
      </c>
      <c r="D22" s="602">
        <v>324207.36701357999</v>
      </c>
      <c r="E22" s="602">
        <v>197135.19450683999</v>
      </c>
      <c r="F22" s="602">
        <v>182941.42616974999</v>
      </c>
      <c r="G22" s="603" t="s">
        <v>39</v>
      </c>
    </row>
    <row r="23" spans="1:7" s="592" customFormat="1" ht="19.149999999999999" customHeight="1">
      <c r="A23" s="605" t="s">
        <v>282</v>
      </c>
      <c r="B23" s="606">
        <v>20533.648395929999</v>
      </c>
      <c r="C23" s="602">
        <v>19260.926640090001</v>
      </c>
      <c r="D23" s="602">
        <v>35591.120368290001</v>
      </c>
      <c r="E23" s="602">
        <v>9618.4487143400002</v>
      </c>
      <c r="F23" s="602">
        <v>14849.03553173</v>
      </c>
      <c r="G23" s="603" t="s">
        <v>283</v>
      </c>
    </row>
    <row r="24" spans="1:7" s="592" customFormat="1" ht="38.85" customHeight="1">
      <c r="A24" s="605" t="s">
        <v>820</v>
      </c>
      <c r="B24" s="606">
        <v>40226.701604729999</v>
      </c>
      <c r="C24" s="602">
        <v>45622.760120719999</v>
      </c>
      <c r="D24" s="602">
        <v>45946.070456000001</v>
      </c>
      <c r="E24" s="602">
        <v>22935.09534091</v>
      </c>
      <c r="F24" s="602">
        <v>21723.22036481</v>
      </c>
      <c r="G24" s="603" t="s">
        <v>25</v>
      </c>
    </row>
    <row r="25" spans="1:7" s="592" customFormat="1" ht="38.85" customHeight="1">
      <c r="A25" s="605" t="s">
        <v>55</v>
      </c>
      <c r="B25" s="606">
        <v>73234.736506870002</v>
      </c>
      <c r="C25" s="602">
        <v>105918.34567809</v>
      </c>
      <c r="D25" s="602">
        <v>132176.23586817001</v>
      </c>
      <c r="E25" s="602">
        <v>41101.77257976</v>
      </c>
      <c r="F25" s="602">
        <v>53786.7939128</v>
      </c>
      <c r="G25" s="603" t="s">
        <v>424</v>
      </c>
    </row>
    <row r="26" spans="1:7" s="592" customFormat="1" ht="49.15" customHeight="1">
      <c r="A26" s="605" t="s">
        <v>374</v>
      </c>
      <c r="B26" s="606">
        <v>33001.149299659999</v>
      </c>
      <c r="C26" s="602">
        <v>46524.95604872</v>
      </c>
      <c r="D26" s="602">
        <v>53665.81129713</v>
      </c>
      <c r="E26" s="602">
        <v>34279.528236539998</v>
      </c>
      <c r="F26" s="602">
        <v>27201.672585290002</v>
      </c>
      <c r="G26" s="603" t="s">
        <v>430</v>
      </c>
    </row>
    <row r="27" spans="1:7" s="592" customFormat="1" ht="38.85" customHeight="1">
      <c r="A27" s="605" t="s">
        <v>821</v>
      </c>
      <c r="B27" s="606">
        <v>9078.9065152500007</v>
      </c>
      <c r="C27" s="602">
        <v>35768.357819899997</v>
      </c>
      <c r="D27" s="602">
        <v>22411.619678859999</v>
      </c>
      <c r="E27" s="602">
        <v>7074.7988778600002</v>
      </c>
      <c r="F27" s="602">
        <v>3790.5354622200002</v>
      </c>
      <c r="G27" s="603" t="s">
        <v>324</v>
      </c>
    </row>
    <row r="28" spans="1:7" s="592" customFormat="1" ht="89.1" customHeight="1">
      <c r="A28" s="605" t="s">
        <v>588</v>
      </c>
      <c r="B28" s="606">
        <v>26384.755727799999</v>
      </c>
      <c r="C28" s="602">
        <v>31865.06862351</v>
      </c>
      <c r="D28" s="602">
        <v>26503.624526470001</v>
      </c>
      <c r="E28" s="602">
        <v>14914.68374405</v>
      </c>
      <c r="F28" s="602">
        <v>22404.794162940001</v>
      </c>
      <c r="G28" s="603" t="s">
        <v>822</v>
      </c>
    </row>
    <row r="29" spans="1:7" s="592" customFormat="1" ht="59.1" customHeight="1">
      <c r="A29" s="605" t="s">
        <v>823</v>
      </c>
      <c r="B29" s="606">
        <v>1571.4660048200001</v>
      </c>
      <c r="C29" s="602">
        <v>6653.54808503</v>
      </c>
      <c r="D29" s="602">
        <v>2081.2358761999999</v>
      </c>
      <c r="E29" s="602">
        <v>1093.65437221</v>
      </c>
      <c r="F29" s="602">
        <v>1064.92767884</v>
      </c>
      <c r="G29" s="603" t="s">
        <v>824</v>
      </c>
    </row>
    <row r="30" spans="1:7" s="592" customFormat="1" ht="28.7" customHeight="1">
      <c r="A30" s="605" t="s">
        <v>211</v>
      </c>
      <c r="B30" s="606">
        <v>34156.473679429997</v>
      </c>
      <c r="C30" s="602">
        <v>45919.976332459999</v>
      </c>
      <c r="D30" s="602">
        <v>52274.24878704</v>
      </c>
      <c r="E30" s="602">
        <v>28522.258850670001</v>
      </c>
      <c r="F30" s="602">
        <v>30611.65401455</v>
      </c>
      <c r="G30" s="603" t="s">
        <v>825</v>
      </c>
    </row>
    <row r="31" spans="1:7" s="592" customFormat="1" ht="19.149999999999999" customHeight="1">
      <c r="A31" s="605" t="s">
        <v>525</v>
      </c>
      <c r="B31" s="606">
        <v>19260.568188069999</v>
      </c>
      <c r="C31" s="602">
        <v>17961.7762291</v>
      </c>
      <c r="D31" s="602">
        <v>22421.392759030001</v>
      </c>
      <c r="E31" s="602">
        <v>9801.0804095300009</v>
      </c>
      <c r="F31" s="602">
        <v>7315.5727352100002</v>
      </c>
      <c r="G31" s="603" t="s">
        <v>826</v>
      </c>
    </row>
    <row r="32" spans="1:7" s="592" customFormat="1" ht="28.7" customHeight="1">
      <c r="A32" s="605" t="s">
        <v>827</v>
      </c>
      <c r="B32" s="606">
        <v>2110.6154882400001</v>
      </c>
      <c r="C32" s="602">
        <v>1759.6842360600001</v>
      </c>
      <c r="D32" s="602">
        <v>1849.0227292500001</v>
      </c>
      <c r="E32" s="602">
        <v>611.39665826999999</v>
      </c>
      <c r="F32" s="602">
        <v>2797.3470316600001</v>
      </c>
      <c r="G32" s="603" t="s">
        <v>828</v>
      </c>
    </row>
    <row r="33" spans="1:7" s="592" customFormat="1" ht="19.149999999999999" customHeight="1">
      <c r="A33" s="605" t="s">
        <v>486</v>
      </c>
      <c r="B33" s="606">
        <v>490.52724788</v>
      </c>
      <c r="C33" s="602">
        <v>1090.32148562</v>
      </c>
      <c r="D33" s="602">
        <v>1551.7690672199999</v>
      </c>
      <c r="E33" s="602">
        <v>1087.6241614</v>
      </c>
      <c r="F33" s="602">
        <v>664.75149999999996</v>
      </c>
      <c r="G33" s="603" t="s">
        <v>829</v>
      </c>
    </row>
    <row r="34" spans="1:7" s="592" customFormat="1" ht="39.4" customHeight="1">
      <c r="A34" s="595" t="s">
        <v>583</v>
      </c>
      <c r="B34" s="596">
        <v>7300.6489396400002</v>
      </c>
      <c r="C34" s="596">
        <v>8987.4077710700003</v>
      </c>
      <c r="D34" s="596">
        <v>-418.66130844000003</v>
      </c>
      <c r="E34" s="596">
        <v>-4204.27586686</v>
      </c>
      <c r="F34" s="596">
        <v>610.75777671000003</v>
      </c>
      <c r="G34" s="597" t="s">
        <v>521</v>
      </c>
    </row>
    <row r="35" spans="1:7" s="592" customFormat="1" ht="19.149999999999999" customHeight="1">
      <c r="A35" s="604" t="s">
        <v>830</v>
      </c>
      <c r="B35" s="599">
        <v>10661.995422710001</v>
      </c>
      <c r="C35" s="599">
        <v>14099.87811944</v>
      </c>
      <c r="D35" s="599">
        <v>8058.4539999999997</v>
      </c>
      <c r="E35" s="599">
        <v>0</v>
      </c>
      <c r="F35" s="599">
        <v>6587.6480000000001</v>
      </c>
      <c r="G35" s="604" t="s">
        <v>831</v>
      </c>
    </row>
    <row r="36" spans="1:7" s="592" customFormat="1" ht="28.7" customHeight="1">
      <c r="A36" s="604" t="s">
        <v>832</v>
      </c>
      <c r="B36" s="599">
        <v>3361.34648307</v>
      </c>
      <c r="C36" s="599">
        <v>5112.4703483699996</v>
      </c>
      <c r="D36" s="599">
        <v>8477.1153084399994</v>
      </c>
      <c r="E36" s="599">
        <v>4204.27586686</v>
      </c>
      <c r="F36" s="599">
        <v>5976.89022329</v>
      </c>
      <c r="G36" s="604" t="s">
        <v>833</v>
      </c>
    </row>
    <row r="37" spans="1:7" s="592" customFormat="1" ht="59.65" customHeight="1">
      <c r="A37" s="595" t="s">
        <v>1711</v>
      </c>
      <c r="B37" s="596">
        <v>11286.890888</v>
      </c>
      <c r="C37" s="596">
        <v>7307.6518550000001</v>
      </c>
      <c r="D37" s="596">
        <v>2874.5602090000002</v>
      </c>
      <c r="E37" s="596">
        <v>1068.1475809999999</v>
      </c>
      <c r="F37" s="596">
        <v>2042.4183519999999</v>
      </c>
      <c r="G37" s="597" t="s">
        <v>582</v>
      </c>
    </row>
    <row r="38" spans="1:7" s="592" customFormat="1" ht="29.25" customHeight="1">
      <c r="A38" s="604" t="s">
        <v>836</v>
      </c>
      <c r="B38" s="599">
        <v>11297.835069999999</v>
      </c>
      <c r="C38" s="599">
        <v>7312.6935999999996</v>
      </c>
      <c r="D38" s="599">
        <v>2886.1675679999998</v>
      </c>
      <c r="E38" s="599">
        <v>1077.3032679999999</v>
      </c>
      <c r="F38" s="599">
        <v>2042.8510000000001</v>
      </c>
      <c r="G38" s="604" t="s">
        <v>837</v>
      </c>
    </row>
    <row r="39" spans="1:7" s="592" customFormat="1" ht="38.85" customHeight="1">
      <c r="A39" s="604" t="s">
        <v>834</v>
      </c>
      <c r="B39" s="599">
        <v>10.944182</v>
      </c>
      <c r="C39" s="599">
        <v>5.0417449999999997</v>
      </c>
      <c r="D39" s="599">
        <v>11.607359000000001</v>
      </c>
      <c r="E39" s="599">
        <v>9.1556870000000004</v>
      </c>
      <c r="F39" s="599">
        <v>0.43264799999999998</v>
      </c>
      <c r="G39" s="604" t="s">
        <v>835</v>
      </c>
    </row>
    <row r="40" spans="1:7" s="592" customFormat="1" ht="39.4" customHeight="1">
      <c r="A40" s="595" t="s">
        <v>1712</v>
      </c>
      <c r="B40" s="596">
        <v>8840.5622234599996</v>
      </c>
      <c r="C40" s="596">
        <v>-35564.173571070001</v>
      </c>
      <c r="D40" s="596">
        <v>-30682.434132480001</v>
      </c>
      <c r="E40" s="596">
        <v>36653.653206280003</v>
      </c>
      <c r="F40" s="596">
        <v>25003.17563483</v>
      </c>
      <c r="G40" s="597" t="s">
        <v>584</v>
      </c>
    </row>
    <row r="41" spans="1:7" s="592" customFormat="1" ht="12"/>
    <row r="42" spans="1:7" s="592" customFormat="1" ht="3.2" customHeight="1"/>
    <row r="43" spans="1:7" s="592" customFormat="1" ht="68.849999999999994" customHeight="1">
      <c r="A43" s="595" t="s">
        <v>1789</v>
      </c>
      <c r="B43" s="596">
        <v>-8840.5622234599996</v>
      </c>
      <c r="C43" s="596">
        <v>35564.173571070001</v>
      </c>
      <c r="D43" s="596">
        <v>-30682.434132480001</v>
      </c>
      <c r="E43" s="596">
        <v>-36653.653206280003</v>
      </c>
      <c r="F43" s="596">
        <v>-25003.17563483</v>
      </c>
      <c r="G43" s="597" t="s">
        <v>1790</v>
      </c>
    </row>
    <row r="44" spans="1:7" s="592" customFormat="1" ht="19.149999999999999" customHeight="1">
      <c r="A44" s="607" t="s">
        <v>449</v>
      </c>
      <c r="B44" s="608">
        <v>-160335.32625603001</v>
      </c>
      <c r="C44" s="608">
        <v>86560.111108169993</v>
      </c>
      <c r="D44" s="608">
        <v>96309.989387499998</v>
      </c>
      <c r="E44" s="608">
        <v>-446387.36486465001</v>
      </c>
      <c r="F44" s="608">
        <f>F45-F46</f>
        <v>-9297.842433490001</v>
      </c>
      <c r="G44" s="609" t="s">
        <v>838</v>
      </c>
    </row>
    <row r="45" spans="1:7" s="592" customFormat="1" ht="19.149999999999999" customHeight="1">
      <c r="A45" s="600" t="s">
        <v>839</v>
      </c>
      <c r="B45" s="602">
        <v>-149731.80112644</v>
      </c>
      <c r="C45" s="602">
        <v>98509.642333290001</v>
      </c>
      <c r="D45" s="602">
        <v>111063.87929655</v>
      </c>
      <c r="E45" s="602">
        <v>-434633.47495559999</v>
      </c>
      <c r="F45" s="839">
        <v>26682.25113067</v>
      </c>
      <c r="G45" s="610" t="s">
        <v>840</v>
      </c>
    </row>
    <row r="46" spans="1:7" s="592" customFormat="1" ht="19.7" customHeight="1">
      <c r="A46" s="600" t="s">
        <v>841</v>
      </c>
      <c r="B46" s="602">
        <v>10603.52512959</v>
      </c>
      <c r="C46" s="602">
        <v>11949.531225119999</v>
      </c>
      <c r="D46" s="602">
        <v>14753.88990905</v>
      </c>
      <c r="E46" s="602">
        <v>11753.88990905</v>
      </c>
      <c r="F46" s="602">
        <v>35980.093564160001</v>
      </c>
      <c r="G46" s="603" t="s">
        <v>842</v>
      </c>
    </row>
    <row r="47" spans="1:7" s="592" customFormat="1" ht="19.7" customHeight="1">
      <c r="A47" s="607" t="s">
        <v>218</v>
      </c>
      <c r="B47" s="608">
        <v>-1880.877</v>
      </c>
      <c r="C47" s="608">
        <v>-868.75639910999996</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7">
        <v>1880.877</v>
      </c>
      <c r="C49" s="618">
        <v>868.75639910999996</v>
      </c>
      <c r="D49" s="615" t="s">
        <v>473</v>
      </c>
      <c r="E49" s="615" t="s">
        <v>473</v>
      </c>
      <c r="F49" s="615" t="s">
        <v>473</v>
      </c>
      <c r="G49" s="616" t="s">
        <v>842</v>
      </c>
    </row>
    <row r="50" spans="1:7" s="592" customFormat="1" ht="28.7" customHeight="1"/>
  </sheetData>
  <customSheetViews>
    <customSheetView guid="{CEB12AB2-2B7C-47EA-8993-91B31C172525}" scale="80" showPageBreaks="1" printArea="1" view="pageBreakPreview">
      <selection activeCell="D5" sqref="D5:F46"/>
      <pageMargins left="0.28000000000000003" right="0.17" top="0.39" bottom="0.2" header="0.36" footer="0.36"/>
      <pageSetup paperSize="9" scale="68" orientation="portrait" r:id="rId1"/>
      <headerFooter alignWithMargins="0"/>
    </customSheetView>
    <customSheetView guid="{69687417-BF2D-41EA-9F0C-3ABCA36AC0DF}" scale="80" showPageBreaks="1" printArea="1" view="pageBreakPreview">
      <selection activeCell="D5" sqref="D5:F46"/>
      <pageMargins left="0.28000000000000003" right="0.17" top="0.39" bottom="0.2" header="0.36" footer="0.36"/>
      <pageSetup paperSize="9" scale="68"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27559055118110237" right="0.15748031496062992" top="0.39370078740157483" bottom="0.19685039370078741" header="0.35433070866141736" footer="0.35433070866141736"/>
  <pageSetup paperSize="9" scale="49" orientation="portrait" r:id="rId3"/>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tabColor rgb="FFFFC000"/>
    <pageSetUpPr fitToPage="1"/>
  </sheetPr>
  <dimension ref="A1:G50"/>
  <sheetViews>
    <sheetView view="pageBreakPreview" zoomScale="80" zoomScaleNormal="100" zoomScaleSheetLayoutView="80" workbookViewId="0">
      <selection activeCell="F44" sqref="F44"/>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1657</v>
      </c>
      <c r="B1" s="905"/>
      <c r="C1" s="905"/>
      <c r="D1" s="905"/>
      <c r="E1" s="906" t="s">
        <v>1738</v>
      </c>
      <c r="F1" s="906"/>
      <c r="G1" s="906"/>
    </row>
    <row r="2" spans="1:7" s="592" customFormat="1" ht="19.149999999999999" customHeight="1">
      <c r="A2" s="907" t="s">
        <v>851</v>
      </c>
      <c r="B2" s="907"/>
      <c r="C2" s="907"/>
      <c r="D2" s="907"/>
      <c r="E2" s="909" t="s">
        <v>809</v>
      </c>
      <c r="F2" s="909"/>
      <c r="G2" s="909"/>
    </row>
    <row r="3" spans="1:7" s="592" customFormat="1" ht="19.149999999999999" customHeight="1">
      <c r="A3" s="907" t="s">
        <v>810</v>
      </c>
      <c r="B3" s="907"/>
      <c r="C3" s="907"/>
      <c r="D3" s="907"/>
      <c r="E3" s="909" t="s">
        <v>1452</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604311.98297930998</v>
      </c>
      <c r="C8" s="596">
        <v>628629.95984129002</v>
      </c>
      <c r="D8" s="596">
        <v>639937.38462566002</v>
      </c>
      <c r="E8" s="596">
        <v>387688.98492011998</v>
      </c>
      <c r="F8" s="596">
        <v>427800.93364027003</v>
      </c>
      <c r="G8" s="597" t="s">
        <v>392</v>
      </c>
    </row>
    <row r="9" spans="1:7" s="592" customFormat="1" ht="39.4" customHeight="1">
      <c r="A9" s="598" t="s">
        <v>811</v>
      </c>
      <c r="B9" s="599">
        <v>174857.99414408999</v>
      </c>
      <c r="C9" s="599">
        <v>205358.31637489001</v>
      </c>
      <c r="D9" s="599">
        <v>236662.83349585999</v>
      </c>
      <c r="E9" s="599">
        <v>136253.02756607</v>
      </c>
      <c r="F9" s="599">
        <v>137080.02035397</v>
      </c>
      <c r="G9" s="598" t="s">
        <v>812</v>
      </c>
    </row>
    <row r="10" spans="1:7" s="592" customFormat="1" ht="28.7" customHeight="1">
      <c r="A10" s="600" t="s">
        <v>2682</v>
      </c>
      <c r="B10" s="601">
        <v>33911.560919379997</v>
      </c>
      <c r="C10" s="602">
        <v>37426.524429069999</v>
      </c>
      <c r="D10" s="602">
        <v>44145.533501780003</v>
      </c>
      <c r="E10" s="602">
        <v>24154.840053349999</v>
      </c>
      <c r="F10" s="602">
        <v>25868.22220136</v>
      </c>
      <c r="G10" s="603" t="s">
        <v>579</v>
      </c>
    </row>
    <row r="11" spans="1:7" s="592" customFormat="1" ht="28.7" customHeight="1">
      <c r="A11" s="600" t="s">
        <v>813</v>
      </c>
      <c r="B11" s="601">
        <v>62045.658759650003</v>
      </c>
      <c r="C11" s="602">
        <v>79538.501376619999</v>
      </c>
      <c r="D11" s="602">
        <v>94703.709693369994</v>
      </c>
      <c r="E11" s="602">
        <v>54901.541706540003</v>
      </c>
      <c r="F11" s="602">
        <v>54880.864206120001</v>
      </c>
      <c r="G11" s="603" t="s">
        <v>580</v>
      </c>
    </row>
    <row r="12" spans="1:7" s="592" customFormat="1" ht="19.149999999999999" customHeight="1">
      <c r="A12" s="600" t="s">
        <v>814</v>
      </c>
      <c r="B12" s="601">
        <v>40145.801255730003</v>
      </c>
      <c r="C12" s="602">
        <v>48992.711435609999</v>
      </c>
      <c r="D12" s="602">
        <v>55695.777483140002</v>
      </c>
      <c r="E12" s="602">
        <v>31449.940125839999</v>
      </c>
      <c r="F12" s="602">
        <v>33250.112271940001</v>
      </c>
      <c r="G12" s="603" t="s">
        <v>552</v>
      </c>
    </row>
    <row r="13" spans="1:7" s="592" customFormat="1" ht="19.149999999999999" customHeight="1">
      <c r="A13" s="600" t="s">
        <v>815</v>
      </c>
      <c r="B13" s="601">
        <v>5085.7442606900004</v>
      </c>
      <c r="C13" s="602">
        <v>4367.6859717999996</v>
      </c>
      <c r="D13" s="602">
        <v>5754.3082854100003</v>
      </c>
      <c r="E13" s="602">
        <v>3457.4009933299999</v>
      </c>
      <c r="F13" s="602">
        <v>4514.1525239900002</v>
      </c>
      <c r="G13" s="603" t="s">
        <v>541</v>
      </c>
    </row>
    <row r="14" spans="1:7" s="592" customFormat="1" ht="28.7" customHeight="1">
      <c r="A14" s="604" t="s">
        <v>816</v>
      </c>
      <c r="B14" s="599">
        <v>6220.1606989499996</v>
      </c>
      <c r="C14" s="599">
        <v>11769.214937840001</v>
      </c>
      <c r="D14" s="599">
        <v>13955.645754499999</v>
      </c>
      <c r="E14" s="599">
        <v>6628.9314517299999</v>
      </c>
      <c r="F14" s="599">
        <v>8380.8581496799998</v>
      </c>
      <c r="G14" s="604" t="s">
        <v>11</v>
      </c>
    </row>
    <row r="15" spans="1:7" s="592" customFormat="1" ht="38.85" customHeight="1">
      <c r="A15" s="604" t="s">
        <v>817</v>
      </c>
      <c r="B15" s="599">
        <v>5656.0615582700002</v>
      </c>
      <c r="C15" s="599">
        <v>9621.5045685599998</v>
      </c>
      <c r="D15" s="599">
        <v>5981.9156243300004</v>
      </c>
      <c r="E15" s="599">
        <v>3065.1746023199998</v>
      </c>
      <c r="F15" s="599">
        <v>7594.5799017400004</v>
      </c>
      <c r="G15" s="604" t="s">
        <v>464</v>
      </c>
    </row>
    <row r="16" spans="1:7" s="592" customFormat="1" ht="28.7" customHeight="1">
      <c r="A16" s="604" t="s">
        <v>2845</v>
      </c>
      <c r="B16" s="599">
        <v>0</v>
      </c>
      <c r="C16" s="599">
        <v>0</v>
      </c>
      <c r="D16" s="599">
        <v>0</v>
      </c>
      <c r="E16" s="599">
        <v>0</v>
      </c>
      <c r="F16" s="599">
        <v>3729.5552348800002</v>
      </c>
      <c r="G16" s="604" t="s">
        <v>2846</v>
      </c>
    </row>
    <row r="17" spans="1:7" s="592" customFormat="1" ht="28.7" customHeight="1">
      <c r="A17" s="604" t="s">
        <v>636</v>
      </c>
      <c r="B17" s="599">
        <v>417577.76657799998</v>
      </c>
      <c r="C17" s="599">
        <v>402035.827444</v>
      </c>
      <c r="D17" s="599">
        <v>383336.98975096998</v>
      </c>
      <c r="E17" s="599">
        <v>241741.85130000001</v>
      </c>
      <c r="F17" s="599">
        <v>271015.92</v>
      </c>
      <c r="G17" s="604" t="s">
        <v>280</v>
      </c>
    </row>
    <row r="18" spans="1:7" s="592" customFormat="1" ht="19.7" customHeight="1">
      <c r="A18" s="595" t="s">
        <v>104</v>
      </c>
      <c r="B18" s="596">
        <v>547560.70239221002</v>
      </c>
      <c r="C18" s="596">
        <v>628666.42171035998</v>
      </c>
      <c r="D18" s="596">
        <v>641390.18726305</v>
      </c>
      <c r="E18" s="596">
        <v>351268.21175735001</v>
      </c>
      <c r="F18" s="596">
        <v>384168.48410331999</v>
      </c>
      <c r="G18" s="597" t="s">
        <v>451</v>
      </c>
    </row>
    <row r="19" spans="1:7" s="592" customFormat="1" ht="28.7" customHeight="1">
      <c r="A19" s="605" t="s">
        <v>818</v>
      </c>
      <c r="B19" s="606">
        <v>30915.334168419999</v>
      </c>
      <c r="C19" s="602">
        <v>40995.492271219999</v>
      </c>
      <c r="D19" s="602">
        <v>31860.825306850002</v>
      </c>
      <c r="E19" s="602">
        <v>16341.679583990001</v>
      </c>
      <c r="F19" s="602">
        <v>18221.19173577</v>
      </c>
      <c r="G19" s="603" t="s">
        <v>130</v>
      </c>
    </row>
    <row r="20" spans="1:7" s="592" customFormat="1" ht="19.149999999999999" customHeight="1">
      <c r="A20" s="605" t="s">
        <v>86</v>
      </c>
      <c r="B20" s="606">
        <v>1571.8600548100001</v>
      </c>
      <c r="C20" s="602">
        <v>2531.2785214700002</v>
      </c>
      <c r="D20" s="602">
        <v>3496.40354888</v>
      </c>
      <c r="E20" s="602">
        <v>2209.7934557399999</v>
      </c>
      <c r="F20" s="602">
        <v>1394.39346884</v>
      </c>
      <c r="G20" s="603" t="s">
        <v>41</v>
      </c>
    </row>
    <row r="21" spans="1:7" s="592" customFormat="1" ht="59.1" customHeight="1">
      <c r="A21" s="605" t="s">
        <v>819</v>
      </c>
      <c r="B21" s="606">
        <v>14757.97831022</v>
      </c>
      <c r="C21" s="602">
        <v>16391.756068319999</v>
      </c>
      <c r="D21" s="602">
        <v>19786.077033959999</v>
      </c>
      <c r="E21" s="602">
        <v>10460.001729019999</v>
      </c>
      <c r="F21" s="602">
        <v>12609.17813753</v>
      </c>
      <c r="G21" s="603" t="s">
        <v>263</v>
      </c>
    </row>
    <row r="22" spans="1:7" s="592" customFormat="1" ht="19.149999999999999" customHeight="1">
      <c r="A22" s="605" t="s">
        <v>38</v>
      </c>
      <c r="B22" s="606">
        <v>198389.64248136</v>
      </c>
      <c r="C22" s="602">
        <v>223046.76123683</v>
      </c>
      <c r="D22" s="602">
        <v>228950.16761840999</v>
      </c>
      <c r="E22" s="602">
        <v>136597.54467189001</v>
      </c>
      <c r="F22" s="602">
        <v>134637.91326591</v>
      </c>
      <c r="G22" s="603" t="s">
        <v>39</v>
      </c>
    </row>
    <row r="23" spans="1:7" s="592" customFormat="1" ht="19.149999999999999" customHeight="1">
      <c r="A23" s="605" t="s">
        <v>282</v>
      </c>
      <c r="B23" s="606">
        <v>19552.847372929999</v>
      </c>
      <c r="C23" s="602">
        <v>13757.408353090001</v>
      </c>
      <c r="D23" s="602">
        <v>16862.694673319998</v>
      </c>
      <c r="E23" s="602">
        <v>6675.5796732400004</v>
      </c>
      <c r="F23" s="602">
        <v>6207.4739979300002</v>
      </c>
      <c r="G23" s="603" t="s">
        <v>283</v>
      </c>
    </row>
    <row r="24" spans="1:7" s="592" customFormat="1" ht="38.85" customHeight="1">
      <c r="A24" s="605" t="s">
        <v>820</v>
      </c>
      <c r="B24" s="606">
        <v>26793.72798793</v>
      </c>
      <c r="C24" s="602">
        <v>30391.651272250001</v>
      </c>
      <c r="D24" s="602">
        <v>30933.478135009998</v>
      </c>
      <c r="E24" s="602">
        <v>15546.19628418</v>
      </c>
      <c r="F24" s="602">
        <v>17323.654932919999</v>
      </c>
      <c r="G24" s="603" t="s">
        <v>25</v>
      </c>
    </row>
    <row r="25" spans="1:7" s="592" customFormat="1" ht="38.85" customHeight="1">
      <c r="A25" s="605" t="s">
        <v>55</v>
      </c>
      <c r="B25" s="606">
        <v>71668.302239159995</v>
      </c>
      <c r="C25" s="602">
        <v>91799.893120819994</v>
      </c>
      <c r="D25" s="602">
        <v>95651.184301009998</v>
      </c>
      <c r="E25" s="602">
        <v>45343.0988019</v>
      </c>
      <c r="F25" s="602">
        <v>41512.315357469997</v>
      </c>
      <c r="G25" s="603" t="s">
        <v>424</v>
      </c>
    </row>
    <row r="26" spans="1:7" s="592" customFormat="1" ht="49.15" customHeight="1">
      <c r="A26" s="605" t="s">
        <v>374</v>
      </c>
      <c r="B26" s="606">
        <v>27397.202685169999</v>
      </c>
      <c r="C26" s="602">
        <v>35608.406661749999</v>
      </c>
      <c r="D26" s="602">
        <v>42139.242931799999</v>
      </c>
      <c r="E26" s="602">
        <v>22924.948886689999</v>
      </c>
      <c r="F26" s="602">
        <v>29024.008944869998</v>
      </c>
      <c r="G26" s="603" t="s">
        <v>430</v>
      </c>
    </row>
    <row r="27" spans="1:7" s="592" customFormat="1" ht="38.85" customHeight="1">
      <c r="A27" s="605" t="s">
        <v>821</v>
      </c>
      <c r="B27" s="606">
        <v>8676.6908710999996</v>
      </c>
      <c r="C27" s="602">
        <v>6865.9826536299997</v>
      </c>
      <c r="D27" s="602">
        <v>3580.71027233</v>
      </c>
      <c r="E27" s="602">
        <v>1766.8502194600001</v>
      </c>
      <c r="F27" s="602">
        <v>1452.6284202700001</v>
      </c>
      <c r="G27" s="603" t="s">
        <v>324</v>
      </c>
    </row>
    <row r="28" spans="1:7" s="592" customFormat="1" ht="89.1" customHeight="1">
      <c r="A28" s="605" t="s">
        <v>588</v>
      </c>
      <c r="B28" s="606">
        <v>58015.36908746</v>
      </c>
      <c r="C28" s="602">
        <v>55094.368090509997</v>
      </c>
      <c r="D28" s="602">
        <v>60955.680507240002</v>
      </c>
      <c r="E28" s="602">
        <v>47627.477374950002</v>
      </c>
      <c r="F28" s="602">
        <v>76849.007066480001</v>
      </c>
      <c r="G28" s="603" t="s">
        <v>822</v>
      </c>
    </row>
    <row r="29" spans="1:7" s="592" customFormat="1" ht="59.1" customHeight="1">
      <c r="A29" s="605" t="s">
        <v>823</v>
      </c>
      <c r="B29" s="606">
        <v>6646.0820711400002</v>
      </c>
      <c r="C29" s="602">
        <v>17379.179271910001</v>
      </c>
      <c r="D29" s="602">
        <v>9382.2968892699992</v>
      </c>
      <c r="E29" s="602">
        <v>4865.0659866899996</v>
      </c>
      <c r="F29" s="602">
        <v>2966.6233301699999</v>
      </c>
      <c r="G29" s="603" t="s">
        <v>824</v>
      </c>
    </row>
    <row r="30" spans="1:7" s="592" customFormat="1" ht="28.7" customHeight="1">
      <c r="A30" s="605" t="s">
        <v>211</v>
      </c>
      <c r="B30" s="606">
        <v>56839.95303276</v>
      </c>
      <c r="C30" s="602">
        <v>72848.808636839996</v>
      </c>
      <c r="D30" s="602">
        <v>79248.852259099993</v>
      </c>
      <c r="E30" s="602">
        <v>31028.785801059999</v>
      </c>
      <c r="F30" s="602">
        <v>33331.216675750002</v>
      </c>
      <c r="G30" s="603" t="s">
        <v>825</v>
      </c>
    </row>
    <row r="31" spans="1:7" s="592" customFormat="1" ht="19.149999999999999" customHeight="1">
      <c r="A31" s="605" t="s">
        <v>525</v>
      </c>
      <c r="B31" s="606">
        <v>22732.039163860001</v>
      </c>
      <c r="C31" s="602">
        <v>17868.703291760001</v>
      </c>
      <c r="D31" s="602">
        <v>15295.603676389999</v>
      </c>
      <c r="E31" s="602">
        <v>8455.2579993700001</v>
      </c>
      <c r="F31" s="602">
        <v>5055.2351883399997</v>
      </c>
      <c r="G31" s="603" t="s">
        <v>826</v>
      </c>
    </row>
    <row r="32" spans="1:7" s="592" customFormat="1" ht="28.7" customHeight="1">
      <c r="A32" s="605" t="s">
        <v>827</v>
      </c>
      <c r="B32" s="606">
        <v>2822.1413580600001</v>
      </c>
      <c r="C32" s="602">
        <v>2527.6098330700001</v>
      </c>
      <c r="D32" s="602">
        <v>2644.9195523100002</v>
      </c>
      <c r="E32" s="602">
        <v>954.35013200000003</v>
      </c>
      <c r="F32" s="602">
        <v>1907.8450018000001</v>
      </c>
      <c r="G32" s="603" t="s">
        <v>828</v>
      </c>
    </row>
    <row r="33" spans="1:7" s="592" customFormat="1" ht="19.149999999999999" customHeight="1">
      <c r="A33" s="605" t="s">
        <v>486</v>
      </c>
      <c r="B33" s="606">
        <v>781.53150783000001</v>
      </c>
      <c r="C33" s="602">
        <v>1559.12242689</v>
      </c>
      <c r="D33" s="602">
        <v>602.05055717000005</v>
      </c>
      <c r="E33" s="602">
        <v>471.58115716999998</v>
      </c>
      <c r="F33" s="602">
        <v>1675.7985792699999</v>
      </c>
      <c r="G33" s="603" t="s">
        <v>829</v>
      </c>
    </row>
    <row r="34" spans="1:7" s="592" customFormat="1" ht="39.4" customHeight="1">
      <c r="A34" s="595" t="s">
        <v>583</v>
      </c>
      <c r="B34" s="596">
        <v>18167.386255009998</v>
      </c>
      <c r="C34" s="596">
        <v>4745.5846997600001</v>
      </c>
      <c r="D34" s="596">
        <v>18058.828087959999</v>
      </c>
      <c r="E34" s="596">
        <v>2444.2525686200001</v>
      </c>
      <c r="F34" s="596">
        <v>8980.1004241200008</v>
      </c>
      <c r="G34" s="597" t="s">
        <v>521</v>
      </c>
    </row>
    <row r="35" spans="1:7" s="592" customFormat="1" ht="19.149999999999999" customHeight="1">
      <c r="A35" s="604" t="s">
        <v>830</v>
      </c>
      <c r="B35" s="599">
        <v>20583.501680400001</v>
      </c>
      <c r="C35" s="599">
        <v>8138.4118049999997</v>
      </c>
      <c r="D35" s="599">
        <v>23844.824171</v>
      </c>
      <c r="E35" s="599">
        <v>5159.9277000000002</v>
      </c>
      <c r="F35" s="599">
        <v>12467.1111</v>
      </c>
      <c r="G35" s="604" t="s">
        <v>831</v>
      </c>
    </row>
    <row r="36" spans="1:7" s="592" customFormat="1" ht="28.7" customHeight="1">
      <c r="A36" s="604" t="s">
        <v>832</v>
      </c>
      <c r="B36" s="599">
        <v>2416.1154253899999</v>
      </c>
      <c r="C36" s="599">
        <v>3392.82710524</v>
      </c>
      <c r="D36" s="599">
        <v>5785.9960830399996</v>
      </c>
      <c r="E36" s="599">
        <v>2715.67513138</v>
      </c>
      <c r="F36" s="599">
        <v>3487.0106758799998</v>
      </c>
      <c r="G36" s="604" t="s">
        <v>833</v>
      </c>
    </row>
    <row r="37" spans="1:7" s="592" customFormat="1" ht="59.65" customHeight="1">
      <c r="A37" s="595" t="s">
        <v>1711</v>
      </c>
      <c r="B37" s="596">
        <v>46810.685992270002</v>
      </c>
      <c r="C37" s="596">
        <v>27050.34997621</v>
      </c>
      <c r="D37" s="596">
        <v>6687.0875814000001</v>
      </c>
      <c r="E37" s="596">
        <v>4288.3534049999998</v>
      </c>
      <c r="F37" s="596">
        <v>3674.1970803099998</v>
      </c>
      <c r="G37" s="597" t="s">
        <v>582</v>
      </c>
    </row>
    <row r="38" spans="1:7" s="592" customFormat="1" ht="29.25" customHeight="1">
      <c r="A38" s="604" t="s">
        <v>836</v>
      </c>
      <c r="B38" s="599">
        <v>46886.923544270001</v>
      </c>
      <c r="C38" s="599">
        <v>27185.40681321</v>
      </c>
      <c r="D38" s="599">
        <v>6731.3842863999998</v>
      </c>
      <c r="E38" s="599">
        <v>4303.4450999999999</v>
      </c>
      <c r="F38" s="599">
        <v>3751.1824443099999</v>
      </c>
      <c r="G38" s="604" t="s">
        <v>837</v>
      </c>
    </row>
    <row r="39" spans="1:7" s="592" customFormat="1" ht="38.85" customHeight="1">
      <c r="A39" s="604" t="s">
        <v>834</v>
      </c>
      <c r="B39" s="599">
        <v>76.237551999999994</v>
      </c>
      <c r="C39" s="599">
        <v>135.056837</v>
      </c>
      <c r="D39" s="599">
        <v>44.296705000000003</v>
      </c>
      <c r="E39" s="599">
        <v>15.091695</v>
      </c>
      <c r="F39" s="599">
        <v>76.985364000000004</v>
      </c>
      <c r="G39" s="604" t="s">
        <v>835</v>
      </c>
    </row>
    <row r="40" spans="1:7" s="592" customFormat="1" ht="39.4" customHeight="1">
      <c r="A40" s="595" t="s">
        <v>1712</v>
      </c>
      <c r="B40" s="596">
        <v>-8226.7916601800007</v>
      </c>
      <c r="C40" s="596">
        <v>-31832.396545039999</v>
      </c>
      <c r="D40" s="596">
        <v>-26198.718306750001</v>
      </c>
      <c r="E40" s="596">
        <v>29688.167189150001</v>
      </c>
      <c r="F40" s="596">
        <v>30978.15203252</v>
      </c>
      <c r="G40" s="597" t="s">
        <v>584</v>
      </c>
    </row>
    <row r="41" spans="1:7" s="592" customFormat="1" ht="12"/>
    <row r="42" spans="1:7" s="592" customFormat="1" ht="3.2" customHeight="1"/>
    <row r="43" spans="1:7" s="592" customFormat="1" ht="68.849999999999994" customHeight="1">
      <c r="A43" s="595" t="s">
        <v>1789</v>
      </c>
      <c r="B43" s="596">
        <v>8226.7916601800007</v>
      </c>
      <c r="C43" s="596">
        <v>31832.396545039999</v>
      </c>
      <c r="D43" s="596">
        <v>-26198.718306750001</v>
      </c>
      <c r="E43" s="596">
        <v>-29688.167189150001</v>
      </c>
      <c r="F43" s="596">
        <v>-30978.15203252</v>
      </c>
      <c r="G43" s="597" t="s">
        <v>1790</v>
      </c>
    </row>
    <row r="44" spans="1:7" s="592" customFormat="1" ht="19.149999999999999" customHeight="1">
      <c r="A44" s="607" t="s">
        <v>449</v>
      </c>
      <c r="B44" s="608">
        <v>-194.338656979999</v>
      </c>
      <c r="C44" s="608">
        <v>223893.46329545</v>
      </c>
      <c r="D44" s="608">
        <v>-22027.317882899999</v>
      </c>
      <c r="E44" s="608">
        <v>-464834.80367305002</v>
      </c>
      <c r="F44" s="608">
        <f>F45-F46</f>
        <v>22970.68856278</v>
      </c>
      <c r="G44" s="609" t="s">
        <v>838</v>
      </c>
    </row>
    <row r="45" spans="1:7" s="592" customFormat="1" ht="19.149999999999999" customHeight="1">
      <c r="A45" s="600" t="s">
        <v>839</v>
      </c>
      <c r="B45" s="602">
        <v>13423.190381279999</v>
      </c>
      <c r="C45" s="602">
        <v>235686.61758413</v>
      </c>
      <c r="D45" s="602">
        <v>-12947.333208460001</v>
      </c>
      <c r="E45" s="602">
        <v>-460615.29537380999</v>
      </c>
      <c r="F45" s="839">
        <v>36722.557251639999</v>
      </c>
      <c r="G45" s="610" t="s">
        <v>840</v>
      </c>
    </row>
    <row r="46" spans="1:7" s="592" customFormat="1" ht="19.7" customHeight="1">
      <c r="A46" s="600" t="s">
        <v>841</v>
      </c>
      <c r="B46" s="602">
        <v>13617.52903826</v>
      </c>
      <c r="C46" s="602">
        <v>11793.15428868</v>
      </c>
      <c r="D46" s="602">
        <v>9079.9846744400002</v>
      </c>
      <c r="E46" s="602">
        <v>4219.5082992400003</v>
      </c>
      <c r="F46" s="602">
        <v>13751.86868886</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0" showPageBreaks="1" printArea="1" view="pageBreakPreview">
      <pane xSplit="1" ySplit="8" topLeftCell="B9" activePane="bottomRight" state="frozen"/>
      <selection pane="bottomRight" activeCell="H16" sqref="H16"/>
      <pageMargins left="0.24" right="0.17" top="0.49" bottom="0.47" header="0.5" footer="0.5"/>
      <pageSetup paperSize="9" scale="71" orientation="portrait" r:id="rId1"/>
      <headerFooter alignWithMargins="0"/>
    </customSheetView>
    <customSheetView guid="{69687417-BF2D-41EA-9F0C-3ABCA36AC0DF}" scale="80" showPageBreaks="1" printArea="1" view="pageBreakPreview">
      <pane xSplit="1" ySplit="8" topLeftCell="B9" activePane="bottomRight" state="frozen"/>
      <selection pane="bottomRight" activeCell="H16" sqref="H16"/>
      <pageMargins left="0.24" right="0.17" top="0.49" bottom="0.47" header="0.5" footer="0.5"/>
      <pageSetup paperSize="9" scale="71"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23622047244094491" right="0.15748031496062992" top="0.47244094488188981" bottom="0.47244094488188981" header="0.51181102362204722" footer="0.51181102362204722"/>
  <pageSetup paperSize="9" scale="48" orientation="portrait" r:id="rId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tabColor rgb="FFFFC000"/>
    <pageSetUpPr fitToPage="1"/>
  </sheetPr>
  <dimension ref="A1:G50"/>
  <sheetViews>
    <sheetView view="pageBreakPreview" zoomScale="80" zoomScaleNormal="100" zoomScaleSheetLayoutView="80" workbookViewId="0">
      <selection activeCell="F44" sqref="F44"/>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1658</v>
      </c>
      <c r="B1" s="905"/>
      <c r="C1" s="905"/>
      <c r="D1" s="905"/>
      <c r="E1" s="906" t="s">
        <v>1659</v>
      </c>
      <c r="F1" s="906"/>
      <c r="G1" s="906"/>
    </row>
    <row r="2" spans="1:7" s="592" customFormat="1" ht="19.149999999999999" customHeight="1">
      <c r="A2" s="907" t="s">
        <v>852</v>
      </c>
      <c r="B2" s="907"/>
      <c r="C2" s="907"/>
      <c r="D2" s="907"/>
      <c r="E2" s="909" t="s">
        <v>809</v>
      </c>
      <c r="F2" s="909"/>
      <c r="G2" s="909"/>
    </row>
    <row r="3" spans="1:7" s="592" customFormat="1" ht="19.149999999999999" customHeight="1">
      <c r="A3" s="907" t="s">
        <v>810</v>
      </c>
      <c r="B3" s="907"/>
      <c r="C3" s="907"/>
      <c r="D3" s="907"/>
      <c r="E3" s="909" t="s">
        <v>1454</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475001.67357316997</v>
      </c>
      <c r="C8" s="596">
        <v>565387.99013814004</v>
      </c>
      <c r="D8" s="596">
        <v>612674.34544983995</v>
      </c>
      <c r="E8" s="596">
        <v>354703.93768480001</v>
      </c>
      <c r="F8" s="596">
        <v>259834.67079895001</v>
      </c>
      <c r="G8" s="597" t="s">
        <v>392</v>
      </c>
    </row>
    <row r="9" spans="1:7" s="592" customFormat="1" ht="39.4" customHeight="1">
      <c r="A9" s="598" t="s">
        <v>811</v>
      </c>
      <c r="B9" s="599">
        <v>249915.93040305001</v>
      </c>
      <c r="C9" s="599">
        <v>290147.77110265999</v>
      </c>
      <c r="D9" s="599">
        <v>335928.32174198999</v>
      </c>
      <c r="E9" s="599">
        <v>183470.22651402</v>
      </c>
      <c r="F9" s="599">
        <v>158416.97695988</v>
      </c>
      <c r="G9" s="598" t="s">
        <v>812</v>
      </c>
    </row>
    <row r="10" spans="1:7" s="592" customFormat="1" ht="28.7" customHeight="1">
      <c r="A10" s="600" t="s">
        <v>2682</v>
      </c>
      <c r="B10" s="601">
        <v>30124.379356279998</v>
      </c>
      <c r="C10" s="602">
        <v>31655.20570278</v>
      </c>
      <c r="D10" s="602">
        <v>29656.970237720001</v>
      </c>
      <c r="E10" s="602">
        <v>19326.709181589998</v>
      </c>
      <c r="F10" s="602">
        <v>18499.914639310002</v>
      </c>
      <c r="G10" s="603" t="s">
        <v>579</v>
      </c>
    </row>
    <row r="11" spans="1:7" s="592" customFormat="1" ht="28.7" customHeight="1">
      <c r="A11" s="600" t="s">
        <v>813</v>
      </c>
      <c r="B11" s="601">
        <v>95760.861335399997</v>
      </c>
      <c r="C11" s="602">
        <v>117448.68571992</v>
      </c>
      <c r="D11" s="602">
        <v>140244.25042888001</v>
      </c>
      <c r="E11" s="602">
        <v>75531.590506559995</v>
      </c>
      <c r="F11" s="602">
        <v>64078.232027739999</v>
      </c>
      <c r="G11" s="603" t="s">
        <v>580</v>
      </c>
    </row>
    <row r="12" spans="1:7" s="592" customFormat="1" ht="19.149999999999999" customHeight="1">
      <c r="A12" s="600" t="s">
        <v>814</v>
      </c>
      <c r="B12" s="601">
        <v>72326.609751080003</v>
      </c>
      <c r="C12" s="602">
        <v>85395.259633790003</v>
      </c>
      <c r="D12" s="602">
        <v>108715.99725823999</v>
      </c>
      <c r="E12" s="602">
        <v>57178.807628230003</v>
      </c>
      <c r="F12" s="602">
        <v>41994.513708890001</v>
      </c>
      <c r="G12" s="603" t="s">
        <v>552</v>
      </c>
    </row>
    <row r="13" spans="1:7" s="592" customFormat="1" ht="19.149999999999999" customHeight="1">
      <c r="A13" s="600" t="s">
        <v>815</v>
      </c>
      <c r="B13" s="601">
        <v>1636.9413509000001</v>
      </c>
      <c r="C13" s="602">
        <v>1512.3769601500001</v>
      </c>
      <c r="D13" s="602">
        <v>285.88065078</v>
      </c>
      <c r="E13" s="602">
        <v>256.42343554000001</v>
      </c>
      <c r="F13" s="602">
        <v>37.064940839999998</v>
      </c>
      <c r="G13" s="603" t="s">
        <v>541</v>
      </c>
    </row>
    <row r="14" spans="1:7" s="592" customFormat="1" ht="28.7" customHeight="1">
      <c r="A14" s="604" t="s">
        <v>816</v>
      </c>
      <c r="B14" s="599">
        <v>8955.6702605299997</v>
      </c>
      <c r="C14" s="599">
        <v>11116.33395522</v>
      </c>
      <c r="D14" s="599">
        <v>21632.846162770002</v>
      </c>
      <c r="E14" s="599">
        <v>37801.407977770003</v>
      </c>
      <c r="F14" s="599">
        <v>12496.594749219999</v>
      </c>
      <c r="G14" s="604" t="s">
        <v>11</v>
      </c>
    </row>
    <row r="15" spans="1:7" s="592" customFormat="1" ht="38.85" customHeight="1">
      <c r="A15" s="604" t="s">
        <v>817</v>
      </c>
      <c r="B15" s="599">
        <v>6033.2790555900001</v>
      </c>
      <c r="C15" s="599">
        <v>4729.13868026</v>
      </c>
      <c r="D15" s="599">
        <v>2887.4111450800001</v>
      </c>
      <c r="E15" s="599">
        <v>1693.8872930099999</v>
      </c>
      <c r="F15" s="599">
        <v>1318.6704339099999</v>
      </c>
      <c r="G15" s="604" t="s">
        <v>464</v>
      </c>
    </row>
    <row r="16" spans="1:7" s="592" customFormat="1" ht="28.7" customHeight="1">
      <c r="A16" s="604" t="s">
        <v>2845</v>
      </c>
      <c r="B16" s="599">
        <v>0</v>
      </c>
      <c r="C16" s="599">
        <v>0</v>
      </c>
      <c r="D16" s="599">
        <v>0</v>
      </c>
      <c r="E16" s="599">
        <v>0</v>
      </c>
      <c r="F16" s="599">
        <v>2747.00855594</v>
      </c>
      <c r="G16" s="604" t="s">
        <v>2846</v>
      </c>
    </row>
    <row r="17" spans="1:7" s="592" customFormat="1" ht="28.7" customHeight="1">
      <c r="A17" s="604" t="s">
        <v>636</v>
      </c>
      <c r="B17" s="599">
        <v>210096.79385399999</v>
      </c>
      <c r="C17" s="599">
        <v>259394.7464</v>
      </c>
      <c r="D17" s="599">
        <v>252225.76639999999</v>
      </c>
      <c r="E17" s="599">
        <v>131738.41589999999</v>
      </c>
      <c r="F17" s="599">
        <v>84855.420100000003</v>
      </c>
      <c r="G17" s="604" t="s">
        <v>280</v>
      </c>
    </row>
    <row r="18" spans="1:7" s="592" customFormat="1" ht="19.7" customHeight="1">
      <c r="A18" s="595" t="s">
        <v>104</v>
      </c>
      <c r="B18" s="596">
        <v>445032.93626505003</v>
      </c>
      <c r="C18" s="596">
        <v>548979.78603486996</v>
      </c>
      <c r="D18" s="596">
        <v>670272.17036732996</v>
      </c>
      <c r="E18" s="596">
        <v>323260.88697388</v>
      </c>
      <c r="F18" s="596">
        <v>265699.27904823999</v>
      </c>
      <c r="G18" s="597" t="s">
        <v>451</v>
      </c>
    </row>
    <row r="19" spans="1:7" s="592" customFormat="1" ht="28.7" customHeight="1">
      <c r="A19" s="605" t="s">
        <v>818</v>
      </c>
      <c r="B19" s="606">
        <v>13009.328383239999</v>
      </c>
      <c r="C19" s="602">
        <v>19808.838975670002</v>
      </c>
      <c r="D19" s="602">
        <v>26407.709256189999</v>
      </c>
      <c r="E19" s="602">
        <v>11516.374556770001</v>
      </c>
      <c r="F19" s="602">
        <v>10922.040126919999</v>
      </c>
      <c r="G19" s="603" t="s">
        <v>130</v>
      </c>
    </row>
    <row r="20" spans="1:7" s="592" customFormat="1" ht="19.149999999999999" customHeight="1">
      <c r="A20" s="605" t="s">
        <v>86</v>
      </c>
      <c r="B20" s="606">
        <v>2131.32341271</v>
      </c>
      <c r="C20" s="602">
        <v>3018.4729678899998</v>
      </c>
      <c r="D20" s="602">
        <v>7430.2805620999998</v>
      </c>
      <c r="E20" s="602">
        <v>2741.3203493000001</v>
      </c>
      <c r="F20" s="602">
        <v>877.51976414000001</v>
      </c>
      <c r="G20" s="603" t="s">
        <v>41</v>
      </c>
    </row>
    <row r="21" spans="1:7" s="592" customFormat="1" ht="59.1" customHeight="1">
      <c r="A21" s="605" t="s">
        <v>819</v>
      </c>
      <c r="B21" s="606">
        <v>17429.294022980001</v>
      </c>
      <c r="C21" s="602">
        <v>21764.178350279999</v>
      </c>
      <c r="D21" s="602">
        <v>30707.97954126</v>
      </c>
      <c r="E21" s="602">
        <v>10314.799033089999</v>
      </c>
      <c r="F21" s="602">
        <v>9692.9438970400006</v>
      </c>
      <c r="G21" s="603" t="s">
        <v>263</v>
      </c>
    </row>
    <row r="22" spans="1:7" s="592" customFormat="1" ht="19.149999999999999" customHeight="1">
      <c r="A22" s="605" t="s">
        <v>38</v>
      </c>
      <c r="B22" s="606">
        <v>214629.44173729999</v>
      </c>
      <c r="C22" s="602">
        <v>244071.75470970999</v>
      </c>
      <c r="D22" s="602">
        <v>290011.88637720997</v>
      </c>
      <c r="E22" s="602">
        <v>161729.86072766999</v>
      </c>
      <c r="F22" s="602">
        <v>144545.17071583</v>
      </c>
      <c r="G22" s="603" t="s">
        <v>39</v>
      </c>
    </row>
    <row r="23" spans="1:7" s="592" customFormat="1" ht="19.149999999999999" customHeight="1">
      <c r="A23" s="605" t="s">
        <v>282</v>
      </c>
      <c r="B23" s="606">
        <v>14411.03993413</v>
      </c>
      <c r="C23" s="602">
        <v>20712.627801179999</v>
      </c>
      <c r="D23" s="602">
        <v>24296.2744786</v>
      </c>
      <c r="E23" s="602">
        <v>10567.50582896</v>
      </c>
      <c r="F23" s="602">
        <v>3098.6518243300002</v>
      </c>
      <c r="G23" s="603" t="s">
        <v>283</v>
      </c>
    </row>
    <row r="24" spans="1:7" s="592" customFormat="1" ht="38.85" customHeight="1">
      <c r="A24" s="605" t="s">
        <v>820</v>
      </c>
      <c r="B24" s="606">
        <v>27934.031409740001</v>
      </c>
      <c r="C24" s="602">
        <v>32150.224608529999</v>
      </c>
      <c r="D24" s="602">
        <v>37808.398739509998</v>
      </c>
      <c r="E24" s="602">
        <v>17061.07561439</v>
      </c>
      <c r="F24" s="602">
        <v>19476.42543173</v>
      </c>
      <c r="G24" s="603" t="s">
        <v>25</v>
      </c>
    </row>
    <row r="25" spans="1:7" s="592" customFormat="1" ht="38.85" customHeight="1">
      <c r="A25" s="605" t="s">
        <v>55</v>
      </c>
      <c r="B25" s="606">
        <v>57417.225400820003</v>
      </c>
      <c r="C25" s="602">
        <v>91644.451076840007</v>
      </c>
      <c r="D25" s="602">
        <v>86179.225687509999</v>
      </c>
      <c r="E25" s="602">
        <v>31591.105445270001</v>
      </c>
      <c r="F25" s="602">
        <v>29999.48614026</v>
      </c>
      <c r="G25" s="603" t="s">
        <v>424</v>
      </c>
    </row>
    <row r="26" spans="1:7" s="592" customFormat="1" ht="49.15" customHeight="1">
      <c r="A26" s="605" t="s">
        <v>374</v>
      </c>
      <c r="B26" s="606">
        <v>20843.475792950001</v>
      </c>
      <c r="C26" s="602">
        <v>29190.299265729998</v>
      </c>
      <c r="D26" s="602">
        <v>39523.868013719999</v>
      </c>
      <c r="E26" s="602">
        <v>20225.098015209998</v>
      </c>
      <c r="F26" s="602">
        <v>16540.8650719</v>
      </c>
      <c r="G26" s="603" t="s">
        <v>430</v>
      </c>
    </row>
    <row r="27" spans="1:7" s="592" customFormat="1" ht="38.85" customHeight="1">
      <c r="A27" s="605" t="s">
        <v>821</v>
      </c>
      <c r="B27" s="606">
        <v>16065.40049985</v>
      </c>
      <c r="C27" s="602">
        <v>26065.902736849999</v>
      </c>
      <c r="D27" s="602">
        <v>41904.786086510001</v>
      </c>
      <c r="E27" s="602">
        <v>26028.111809850001</v>
      </c>
      <c r="F27" s="602">
        <v>3533.6605227800001</v>
      </c>
      <c r="G27" s="603" t="s">
        <v>324</v>
      </c>
    </row>
    <row r="28" spans="1:7" s="592" customFormat="1" ht="89.1" customHeight="1">
      <c r="A28" s="605" t="s">
        <v>588</v>
      </c>
      <c r="B28" s="606">
        <v>13536.714735510001</v>
      </c>
      <c r="C28" s="602">
        <v>6541.26229607</v>
      </c>
      <c r="D28" s="602">
        <v>12157.3622774</v>
      </c>
      <c r="E28" s="602">
        <v>4656.4345108799998</v>
      </c>
      <c r="F28" s="602">
        <v>4645.7250409899998</v>
      </c>
      <c r="G28" s="603" t="s">
        <v>822</v>
      </c>
    </row>
    <row r="29" spans="1:7" s="592" customFormat="1" ht="59.1" customHeight="1">
      <c r="A29" s="605" t="s">
        <v>823</v>
      </c>
      <c r="B29" s="606">
        <v>5385.3057680000002</v>
      </c>
      <c r="C29" s="602">
        <v>2645.6561420899998</v>
      </c>
      <c r="D29" s="602">
        <v>2953.0519475400001</v>
      </c>
      <c r="E29" s="602">
        <v>934.67311483000003</v>
      </c>
      <c r="F29" s="602">
        <v>1057.16864424</v>
      </c>
      <c r="G29" s="603" t="s">
        <v>824</v>
      </c>
    </row>
    <row r="30" spans="1:7" s="592" customFormat="1" ht="28.7" customHeight="1">
      <c r="A30" s="605" t="s">
        <v>211</v>
      </c>
      <c r="B30" s="606">
        <v>18269.847996690001</v>
      </c>
      <c r="C30" s="602">
        <v>29139.459621869999</v>
      </c>
      <c r="D30" s="602">
        <v>46559.91390485</v>
      </c>
      <c r="E30" s="602">
        <v>17774.975407099999</v>
      </c>
      <c r="F30" s="602">
        <v>12931.70048903</v>
      </c>
      <c r="G30" s="603" t="s">
        <v>825</v>
      </c>
    </row>
    <row r="31" spans="1:7" s="592" customFormat="1" ht="19.149999999999999" customHeight="1">
      <c r="A31" s="605" t="s">
        <v>525</v>
      </c>
      <c r="B31" s="606">
        <v>16669.27252337</v>
      </c>
      <c r="C31" s="602">
        <v>16240.397605919999</v>
      </c>
      <c r="D31" s="602">
        <v>14993.886868420001</v>
      </c>
      <c r="E31" s="602">
        <v>6712.4634146999997</v>
      </c>
      <c r="F31" s="602">
        <v>2651.0952781199999</v>
      </c>
      <c r="G31" s="603" t="s">
        <v>826</v>
      </c>
    </row>
    <row r="32" spans="1:7" s="592" customFormat="1" ht="28.7" customHeight="1">
      <c r="A32" s="605" t="s">
        <v>827</v>
      </c>
      <c r="B32" s="606">
        <v>2177.7377597599998</v>
      </c>
      <c r="C32" s="602">
        <v>2178.6271312399999</v>
      </c>
      <c r="D32" s="602">
        <v>2210.63322651</v>
      </c>
      <c r="E32" s="602">
        <v>386.16894586000001</v>
      </c>
      <c r="F32" s="602">
        <v>780.81090093</v>
      </c>
      <c r="G32" s="603" t="s">
        <v>828</v>
      </c>
    </row>
    <row r="33" spans="1:7" s="592" customFormat="1" ht="19.149999999999999" customHeight="1">
      <c r="A33" s="605" t="s">
        <v>486</v>
      </c>
      <c r="B33" s="606">
        <v>5123.4968879999997</v>
      </c>
      <c r="C33" s="602">
        <v>3807.6327449999999</v>
      </c>
      <c r="D33" s="602">
        <v>7126.9134000000004</v>
      </c>
      <c r="E33" s="602">
        <v>1020.9202</v>
      </c>
      <c r="F33" s="602">
        <v>4946.0151999999998</v>
      </c>
      <c r="G33" s="603" t="s">
        <v>829</v>
      </c>
    </row>
    <row r="34" spans="1:7" s="592" customFormat="1" ht="39.4" customHeight="1">
      <c r="A34" s="595" t="s">
        <v>583</v>
      </c>
      <c r="B34" s="596">
        <v>1881.4820148900001</v>
      </c>
      <c r="C34" s="596">
        <v>2711.9401070399999</v>
      </c>
      <c r="D34" s="596">
        <v>4051.8703798299998</v>
      </c>
      <c r="E34" s="596">
        <v>-2317.84902938</v>
      </c>
      <c r="F34" s="596">
        <v>3074.9089521400001</v>
      </c>
      <c r="G34" s="597" t="s">
        <v>521</v>
      </c>
    </row>
    <row r="35" spans="1:7" s="592" customFormat="1" ht="19.149999999999999" customHeight="1">
      <c r="A35" s="604" t="s">
        <v>830</v>
      </c>
      <c r="B35" s="599">
        <v>3711.3244519999998</v>
      </c>
      <c r="C35" s="599">
        <v>5486.4935450000003</v>
      </c>
      <c r="D35" s="599">
        <v>7473.9088439999996</v>
      </c>
      <c r="E35" s="599">
        <v>0</v>
      </c>
      <c r="F35" s="599">
        <v>5293.8239999999996</v>
      </c>
      <c r="G35" s="604" t="s">
        <v>831</v>
      </c>
    </row>
    <row r="36" spans="1:7" s="592" customFormat="1" ht="28.7" customHeight="1">
      <c r="A36" s="604" t="s">
        <v>832</v>
      </c>
      <c r="B36" s="599">
        <v>1829.84243711</v>
      </c>
      <c r="C36" s="599">
        <v>2774.5534379599999</v>
      </c>
      <c r="D36" s="599">
        <v>3422.0384641700002</v>
      </c>
      <c r="E36" s="599">
        <v>2317.84902938</v>
      </c>
      <c r="F36" s="599">
        <v>2218.91504786</v>
      </c>
      <c r="G36" s="604" t="s">
        <v>833</v>
      </c>
    </row>
    <row r="37" spans="1:7" s="592" customFormat="1" ht="59.65" customHeight="1">
      <c r="A37" s="595" t="s">
        <v>1711</v>
      </c>
      <c r="B37" s="596">
        <v>3642.1187030000001</v>
      </c>
      <c r="C37" s="596">
        <v>2831.2350000000001</v>
      </c>
      <c r="D37" s="596">
        <v>4182.4889929999999</v>
      </c>
      <c r="E37" s="596">
        <v>3771.846</v>
      </c>
      <c r="F37" s="596">
        <v>5758.6434348000003</v>
      </c>
      <c r="G37" s="597" t="s">
        <v>582</v>
      </c>
    </row>
    <row r="38" spans="1:7" s="592" customFormat="1" ht="29.25" customHeight="1">
      <c r="A38" s="604" t="s">
        <v>836</v>
      </c>
      <c r="B38" s="599">
        <v>3678.2689879999998</v>
      </c>
      <c r="C38" s="599">
        <v>2831.2350000000001</v>
      </c>
      <c r="D38" s="599">
        <v>4182.4889929999999</v>
      </c>
      <c r="E38" s="599">
        <v>3771.846</v>
      </c>
      <c r="F38" s="599">
        <v>5758.6434348000003</v>
      </c>
      <c r="G38" s="604" t="s">
        <v>837</v>
      </c>
    </row>
    <row r="39" spans="1:7" s="592" customFormat="1" ht="38.85" customHeight="1">
      <c r="A39" s="604" t="s">
        <v>834</v>
      </c>
      <c r="B39" s="599">
        <v>36.150284999999997</v>
      </c>
      <c r="C39" s="599"/>
      <c r="D39" s="599"/>
      <c r="E39" s="599"/>
      <c r="F39" s="599"/>
      <c r="G39" s="604" t="s">
        <v>835</v>
      </c>
    </row>
    <row r="40" spans="1:7" s="592" customFormat="1" ht="39.4" customHeight="1">
      <c r="A40" s="595" t="s">
        <v>1712</v>
      </c>
      <c r="B40" s="596">
        <v>24445.136590229999</v>
      </c>
      <c r="C40" s="596">
        <v>10865.028996229999</v>
      </c>
      <c r="D40" s="596">
        <v>-65832.184290320001</v>
      </c>
      <c r="E40" s="596">
        <v>29989.053740300002</v>
      </c>
      <c r="F40" s="596">
        <v>-14698.160636230001</v>
      </c>
      <c r="G40" s="597" t="s">
        <v>584</v>
      </c>
    </row>
    <row r="41" spans="1:7" s="592" customFormat="1" ht="12"/>
    <row r="42" spans="1:7" s="592" customFormat="1" ht="3.2" customHeight="1"/>
    <row r="43" spans="1:7" s="592" customFormat="1" ht="68.849999999999994" customHeight="1">
      <c r="A43" s="595" t="s">
        <v>1789</v>
      </c>
      <c r="B43" s="596">
        <v>-24445.136590229999</v>
      </c>
      <c r="C43" s="596">
        <v>-10865.028996229999</v>
      </c>
      <c r="D43" s="596">
        <v>-65832.184290320001</v>
      </c>
      <c r="E43" s="596">
        <v>-29989.053740300002</v>
      </c>
      <c r="F43" s="596">
        <v>14698.160636230001</v>
      </c>
      <c r="G43" s="597" t="s">
        <v>1790</v>
      </c>
    </row>
    <row r="44" spans="1:7" s="592" customFormat="1" ht="19.149999999999999" customHeight="1">
      <c r="A44" s="607" t="s">
        <v>449</v>
      </c>
      <c r="B44" s="608">
        <v>-312630.52453607001</v>
      </c>
      <c r="C44" s="608">
        <v>-244298.80792073</v>
      </c>
      <c r="D44" s="608">
        <v>635568.68182305002</v>
      </c>
      <c r="E44" s="608">
        <v>-346228.01703087997</v>
      </c>
      <c r="F44" s="608">
        <f>F45-F46</f>
        <v>15253.87896785</v>
      </c>
      <c r="G44" s="609" t="s">
        <v>838</v>
      </c>
    </row>
    <row r="45" spans="1:7" s="592" customFormat="1" ht="19.149999999999999" customHeight="1">
      <c r="A45" s="600" t="s">
        <v>839</v>
      </c>
      <c r="B45" s="602">
        <v>-311173.63457728003</v>
      </c>
      <c r="C45" s="602">
        <v>-238722.44920472999</v>
      </c>
      <c r="D45" s="602">
        <v>638922.34258116002</v>
      </c>
      <c r="E45" s="602">
        <v>-343217.95995336003</v>
      </c>
      <c r="F45" s="839">
        <v>17499.25</v>
      </c>
      <c r="G45" s="610" t="s">
        <v>840</v>
      </c>
    </row>
    <row r="46" spans="1:7" s="592" customFormat="1" ht="19.7" customHeight="1">
      <c r="A46" s="600" t="s">
        <v>841</v>
      </c>
      <c r="B46" s="602">
        <v>1456.88995879</v>
      </c>
      <c r="C46" s="602">
        <v>5576.3587159999997</v>
      </c>
      <c r="D46" s="602">
        <v>3353.6607581100002</v>
      </c>
      <c r="E46" s="602">
        <v>3010.0570775199999</v>
      </c>
      <c r="F46" s="602">
        <v>2245.3710321499998</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0" showPageBreaks="1" printArea="1" view="pageBreakPreview">
      <selection activeCell="G18" sqref="G18"/>
      <pageMargins left="0.33" right="0.18" top="0.33" bottom="0.4" header="0.34" footer="0.42"/>
      <pageSetup paperSize="9" scale="70" orientation="portrait" r:id="rId1"/>
      <headerFooter alignWithMargins="0"/>
    </customSheetView>
    <customSheetView guid="{69687417-BF2D-41EA-9F0C-3ABCA36AC0DF}" scale="80" showPageBreaks="1" printArea="1" view="pageBreakPreview">
      <selection activeCell="G18" sqref="G18"/>
      <pageMargins left="0.33" right="0.18" top="0.33" bottom="0.4" header="0.34" footer="0.42"/>
      <pageSetup paperSize="9" scale="70"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31496062992125984" right="0.19685039370078741" top="0.31496062992125984" bottom="0.39370078740157483" header="0.35433070866141736" footer="0.43307086614173229"/>
  <pageSetup paperSize="9" scale="48" orientation="portrait" r:id="rId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tabColor rgb="FFFFC000"/>
    <pageSetUpPr fitToPage="1"/>
  </sheetPr>
  <dimension ref="A1:G50"/>
  <sheetViews>
    <sheetView view="pageBreakPreview" zoomScaleNormal="100" zoomScaleSheetLayoutView="100" workbookViewId="0">
      <selection activeCell="F45" sqref="F45"/>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1660</v>
      </c>
      <c r="B1" s="905"/>
      <c r="C1" s="905"/>
      <c r="D1" s="905"/>
      <c r="E1" s="906" t="s">
        <v>1661</v>
      </c>
      <c r="F1" s="906"/>
      <c r="G1" s="906"/>
    </row>
    <row r="2" spans="1:7" s="592" customFormat="1" ht="19.149999999999999" customHeight="1">
      <c r="A2" s="907" t="s">
        <v>853</v>
      </c>
      <c r="B2" s="907"/>
      <c r="C2" s="907"/>
      <c r="D2" s="907"/>
      <c r="E2" s="909" t="s">
        <v>809</v>
      </c>
      <c r="F2" s="909"/>
      <c r="G2" s="909"/>
    </row>
    <row r="3" spans="1:7" s="592" customFormat="1" ht="19.149999999999999" customHeight="1">
      <c r="A3" s="907" t="s">
        <v>810</v>
      </c>
      <c r="B3" s="907"/>
      <c r="C3" s="907"/>
      <c r="D3" s="907"/>
      <c r="E3" s="909" t="s">
        <v>1455</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530607.86825314001</v>
      </c>
      <c r="C8" s="596">
        <v>568290.97203944996</v>
      </c>
      <c r="D8" s="596">
        <v>625185.10275216994</v>
      </c>
      <c r="E8" s="596">
        <v>358965.98872363003</v>
      </c>
      <c r="F8" s="596">
        <v>325024.40086004999</v>
      </c>
      <c r="G8" s="597" t="s">
        <v>392</v>
      </c>
    </row>
    <row r="9" spans="1:7" s="592" customFormat="1" ht="39.4" customHeight="1">
      <c r="A9" s="598" t="s">
        <v>811</v>
      </c>
      <c r="B9" s="599">
        <v>311139.96306807001</v>
      </c>
      <c r="C9" s="599">
        <v>355688.77617730998</v>
      </c>
      <c r="D9" s="599">
        <v>426655.29319102003</v>
      </c>
      <c r="E9" s="599">
        <v>224180.24819519999</v>
      </c>
      <c r="F9" s="599">
        <v>263378.62413021002</v>
      </c>
      <c r="G9" s="598" t="s">
        <v>812</v>
      </c>
    </row>
    <row r="10" spans="1:7" s="592" customFormat="1" ht="28.7" customHeight="1">
      <c r="A10" s="600" t="s">
        <v>2682</v>
      </c>
      <c r="B10" s="601">
        <v>24425.448276219999</v>
      </c>
      <c r="C10" s="602">
        <v>34139.693949610002</v>
      </c>
      <c r="D10" s="602">
        <v>38047.812424789998</v>
      </c>
      <c r="E10" s="602">
        <v>23473.672051019999</v>
      </c>
      <c r="F10" s="602">
        <v>28798.60515824</v>
      </c>
      <c r="G10" s="603" t="s">
        <v>579</v>
      </c>
    </row>
    <row r="11" spans="1:7" s="592" customFormat="1" ht="28.7" customHeight="1">
      <c r="A11" s="600" t="s">
        <v>813</v>
      </c>
      <c r="B11" s="601">
        <v>67868.655033229996</v>
      </c>
      <c r="C11" s="602">
        <v>86404.400913489997</v>
      </c>
      <c r="D11" s="602">
        <v>99740.050474350006</v>
      </c>
      <c r="E11" s="602">
        <v>56828.575249840003</v>
      </c>
      <c r="F11" s="602">
        <v>60140.819070949998</v>
      </c>
      <c r="G11" s="603" t="s">
        <v>580</v>
      </c>
    </row>
    <row r="12" spans="1:7" s="592" customFormat="1" ht="19.149999999999999" customHeight="1">
      <c r="A12" s="600" t="s">
        <v>814</v>
      </c>
      <c r="B12" s="601">
        <v>47871.634811340002</v>
      </c>
      <c r="C12" s="602">
        <v>58092.974477149997</v>
      </c>
      <c r="D12" s="602">
        <v>67370.202716889995</v>
      </c>
      <c r="E12" s="602">
        <v>38039.000951440001</v>
      </c>
      <c r="F12" s="602">
        <v>38783.75089576</v>
      </c>
      <c r="G12" s="603" t="s">
        <v>552</v>
      </c>
    </row>
    <row r="13" spans="1:7" s="592" customFormat="1" ht="19.149999999999999" customHeight="1">
      <c r="A13" s="600" t="s">
        <v>815</v>
      </c>
      <c r="B13" s="601">
        <v>125534.48373425</v>
      </c>
      <c r="C13" s="602">
        <v>129598.28551260001</v>
      </c>
      <c r="D13" s="602">
        <v>170870.86155703</v>
      </c>
      <c r="E13" s="602">
        <v>78881.041280749996</v>
      </c>
      <c r="F13" s="602">
        <v>116478.06697138</v>
      </c>
      <c r="G13" s="603" t="s">
        <v>541</v>
      </c>
    </row>
    <row r="14" spans="1:7" s="592" customFormat="1" ht="28.7" customHeight="1">
      <c r="A14" s="604" t="s">
        <v>816</v>
      </c>
      <c r="B14" s="599">
        <v>4507.21427709</v>
      </c>
      <c r="C14" s="599">
        <v>6402.78598797</v>
      </c>
      <c r="D14" s="599">
        <v>8874.8603363700004</v>
      </c>
      <c r="E14" s="599">
        <v>4542.3045373900004</v>
      </c>
      <c r="F14" s="599">
        <v>5909.9118168599998</v>
      </c>
      <c r="G14" s="604" t="s">
        <v>11</v>
      </c>
    </row>
    <row r="15" spans="1:7" s="592" customFormat="1" ht="38.85" customHeight="1">
      <c r="A15" s="604" t="s">
        <v>817</v>
      </c>
      <c r="B15" s="599">
        <v>7729.2876669799998</v>
      </c>
      <c r="C15" s="599">
        <v>7851.1996259699999</v>
      </c>
      <c r="D15" s="599">
        <v>7717.4319247800004</v>
      </c>
      <c r="E15" s="599">
        <v>5211.1252910399999</v>
      </c>
      <c r="F15" s="599">
        <v>3126.51770124</v>
      </c>
      <c r="G15" s="604" t="s">
        <v>464</v>
      </c>
    </row>
    <row r="16" spans="1:7" s="592" customFormat="1" ht="28.7" customHeight="1">
      <c r="A16" s="604" t="s">
        <v>2845</v>
      </c>
      <c r="B16" s="599">
        <v>0</v>
      </c>
      <c r="C16" s="599">
        <v>0</v>
      </c>
      <c r="D16" s="599">
        <v>0</v>
      </c>
      <c r="E16" s="599">
        <v>0</v>
      </c>
      <c r="F16" s="599">
        <v>12682.48451174</v>
      </c>
      <c r="G16" s="604" t="s">
        <v>2846</v>
      </c>
    </row>
    <row r="17" spans="1:7" s="592" customFormat="1" ht="28.7" customHeight="1">
      <c r="A17" s="604" t="s">
        <v>636</v>
      </c>
      <c r="B17" s="599">
        <v>207231.40324099999</v>
      </c>
      <c r="C17" s="599">
        <v>198348.21024819999</v>
      </c>
      <c r="D17" s="599">
        <v>181937.51730000001</v>
      </c>
      <c r="E17" s="599">
        <v>125032.3107</v>
      </c>
      <c r="F17" s="599">
        <v>39926.862699999998</v>
      </c>
      <c r="G17" s="604" t="s">
        <v>280</v>
      </c>
    </row>
    <row r="18" spans="1:7" s="592" customFormat="1" ht="19.7" customHeight="1">
      <c r="A18" s="595" t="s">
        <v>104</v>
      </c>
      <c r="B18" s="596">
        <v>528208.20591121004</v>
      </c>
      <c r="C18" s="596">
        <v>579464.48465008999</v>
      </c>
      <c r="D18" s="596">
        <v>625786.67717861</v>
      </c>
      <c r="E18" s="596">
        <v>341097.09590103</v>
      </c>
      <c r="F18" s="596">
        <v>334984.05486983998</v>
      </c>
      <c r="G18" s="597" t="s">
        <v>451</v>
      </c>
    </row>
    <row r="19" spans="1:7" s="592" customFormat="1" ht="28.7" customHeight="1">
      <c r="A19" s="605" t="s">
        <v>818</v>
      </c>
      <c r="B19" s="606">
        <v>42863.349205159997</v>
      </c>
      <c r="C19" s="602">
        <v>33133.360162450001</v>
      </c>
      <c r="D19" s="602">
        <v>40195.22232624</v>
      </c>
      <c r="E19" s="602">
        <v>23885.461188779998</v>
      </c>
      <c r="F19" s="602">
        <v>21669.615833520002</v>
      </c>
      <c r="G19" s="603" t="s">
        <v>130</v>
      </c>
    </row>
    <row r="20" spans="1:7" s="592" customFormat="1" ht="19.149999999999999" customHeight="1">
      <c r="A20" s="605" t="s">
        <v>86</v>
      </c>
      <c r="B20" s="606">
        <v>1786.6604768300001</v>
      </c>
      <c r="C20" s="602">
        <v>2384.4453788800001</v>
      </c>
      <c r="D20" s="602">
        <v>2457.4599578299999</v>
      </c>
      <c r="E20" s="602">
        <v>1197.01405406</v>
      </c>
      <c r="F20" s="602">
        <v>1303.60220592</v>
      </c>
      <c r="G20" s="603" t="s">
        <v>41</v>
      </c>
    </row>
    <row r="21" spans="1:7" s="592" customFormat="1" ht="59.1" customHeight="1">
      <c r="A21" s="605" t="s">
        <v>819</v>
      </c>
      <c r="B21" s="606">
        <v>11681.012558</v>
      </c>
      <c r="C21" s="602">
        <v>15647.560542990001</v>
      </c>
      <c r="D21" s="602">
        <v>16920.94069657</v>
      </c>
      <c r="E21" s="602">
        <v>8306.9754880599994</v>
      </c>
      <c r="F21" s="602">
        <v>9372.9037031799999</v>
      </c>
      <c r="G21" s="603" t="s">
        <v>263</v>
      </c>
    </row>
    <row r="22" spans="1:7" s="592" customFormat="1" ht="19.149999999999999" customHeight="1">
      <c r="A22" s="605" t="s">
        <v>38</v>
      </c>
      <c r="B22" s="606">
        <v>194222.73607260999</v>
      </c>
      <c r="C22" s="602">
        <v>215677.11530864</v>
      </c>
      <c r="D22" s="602">
        <v>234655.10871078999</v>
      </c>
      <c r="E22" s="602">
        <v>140756.79082428</v>
      </c>
      <c r="F22" s="602">
        <v>145472.43271319999</v>
      </c>
      <c r="G22" s="603" t="s">
        <v>39</v>
      </c>
    </row>
    <row r="23" spans="1:7" s="592" customFormat="1" ht="19.149999999999999" customHeight="1">
      <c r="A23" s="605" t="s">
        <v>282</v>
      </c>
      <c r="B23" s="606">
        <v>19116.50853218</v>
      </c>
      <c r="C23" s="602">
        <v>19663.761013520001</v>
      </c>
      <c r="D23" s="602">
        <v>16669.894932840001</v>
      </c>
      <c r="E23" s="602">
        <v>7446.0817012999996</v>
      </c>
      <c r="F23" s="602">
        <v>6238.3152715200004</v>
      </c>
      <c r="G23" s="603" t="s">
        <v>283</v>
      </c>
    </row>
    <row r="24" spans="1:7" s="592" customFormat="1" ht="38.85" customHeight="1">
      <c r="A24" s="605" t="s">
        <v>820</v>
      </c>
      <c r="B24" s="606">
        <v>32987.26038028</v>
      </c>
      <c r="C24" s="602">
        <v>37999.458813229998</v>
      </c>
      <c r="D24" s="602">
        <v>41046.306150299999</v>
      </c>
      <c r="E24" s="602">
        <v>20652.254899880001</v>
      </c>
      <c r="F24" s="602">
        <v>22312.062991229999</v>
      </c>
      <c r="G24" s="603" t="s">
        <v>25</v>
      </c>
    </row>
    <row r="25" spans="1:7" s="592" customFormat="1" ht="38.85" customHeight="1">
      <c r="A25" s="605" t="s">
        <v>55</v>
      </c>
      <c r="B25" s="606">
        <v>75776.767749980005</v>
      </c>
      <c r="C25" s="602">
        <v>81762.785504040003</v>
      </c>
      <c r="D25" s="602">
        <v>76958.298976599996</v>
      </c>
      <c r="E25" s="602">
        <v>35831.598057579999</v>
      </c>
      <c r="F25" s="602">
        <v>37628.185141100003</v>
      </c>
      <c r="G25" s="603" t="s">
        <v>424</v>
      </c>
    </row>
    <row r="26" spans="1:7" s="592" customFormat="1" ht="49.15" customHeight="1">
      <c r="A26" s="605" t="s">
        <v>374</v>
      </c>
      <c r="B26" s="606">
        <v>27131.8510795</v>
      </c>
      <c r="C26" s="602">
        <v>33271.652309819998</v>
      </c>
      <c r="D26" s="602">
        <v>38023.80936005</v>
      </c>
      <c r="E26" s="602">
        <v>20614.07186715</v>
      </c>
      <c r="F26" s="602">
        <v>18988.953368549999</v>
      </c>
      <c r="G26" s="603" t="s">
        <v>430</v>
      </c>
    </row>
    <row r="27" spans="1:7" s="592" customFormat="1" ht="38.85" customHeight="1">
      <c r="A27" s="605" t="s">
        <v>821</v>
      </c>
      <c r="B27" s="606">
        <v>2972.2032322599998</v>
      </c>
      <c r="C27" s="602">
        <v>6483.6980068100002</v>
      </c>
      <c r="D27" s="602">
        <v>16277.751205410001</v>
      </c>
      <c r="E27" s="602">
        <v>5411.8099928600004</v>
      </c>
      <c r="F27" s="602">
        <v>9179.7678391999998</v>
      </c>
      <c r="G27" s="603" t="s">
        <v>324</v>
      </c>
    </row>
    <row r="28" spans="1:7" s="592" customFormat="1" ht="89.1" customHeight="1">
      <c r="A28" s="605" t="s">
        <v>588</v>
      </c>
      <c r="B28" s="606">
        <v>48063.758981849998</v>
      </c>
      <c r="C28" s="602">
        <v>41732.187647070001</v>
      </c>
      <c r="D28" s="602">
        <v>49466.196707620002</v>
      </c>
      <c r="E28" s="602">
        <v>31386.057746620001</v>
      </c>
      <c r="F28" s="602">
        <v>25052.030116350001</v>
      </c>
      <c r="G28" s="603" t="s">
        <v>822</v>
      </c>
    </row>
    <row r="29" spans="1:7" s="592" customFormat="1" ht="59.1" customHeight="1">
      <c r="A29" s="605" t="s">
        <v>823</v>
      </c>
      <c r="B29" s="606">
        <v>5581.3089736600004</v>
      </c>
      <c r="C29" s="602">
        <v>11359.853606639999</v>
      </c>
      <c r="D29" s="602">
        <v>3816.7288351000002</v>
      </c>
      <c r="E29" s="602">
        <v>1043.83755445</v>
      </c>
      <c r="F29" s="602">
        <v>1891.58869215</v>
      </c>
      <c r="G29" s="603" t="s">
        <v>824</v>
      </c>
    </row>
    <row r="30" spans="1:7" s="592" customFormat="1" ht="28.7" customHeight="1">
      <c r="A30" s="605" t="s">
        <v>211</v>
      </c>
      <c r="B30" s="606">
        <v>40576.496190559999</v>
      </c>
      <c r="C30" s="602">
        <v>57320.666080429997</v>
      </c>
      <c r="D30" s="602">
        <v>67507.107495160002</v>
      </c>
      <c r="E30" s="602">
        <v>31631.930863289999</v>
      </c>
      <c r="F30" s="602">
        <v>28501.203315620001</v>
      </c>
      <c r="G30" s="603" t="s">
        <v>825</v>
      </c>
    </row>
    <row r="31" spans="1:7" s="592" customFormat="1" ht="19.149999999999999" customHeight="1">
      <c r="A31" s="605" t="s">
        <v>525</v>
      </c>
      <c r="B31" s="606">
        <v>21561.200574440001</v>
      </c>
      <c r="C31" s="602">
        <v>19356.646403899998</v>
      </c>
      <c r="D31" s="602">
        <v>17461.14166533</v>
      </c>
      <c r="E31" s="602">
        <v>10940.61738817</v>
      </c>
      <c r="F31" s="602">
        <v>5750.7379475999996</v>
      </c>
      <c r="G31" s="603" t="s">
        <v>826</v>
      </c>
    </row>
    <row r="32" spans="1:7" s="592" customFormat="1" ht="28.7" customHeight="1">
      <c r="A32" s="605" t="s">
        <v>827</v>
      </c>
      <c r="B32" s="606">
        <v>2401.1288419000002</v>
      </c>
      <c r="C32" s="602">
        <v>2122.2803456500001</v>
      </c>
      <c r="D32" s="602">
        <v>2330.26470277</v>
      </c>
      <c r="E32" s="602">
        <v>586.33957354999995</v>
      </c>
      <c r="F32" s="602">
        <v>800.34232569999995</v>
      </c>
      <c r="G32" s="603" t="s">
        <v>828</v>
      </c>
    </row>
    <row r="33" spans="1:7" s="592" customFormat="1" ht="19.149999999999999" customHeight="1">
      <c r="A33" s="605" t="s">
        <v>486</v>
      </c>
      <c r="B33" s="606">
        <v>1485.963062</v>
      </c>
      <c r="C33" s="602">
        <v>1549.01352602</v>
      </c>
      <c r="D33" s="602">
        <v>2000.4454559999999</v>
      </c>
      <c r="E33" s="602">
        <v>1406.2547010000001</v>
      </c>
      <c r="F33" s="602">
        <v>822.31340499999999</v>
      </c>
      <c r="G33" s="603" t="s">
        <v>829</v>
      </c>
    </row>
    <row r="34" spans="1:7" s="592" customFormat="1" ht="39.4" customHeight="1">
      <c r="A34" s="595" t="s">
        <v>583</v>
      </c>
      <c r="B34" s="596">
        <v>11984.19704646</v>
      </c>
      <c r="C34" s="596">
        <v>6881.0220578300004</v>
      </c>
      <c r="D34" s="596">
        <v>11248.85962223</v>
      </c>
      <c r="E34" s="596">
        <v>-672.43657987999995</v>
      </c>
      <c r="F34" s="596">
        <v>4203.3707052399996</v>
      </c>
      <c r="G34" s="597" t="s">
        <v>521</v>
      </c>
    </row>
    <row r="35" spans="1:7" s="592" customFormat="1" ht="19.149999999999999" customHeight="1">
      <c r="A35" s="604" t="s">
        <v>830</v>
      </c>
      <c r="B35" s="599">
        <v>13617.374</v>
      </c>
      <c r="C35" s="599">
        <v>9174.2167480000007</v>
      </c>
      <c r="D35" s="599">
        <v>14867.647521000001</v>
      </c>
      <c r="E35" s="599">
        <v>1169</v>
      </c>
      <c r="F35" s="599">
        <v>7250.4234999999999</v>
      </c>
      <c r="G35" s="604" t="s">
        <v>831</v>
      </c>
    </row>
    <row r="36" spans="1:7" s="592" customFormat="1" ht="28.7" customHeight="1">
      <c r="A36" s="604" t="s">
        <v>832</v>
      </c>
      <c r="B36" s="599">
        <v>1633.1769535400001</v>
      </c>
      <c r="C36" s="599">
        <v>2293.1946901699998</v>
      </c>
      <c r="D36" s="599">
        <v>3618.7878987700001</v>
      </c>
      <c r="E36" s="599">
        <v>1841.43657988</v>
      </c>
      <c r="F36" s="599">
        <v>3047.0527947599999</v>
      </c>
      <c r="G36" s="604" t="s">
        <v>833</v>
      </c>
    </row>
    <row r="37" spans="1:7" s="592" customFormat="1" ht="59.65" customHeight="1">
      <c r="A37" s="595" t="s">
        <v>1711</v>
      </c>
      <c r="B37" s="596">
        <v>841.55927997000003</v>
      </c>
      <c r="C37" s="596">
        <v>1223.9887423800001</v>
      </c>
      <c r="D37" s="596">
        <v>2416.3471625799998</v>
      </c>
      <c r="E37" s="596">
        <v>1417.72514258</v>
      </c>
      <c r="F37" s="596">
        <v>2213.7997909999999</v>
      </c>
      <c r="G37" s="597" t="s">
        <v>582</v>
      </c>
    </row>
    <row r="38" spans="1:7" s="592" customFormat="1" ht="29.25" customHeight="1">
      <c r="A38" s="604" t="s">
        <v>836</v>
      </c>
      <c r="B38" s="599">
        <v>844.11634497</v>
      </c>
      <c r="C38" s="599">
        <v>1272.8383383800001</v>
      </c>
      <c r="D38" s="599">
        <v>2477.6859800000002</v>
      </c>
      <c r="E38" s="599">
        <v>1458.23</v>
      </c>
      <c r="F38" s="599">
        <v>2243.0149999999999</v>
      </c>
      <c r="G38" s="604" t="s">
        <v>837</v>
      </c>
    </row>
    <row r="39" spans="1:7" s="592" customFormat="1" ht="38.85" customHeight="1">
      <c r="A39" s="604" t="s">
        <v>834</v>
      </c>
      <c r="B39" s="599">
        <v>2.5570650000000001</v>
      </c>
      <c r="C39" s="599">
        <v>48.849595999999998</v>
      </c>
      <c r="D39" s="599">
        <v>61.338817419999998</v>
      </c>
      <c r="E39" s="599">
        <v>40.50485742</v>
      </c>
      <c r="F39" s="599">
        <v>29.215209000000002</v>
      </c>
      <c r="G39" s="604" t="s">
        <v>835</v>
      </c>
    </row>
    <row r="40" spans="1:7" s="592" customFormat="1" ht="39.4" customHeight="1">
      <c r="A40" s="595" t="s">
        <v>1712</v>
      </c>
      <c r="B40" s="596">
        <v>-10426.093984499999</v>
      </c>
      <c r="C40" s="596">
        <v>-19278.523410850001</v>
      </c>
      <c r="D40" s="596">
        <v>-14266.78121125</v>
      </c>
      <c r="E40" s="596">
        <v>17123.604259899999</v>
      </c>
      <c r="F40" s="596">
        <v>-16376.82450603</v>
      </c>
      <c r="G40" s="597" t="s">
        <v>584</v>
      </c>
    </row>
    <row r="41" spans="1:7" s="592" customFormat="1" ht="12"/>
    <row r="42" spans="1:7" s="592" customFormat="1" ht="3.2" customHeight="1"/>
    <row r="43" spans="1:7" s="592" customFormat="1" ht="68.849999999999994" customHeight="1">
      <c r="A43" s="595" t="s">
        <v>1789</v>
      </c>
      <c r="B43" s="596">
        <v>10426.093984499999</v>
      </c>
      <c r="C43" s="596">
        <v>19278.523410850001</v>
      </c>
      <c r="D43" s="596">
        <v>-14266.78121125</v>
      </c>
      <c r="E43" s="596">
        <v>-17123.604259899999</v>
      </c>
      <c r="F43" s="596">
        <v>16376.82450603</v>
      </c>
      <c r="G43" s="597" t="s">
        <v>1790</v>
      </c>
    </row>
    <row r="44" spans="1:7" s="592" customFormat="1" ht="19.149999999999999" customHeight="1">
      <c r="A44" s="607" t="s">
        <v>449</v>
      </c>
      <c r="B44" s="608">
        <v>9464.0863040200002</v>
      </c>
      <c r="C44" s="608">
        <v>47257.462421179996</v>
      </c>
      <c r="D44" s="608">
        <v>-107819.10766612001</v>
      </c>
      <c r="E44" s="608">
        <v>-171614.28452965</v>
      </c>
      <c r="F44" s="608">
        <f>F45-F46</f>
        <v>8986.4046375200014</v>
      </c>
      <c r="G44" s="609" t="s">
        <v>838</v>
      </c>
    </row>
    <row r="45" spans="1:7" s="592" customFormat="1" ht="19.149999999999999" customHeight="1">
      <c r="A45" s="600" t="s">
        <v>839</v>
      </c>
      <c r="B45" s="602">
        <v>17349.601075840001</v>
      </c>
      <c r="C45" s="602">
        <v>55012.879800460003</v>
      </c>
      <c r="D45" s="602">
        <v>-99135.551048039997</v>
      </c>
      <c r="E45" s="602">
        <v>-165453.51456700001</v>
      </c>
      <c r="F45" s="839">
        <v>18840.945910810002</v>
      </c>
      <c r="G45" s="610" t="s">
        <v>840</v>
      </c>
    </row>
    <row r="46" spans="1:7" s="592" customFormat="1" ht="19.7" customHeight="1">
      <c r="A46" s="600" t="s">
        <v>841</v>
      </c>
      <c r="B46" s="602">
        <v>7885.5147718199996</v>
      </c>
      <c r="C46" s="602">
        <v>7755.4173792800002</v>
      </c>
      <c r="D46" s="602">
        <v>8683.5566180799997</v>
      </c>
      <c r="E46" s="602">
        <v>6160.7699626499998</v>
      </c>
      <c r="F46" s="602">
        <v>9854.5412732900004</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howPageBreaks="1" printArea="1" view="pageBreakPreview">
      <selection activeCell="G16" sqref="G16"/>
      <pageMargins left="0.23622047244094491" right="0.23622047244094491" top="0.31496062992125984" bottom="0.27559055118110237" header="0.51181102362204722" footer="0.51181102362204722"/>
      <pageSetup paperSize="9" scale="76" orientation="portrait" r:id="rId1"/>
      <headerFooter alignWithMargins="0"/>
    </customSheetView>
    <customSheetView guid="{69687417-BF2D-41EA-9F0C-3ABCA36AC0DF}" showPageBreaks="1" printArea="1" view="pageBreakPreview">
      <selection activeCell="G16" sqref="G16"/>
      <pageMargins left="0.23622047244094491" right="0.23622047244094491" top="0.31496062992125984" bottom="0.27559055118110237" header="0.51181102362204722" footer="0.51181102362204722"/>
      <pageSetup paperSize="9" scale="76" orientation="portrait" r:id="rId2"/>
      <headerFooter alignWithMargins="0"/>
    </customSheetView>
  </customSheetViews>
  <mergeCells count="14">
    <mergeCell ref="A5:A6"/>
    <mergeCell ref="B5:B6"/>
    <mergeCell ref="C5:C6"/>
    <mergeCell ref="F5:F6"/>
    <mergeCell ref="A4:D4"/>
    <mergeCell ref="E4:G4"/>
    <mergeCell ref="D5:E5"/>
    <mergeCell ref="G5:G6"/>
    <mergeCell ref="A1:D1"/>
    <mergeCell ref="E1:G1"/>
    <mergeCell ref="A2:D2"/>
    <mergeCell ref="E2:G2"/>
    <mergeCell ref="A3:D3"/>
    <mergeCell ref="E3:G3"/>
  </mergeCells>
  <phoneticPr fontId="38" type="noConversion"/>
  <pageMargins left="0.23622047244094491" right="0.23622047244094491" top="0.31496062992125984" bottom="0.27559055118110237" header="0.51181102362204722" footer="0.51181102362204722"/>
  <pageSetup paperSize="9" scale="49" orientation="portrait" r:id="rId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tabColor rgb="FFFFC000"/>
    <pageSetUpPr fitToPage="1"/>
  </sheetPr>
  <dimension ref="A1:G50"/>
  <sheetViews>
    <sheetView view="pageBreakPreview" zoomScaleNormal="100" zoomScaleSheetLayoutView="100" workbookViewId="0">
      <selection activeCell="F45" sqref="F45"/>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1662</v>
      </c>
      <c r="B1" s="905"/>
      <c r="C1" s="905"/>
      <c r="D1" s="905"/>
      <c r="E1" s="906" t="s">
        <v>1663</v>
      </c>
      <c r="F1" s="906"/>
      <c r="G1" s="906"/>
    </row>
    <row r="2" spans="1:7" s="592" customFormat="1" ht="19.149999999999999" customHeight="1">
      <c r="A2" s="907" t="s">
        <v>854</v>
      </c>
      <c r="B2" s="907"/>
      <c r="C2" s="907"/>
      <c r="D2" s="907"/>
      <c r="E2" s="909" t="s">
        <v>809</v>
      </c>
      <c r="F2" s="909"/>
      <c r="G2" s="909"/>
    </row>
    <row r="3" spans="1:7" s="592" customFormat="1" ht="19.149999999999999" customHeight="1">
      <c r="A3" s="907" t="s">
        <v>810</v>
      </c>
      <c r="B3" s="907"/>
      <c r="C3" s="907"/>
      <c r="D3" s="907"/>
      <c r="E3" s="909" t="s">
        <v>1456</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479286.16167823999</v>
      </c>
      <c r="C8" s="596">
        <v>499744.12154686998</v>
      </c>
      <c r="D8" s="596">
        <v>530250.22665822995</v>
      </c>
      <c r="E8" s="596">
        <v>305871.54387325997</v>
      </c>
      <c r="F8" s="596">
        <v>319869.61003318999</v>
      </c>
      <c r="G8" s="597" t="s">
        <v>392</v>
      </c>
    </row>
    <row r="9" spans="1:7" s="592" customFormat="1" ht="39.4" customHeight="1">
      <c r="A9" s="598" t="s">
        <v>811</v>
      </c>
      <c r="B9" s="599">
        <v>104168.42653957001</v>
      </c>
      <c r="C9" s="599">
        <v>114911.18372753001</v>
      </c>
      <c r="D9" s="599">
        <v>131166.56555704001</v>
      </c>
      <c r="E9" s="599">
        <v>74854.357973549995</v>
      </c>
      <c r="F9" s="599">
        <v>76840.989900800007</v>
      </c>
      <c r="G9" s="598" t="s">
        <v>812</v>
      </c>
    </row>
    <row r="10" spans="1:7" s="592" customFormat="1" ht="28.7" customHeight="1">
      <c r="A10" s="600" t="s">
        <v>2682</v>
      </c>
      <c r="B10" s="601">
        <v>19981.616325620002</v>
      </c>
      <c r="C10" s="602">
        <v>20968.836136329999</v>
      </c>
      <c r="D10" s="602">
        <v>24592.39854464</v>
      </c>
      <c r="E10" s="602">
        <v>13236.016775919999</v>
      </c>
      <c r="F10" s="602">
        <v>13980.51223004</v>
      </c>
      <c r="G10" s="603" t="s">
        <v>579</v>
      </c>
    </row>
    <row r="11" spans="1:7" s="592" customFormat="1" ht="28.7" customHeight="1">
      <c r="A11" s="600" t="s">
        <v>813</v>
      </c>
      <c r="B11" s="601">
        <v>33665.851131440002</v>
      </c>
      <c r="C11" s="602">
        <v>42183.253871480003</v>
      </c>
      <c r="D11" s="602">
        <v>48150.638490450001</v>
      </c>
      <c r="E11" s="602">
        <v>27603.28987624</v>
      </c>
      <c r="F11" s="602">
        <v>27545.691196780001</v>
      </c>
      <c r="G11" s="603" t="s">
        <v>580</v>
      </c>
    </row>
    <row r="12" spans="1:7" s="592" customFormat="1" ht="19.149999999999999" customHeight="1">
      <c r="A12" s="600" t="s">
        <v>814</v>
      </c>
      <c r="B12" s="601">
        <v>20700.577139429999</v>
      </c>
      <c r="C12" s="602">
        <v>24710.833418990002</v>
      </c>
      <c r="D12" s="602">
        <v>28404.08099509</v>
      </c>
      <c r="E12" s="602">
        <v>15764.69633024</v>
      </c>
      <c r="F12" s="602">
        <v>16495.542338740001</v>
      </c>
      <c r="G12" s="603" t="s">
        <v>552</v>
      </c>
    </row>
    <row r="13" spans="1:7" s="592" customFormat="1" ht="19.149999999999999" customHeight="1">
      <c r="A13" s="600" t="s">
        <v>815</v>
      </c>
      <c r="B13" s="601">
        <v>13585.506658030001</v>
      </c>
      <c r="C13" s="602">
        <v>11347.818776829999</v>
      </c>
      <c r="D13" s="602">
        <v>12079.68296946</v>
      </c>
      <c r="E13" s="602">
        <v>7181.0320289700003</v>
      </c>
      <c r="F13" s="602">
        <v>8502.2591403299994</v>
      </c>
      <c r="G13" s="603" t="s">
        <v>541</v>
      </c>
    </row>
    <row r="14" spans="1:7" s="592" customFormat="1" ht="28.7" customHeight="1">
      <c r="A14" s="604" t="s">
        <v>816</v>
      </c>
      <c r="B14" s="599">
        <v>4418.0266651100001</v>
      </c>
      <c r="C14" s="599">
        <v>5764.0758948800003</v>
      </c>
      <c r="D14" s="599">
        <v>7686.3608430499999</v>
      </c>
      <c r="E14" s="599">
        <v>5108.3896843100001</v>
      </c>
      <c r="F14" s="599">
        <v>6068.1290301700001</v>
      </c>
      <c r="G14" s="604" t="s">
        <v>11</v>
      </c>
    </row>
    <row r="15" spans="1:7" s="592" customFormat="1" ht="38.85" customHeight="1">
      <c r="A15" s="604" t="s">
        <v>817</v>
      </c>
      <c r="B15" s="599">
        <v>11077.73367356</v>
      </c>
      <c r="C15" s="599">
        <v>6402.5728394600001</v>
      </c>
      <c r="D15" s="599">
        <v>9118.1714581399992</v>
      </c>
      <c r="E15" s="599">
        <v>5482.3698154000003</v>
      </c>
      <c r="F15" s="599">
        <v>4330.2883391400001</v>
      </c>
      <c r="G15" s="604" t="s">
        <v>464</v>
      </c>
    </row>
    <row r="16" spans="1:7" s="592" customFormat="1" ht="28.7" customHeight="1">
      <c r="A16" s="604" t="s">
        <v>2845</v>
      </c>
      <c r="B16" s="599">
        <v>0</v>
      </c>
      <c r="C16" s="599">
        <v>0</v>
      </c>
      <c r="D16" s="599">
        <v>0</v>
      </c>
      <c r="E16" s="599">
        <v>0</v>
      </c>
      <c r="F16" s="599">
        <v>1256.8617630799999</v>
      </c>
      <c r="G16" s="604" t="s">
        <v>2846</v>
      </c>
    </row>
    <row r="17" spans="1:7" s="592" customFormat="1" ht="28.7" customHeight="1">
      <c r="A17" s="604" t="s">
        <v>636</v>
      </c>
      <c r="B17" s="599">
        <v>359621.97480000003</v>
      </c>
      <c r="C17" s="599">
        <v>372666.289085</v>
      </c>
      <c r="D17" s="599">
        <v>382279.12880000001</v>
      </c>
      <c r="E17" s="599">
        <v>220426.4264</v>
      </c>
      <c r="F17" s="599">
        <v>231373.34099999999</v>
      </c>
      <c r="G17" s="604" t="s">
        <v>280</v>
      </c>
    </row>
    <row r="18" spans="1:7" s="592" customFormat="1" ht="19.7" customHeight="1">
      <c r="A18" s="595" t="s">
        <v>104</v>
      </c>
      <c r="B18" s="596">
        <v>456049.76739974</v>
      </c>
      <c r="C18" s="596">
        <v>519516.49869157001</v>
      </c>
      <c r="D18" s="596">
        <v>524179.94486329</v>
      </c>
      <c r="E18" s="596">
        <v>294151.49910671997</v>
      </c>
      <c r="F18" s="596">
        <v>315920.86616042</v>
      </c>
      <c r="G18" s="597" t="s">
        <v>451</v>
      </c>
    </row>
    <row r="19" spans="1:7" s="592" customFormat="1" ht="28.7" customHeight="1">
      <c r="A19" s="605" t="s">
        <v>818</v>
      </c>
      <c r="B19" s="606">
        <v>21153.388119949999</v>
      </c>
      <c r="C19" s="602">
        <v>46477.998470259998</v>
      </c>
      <c r="D19" s="602">
        <v>38873.106677960001</v>
      </c>
      <c r="E19" s="602">
        <v>19411.310946050002</v>
      </c>
      <c r="F19" s="602">
        <v>18154.32570917</v>
      </c>
      <c r="G19" s="603" t="s">
        <v>130</v>
      </c>
    </row>
    <row r="20" spans="1:7" s="592" customFormat="1" ht="19.149999999999999" customHeight="1">
      <c r="A20" s="605" t="s">
        <v>86</v>
      </c>
      <c r="B20" s="606">
        <v>1551.14418789</v>
      </c>
      <c r="C20" s="602">
        <v>2113.61860768</v>
      </c>
      <c r="D20" s="602">
        <v>2513.36361304</v>
      </c>
      <c r="E20" s="602">
        <v>957.95734818999995</v>
      </c>
      <c r="F20" s="602">
        <v>1098.1466668800001</v>
      </c>
      <c r="G20" s="603" t="s">
        <v>41</v>
      </c>
    </row>
    <row r="21" spans="1:7" s="592" customFormat="1" ht="59.1" customHeight="1">
      <c r="A21" s="605" t="s">
        <v>819</v>
      </c>
      <c r="B21" s="606">
        <v>10596.30611625</v>
      </c>
      <c r="C21" s="602">
        <v>12996.959010750001</v>
      </c>
      <c r="D21" s="602">
        <v>15637.39220991</v>
      </c>
      <c r="E21" s="602">
        <v>8423.0304100800004</v>
      </c>
      <c r="F21" s="602">
        <v>9474.3938830000006</v>
      </c>
      <c r="G21" s="603" t="s">
        <v>263</v>
      </c>
    </row>
    <row r="22" spans="1:7" s="592" customFormat="1" ht="19.149999999999999" customHeight="1">
      <c r="A22" s="605" t="s">
        <v>38</v>
      </c>
      <c r="B22" s="606">
        <v>149350.53180617001</v>
      </c>
      <c r="C22" s="602">
        <v>171596.46848124999</v>
      </c>
      <c r="D22" s="602">
        <v>166481.50337001999</v>
      </c>
      <c r="E22" s="602">
        <v>100980.27637346</v>
      </c>
      <c r="F22" s="602">
        <v>103487.74886295</v>
      </c>
      <c r="G22" s="603" t="s">
        <v>39</v>
      </c>
    </row>
    <row r="23" spans="1:7" s="592" customFormat="1" ht="19.149999999999999" customHeight="1">
      <c r="A23" s="605" t="s">
        <v>282</v>
      </c>
      <c r="B23" s="606">
        <v>15371.23887703</v>
      </c>
      <c r="C23" s="602">
        <v>12061.33601232</v>
      </c>
      <c r="D23" s="602">
        <v>18518.47298803</v>
      </c>
      <c r="E23" s="602">
        <v>4083.9367963999998</v>
      </c>
      <c r="F23" s="602">
        <v>4294.9802923500001</v>
      </c>
      <c r="G23" s="603" t="s">
        <v>283</v>
      </c>
    </row>
    <row r="24" spans="1:7" s="592" customFormat="1" ht="38.85" customHeight="1">
      <c r="A24" s="605" t="s">
        <v>820</v>
      </c>
      <c r="B24" s="606">
        <v>21201.399148069999</v>
      </c>
      <c r="C24" s="602">
        <v>27889.241435899999</v>
      </c>
      <c r="D24" s="602">
        <v>25994.067128129998</v>
      </c>
      <c r="E24" s="602">
        <v>13845.3241862</v>
      </c>
      <c r="F24" s="602">
        <v>16313.87244424</v>
      </c>
      <c r="G24" s="603" t="s">
        <v>25</v>
      </c>
    </row>
    <row r="25" spans="1:7" s="592" customFormat="1" ht="38.85" customHeight="1">
      <c r="A25" s="605" t="s">
        <v>55</v>
      </c>
      <c r="B25" s="606">
        <v>56087.351412579999</v>
      </c>
      <c r="C25" s="602">
        <v>60834.237590110002</v>
      </c>
      <c r="D25" s="602">
        <v>68522.161333709999</v>
      </c>
      <c r="E25" s="602">
        <v>30813.025254749999</v>
      </c>
      <c r="F25" s="602">
        <v>29983.668272440002</v>
      </c>
      <c r="G25" s="603" t="s">
        <v>424</v>
      </c>
    </row>
    <row r="26" spans="1:7" s="592" customFormat="1" ht="49.15" customHeight="1">
      <c r="A26" s="605" t="s">
        <v>374</v>
      </c>
      <c r="B26" s="606">
        <v>23510.677632039999</v>
      </c>
      <c r="C26" s="602">
        <v>29562.308476779999</v>
      </c>
      <c r="D26" s="602">
        <v>32385.12579405</v>
      </c>
      <c r="E26" s="602">
        <v>16669.285184640001</v>
      </c>
      <c r="F26" s="602">
        <v>17087.645420100002</v>
      </c>
      <c r="G26" s="603" t="s">
        <v>430</v>
      </c>
    </row>
    <row r="27" spans="1:7" s="592" customFormat="1" ht="38.85" customHeight="1">
      <c r="A27" s="605" t="s">
        <v>821</v>
      </c>
      <c r="B27" s="606">
        <v>271.19587911999997</v>
      </c>
      <c r="C27" s="602">
        <v>224.55630664</v>
      </c>
      <c r="D27" s="602">
        <v>270.12729999999999</v>
      </c>
      <c r="E27" s="602">
        <v>61.595999999999997</v>
      </c>
      <c r="F27" s="602">
        <v>1143.8050284999999</v>
      </c>
      <c r="G27" s="603" t="s">
        <v>324</v>
      </c>
    </row>
    <row r="28" spans="1:7" s="592" customFormat="1" ht="89.1" customHeight="1">
      <c r="A28" s="605" t="s">
        <v>588</v>
      </c>
      <c r="B28" s="606">
        <v>86775.344554130003</v>
      </c>
      <c r="C28" s="602">
        <v>72078.316544889996</v>
      </c>
      <c r="D28" s="602">
        <v>87715.827063110002</v>
      </c>
      <c r="E28" s="602">
        <v>64898.343969039997</v>
      </c>
      <c r="F28" s="602">
        <v>81576.251984999995</v>
      </c>
      <c r="G28" s="603" t="s">
        <v>822</v>
      </c>
    </row>
    <row r="29" spans="1:7" s="592" customFormat="1" ht="59.1" customHeight="1">
      <c r="A29" s="605" t="s">
        <v>823</v>
      </c>
      <c r="B29" s="606">
        <v>1472.6453452999999</v>
      </c>
      <c r="C29" s="602">
        <v>10679.1884355</v>
      </c>
      <c r="D29" s="602">
        <v>2571.3945056500002</v>
      </c>
      <c r="E29" s="602">
        <v>1103.79471573</v>
      </c>
      <c r="F29" s="602">
        <v>1520.2709973599999</v>
      </c>
      <c r="G29" s="603" t="s">
        <v>824</v>
      </c>
    </row>
    <row r="30" spans="1:7" s="592" customFormat="1" ht="28.7" customHeight="1">
      <c r="A30" s="605" t="s">
        <v>211</v>
      </c>
      <c r="B30" s="606">
        <v>40772.042197559997</v>
      </c>
      <c r="C30" s="602">
        <v>48288.104065259999</v>
      </c>
      <c r="D30" s="602">
        <v>43809.208219909997</v>
      </c>
      <c r="E30" s="602">
        <v>22046.184757579998</v>
      </c>
      <c r="F30" s="602">
        <v>22192.980743389999</v>
      </c>
      <c r="G30" s="603" t="s">
        <v>825</v>
      </c>
    </row>
    <row r="31" spans="1:7" s="592" customFormat="1" ht="19.149999999999999" customHeight="1">
      <c r="A31" s="605" t="s">
        <v>525</v>
      </c>
      <c r="B31" s="606">
        <v>23100.386508449999</v>
      </c>
      <c r="C31" s="602">
        <v>22501.18291444</v>
      </c>
      <c r="D31" s="602">
        <v>18292.619897280001</v>
      </c>
      <c r="E31" s="602">
        <v>9825.5860529799993</v>
      </c>
      <c r="F31" s="602">
        <v>7395.1915174599999</v>
      </c>
      <c r="G31" s="603" t="s">
        <v>826</v>
      </c>
    </row>
    <row r="32" spans="1:7" s="592" customFormat="1" ht="28.7" customHeight="1">
      <c r="A32" s="605" t="s">
        <v>827</v>
      </c>
      <c r="B32" s="606">
        <v>2225.17517318</v>
      </c>
      <c r="C32" s="602">
        <v>1741.03932614</v>
      </c>
      <c r="D32" s="602">
        <v>1766.9096588499999</v>
      </c>
      <c r="E32" s="602">
        <v>416.51794586</v>
      </c>
      <c r="F32" s="602">
        <v>931.22330564000004</v>
      </c>
      <c r="G32" s="603" t="s">
        <v>828</v>
      </c>
    </row>
    <row r="33" spans="1:7" s="592" customFormat="1" ht="19.149999999999999" customHeight="1">
      <c r="A33" s="605" t="s">
        <v>486</v>
      </c>
      <c r="B33" s="606">
        <v>2610.9404420199999</v>
      </c>
      <c r="C33" s="602">
        <v>471.94301365000001</v>
      </c>
      <c r="D33" s="602">
        <v>828.66510363999998</v>
      </c>
      <c r="E33" s="602">
        <v>615.32916576000002</v>
      </c>
      <c r="F33" s="602">
        <v>1266.36103194</v>
      </c>
      <c r="G33" s="603" t="s">
        <v>829</v>
      </c>
    </row>
    <row r="34" spans="1:7" s="592" customFormat="1" ht="39.4" customHeight="1">
      <c r="A34" s="595" t="s">
        <v>583</v>
      </c>
      <c r="B34" s="596">
        <v>18614.98734747</v>
      </c>
      <c r="C34" s="596">
        <v>3746.2399549699999</v>
      </c>
      <c r="D34" s="596">
        <v>15399.948713600001</v>
      </c>
      <c r="E34" s="596">
        <v>5218.3449535600002</v>
      </c>
      <c r="F34" s="596">
        <v>6420.5147663099997</v>
      </c>
      <c r="G34" s="597" t="s">
        <v>521</v>
      </c>
    </row>
    <row r="35" spans="1:7" s="592" customFormat="1" ht="19.149999999999999" customHeight="1">
      <c r="A35" s="604" t="s">
        <v>830</v>
      </c>
      <c r="B35" s="599">
        <v>21052.670451000002</v>
      </c>
      <c r="C35" s="599">
        <v>8021.2126840000001</v>
      </c>
      <c r="D35" s="599">
        <v>21164.142</v>
      </c>
      <c r="E35" s="599">
        <v>8070</v>
      </c>
      <c r="F35" s="599">
        <v>13028.692298919999</v>
      </c>
      <c r="G35" s="604" t="s">
        <v>831</v>
      </c>
    </row>
    <row r="36" spans="1:7" s="592" customFormat="1" ht="28.7" customHeight="1">
      <c r="A36" s="604" t="s">
        <v>832</v>
      </c>
      <c r="B36" s="599">
        <v>2437.6831035300002</v>
      </c>
      <c r="C36" s="599">
        <v>4274.9727290299998</v>
      </c>
      <c r="D36" s="599">
        <v>5764.1932864</v>
      </c>
      <c r="E36" s="599">
        <v>2851.6550464400002</v>
      </c>
      <c r="F36" s="599">
        <v>6608.1775326099996</v>
      </c>
      <c r="G36" s="604" t="s">
        <v>833</v>
      </c>
    </row>
    <row r="37" spans="1:7" s="592" customFormat="1" ht="59.65" customHeight="1">
      <c r="A37" s="595" t="s">
        <v>1711</v>
      </c>
      <c r="B37" s="596">
        <v>7499.9986639999997</v>
      </c>
      <c r="C37" s="596">
        <v>33.973999999999997</v>
      </c>
      <c r="D37" s="596">
        <v>3000</v>
      </c>
      <c r="E37" s="596"/>
      <c r="F37" s="596">
        <v>305.99035700000002</v>
      </c>
      <c r="G37" s="597" t="s">
        <v>582</v>
      </c>
    </row>
    <row r="38" spans="1:7" s="592" customFormat="1" ht="29.25" customHeight="1">
      <c r="A38" s="604" t="s">
        <v>836</v>
      </c>
      <c r="B38" s="599">
        <v>7500</v>
      </c>
      <c r="C38" s="599">
        <v>35</v>
      </c>
      <c r="D38" s="599">
        <v>3000</v>
      </c>
      <c r="E38" s="599"/>
      <c r="F38" s="599">
        <v>325.26900000000001</v>
      </c>
      <c r="G38" s="604" t="s">
        <v>837</v>
      </c>
    </row>
    <row r="39" spans="1:7" s="592" customFormat="1" ht="38.85" customHeight="1">
      <c r="A39" s="604" t="s">
        <v>834</v>
      </c>
      <c r="B39" s="599">
        <v>1.3359999999999999E-3</v>
      </c>
      <c r="C39" s="599">
        <v>1.026</v>
      </c>
      <c r="D39" s="599"/>
      <c r="E39" s="599"/>
      <c r="F39" s="599">
        <v>19.278642999999999</v>
      </c>
      <c r="G39" s="604" t="s">
        <v>835</v>
      </c>
    </row>
    <row r="40" spans="1:7" s="592" customFormat="1" ht="39.4" customHeight="1">
      <c r="A40" s="595" t="s">
        <v>1712</v>
      </c>
      <c r="B40" s="596">
        <v>-2878.5917329700001</v>
      </c>
      <c r="C40" s="596">
        <v>-23552.59109967</v>
      </c>
      <c r="D40" s="596">
        <v>-12329.666918659999</v>
      </c>
      <c r="E40" s="596">
        <v>6501.6998129800004</v>
      </c>
      <c r="F40" s="596">
        <v>-2777.7612505400002</v>
      </c>
      <c r="G40" s="597" t="s">
        <v>584</v>
      </c>
    </row>
    <row r="41" spans="1:7" s="592" customFormat="1" ht="12"/>
    <row r="42" spans="1:7" s="592" customFormat="1" ht="3.2" customHeight="1"/>
    <row r="43" spans="1:7" s="592" customFormat="1" ht="68.849999999999994" customHeight="1">
      <c r="A43" s="595" t="s">
        <v>1789</v>
      </c>
      <c r="B43" s="596">
        <v>2878.5917329700001</v>
      </c>
      <c r="C43" s="596">
        <v>23552.59109967</v>
      </c>
      <c r="D43" s="596">
        <v>-12329.666918659999</v>
      </c>
      <c r="E43" s="596">
        <v>-6501.6998129800004</v>
      </c>
      <c r="F43" s="596">
        <v>2777.7612505400002</v>
      </c>
      <c r="G43" s="597" t="s">
        <v>1790</v>
      </c>
    </row>
    <row r="44" spans="1:7" s="592" customFormat="1" ht="19.149999999999999" customHeight="1">
      <c r="A44" s="607" t="s">
        <v>449</v>
      </c>
      <c r="B44" s="608">
        <v>-63363.315519650001</v>
      </c>
      <c r="C44" s="608">
        <v>244902.67659566001</v>
      </c>
      <c r="D44" s="608">
        <v>-44281.965908869999</v>
      </c>
      <c r="E44" s="608">
        <v>-153787.30294677001</v>
      </c>
      <c r="F44" s="608">
        <f>F45-F46</f>
        <v>20163.893859030002</v>
      </c>
      <c r="G44" s="609" t="s">
        <v>838</v>
      </c>
    </row>
    <row r="45" spans="1:7" s="592" customFormat="1" ht="19.149999999999999" customHeight="1">
      <c r="A45" s="600" t="s">
        <v>839</v>
      </c>
      <c r="B45" s="602">
        <v>-48522.38782104</v>
      </c>
      <c r="C45" s="602">
        <v>256392.57754108001</v>
      </c>
      <c r="D45" s="602">
        <v>-36000.520902759999</v>
      </c>
      <c r="E45" s="602">
        <v>-151553.69241868</v>
      </c>
      <c r="F45" s="839">
        <v>31967.829111110001</v>
      </c>
      <c r="G45" s="610" t="s">
        <v>840</v>
      </c>
    </row>
    <row r="46" spans="1:7" s="592" customFormat="1" ht="19.7" customHeight="1">
      <c r="A46" s="600" t="s">
        <v>841</v>
      </c>
      <c r="B46" s="602">
        <v>14840.927698609999</v>
      </c>
      <c r="C46" s="602">
        <v>11489.90094542</v>
      </c>
      <c r="D46" s="602">
        <v>8281.4450061099997</v>
      </c>
      <c r="E46" s="602">
        <v>2233.6105280900001</v>
      </c>
      <c r="F46" s="602">
        <v>11803.93525208</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0" showPageBreaks="1" printArea="1" view="pageBreakPreview">
      <selection activeCell="I18" sqref="I18"/>
      <pageMargins left="0.42" right="0.18" top="0.36" bottom="0.34" header="0.5" footer="0.35"/>
      <pageSetup paperSize="9" scale="73" orientation="portrait" r:id="rId1"/>
      <headerFooter alignWithMargins="0"/>
    </customSheetView>
    <customSheetView guid="{69687417-BF2D-41EA-9F0C-3ABCA36AC0DF}" scale="80" showPageBreaks="1" printArea="1" view="pageBreakPreview">
      <selection activeCell="I18" sqref="I18"/>
      <pageMargins left="0.42" right="0.18" top="0.36" bottom="0.34" header="0.5" footer="0.35"/>
      <pageSetup paperSize="9" scale="73"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43307086614173229" right="0.19685039370078741" top="0.35433070866141736" bottom="0.35433070866141736" header="0.51181102362204722" footer="0.35433070866141736"/>
  <pageSetup paperSize="9" scale="48" orientation="portrait" r:id="rId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tabColor rgb="FFFFC000"/>
    <pageSetUpPr fitToPage="1"/>
  </sheetPr>
  <dimension ref="A1:G50"/>
  <sheetViews>
    <sheetView view="pageBreakPreview" zoomScaleNormal="100" zoomScaleSheetLayoutView="100" workbookViewId="0">
      <pane xSplit="1" ySplit="8" topLeftCell="B9" activePane="bottomRight" state="frozen"/>
      <selection activeCell="B8" sqref="B8:F48"/>
      <selection pane="topRight" activeCell="B8" sqref="B8:F48"/>
      <selection pane="bottomLeft" activeCell="B8" sqref="B8:F48"/>
      <selection pane="bottomRight" activeCell="F44" sqref="F44"/>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1664</v>
      </c>
      <c r="B1" s="905"/>
      <c r="C1" s="905"/>
      <c r="D1" s="905"/>
      <c r="E1" s="906" t="s">
        <v>1665</v>
      </c>
      <c r="F1" s="906"/>
      <c r="G1" s="906"/>
    </row>
    <row r="2" spans="1:7" s="592" customFormat="1" ht="19.149999999999999" customHeight="1">
      <c r="A2" s="907" t="s">
        <v>1302</v>
      </c>
      <c r="B2" s="907"/>
      <c r="C2" s="907"/>
      <c r="D2" s="907"/>
      <c r="E2" s="909" t="s">
        <v>809</v>
      </c>
      <c r="F2" s="909"/>
      <c r="G2" s="909"/>
    </row>
    <row r="3" spans="1:7" s="592" customFormat="1" ht="19.149999999999999" customHeight="1">
      <c r="A3" s="907" t="s">
        <v>810</v>
      </c>
      <c r="B3" s="907"/>
      <c r="C3" s="907"/>
      <c r="D3" s="907"/>
      <c r="E3" s="909" t="s">
        <v>1442</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1355385.1711199901</v>
      </c>
      <c r="C8" s="596">
        <v>1482111.7447961201</v>
      </c>
      <c r="D8" s="596">
        <v>1557808.3953255599</v>
      </c>
      <c r="E8" s="596">
        <v>883398.28177726001</v>
      </c>
      <c r="F8" s="596">
        <v>846534.24359910004</v>
      </c>
      <c r="G8" s="597" t="s">
        <v>392</v>
      </c>
    </row>
    <row r="9" spans="1:7" s="592" customFormat="1" ht="39.4" customHeight="1">
      <c r="A9" s="598" t="s">
        <v>811</v>
      </c>
      <c r="B9" s="599">
        <v>149133.73895095001</v>
      </c>
      <c r="C9" s="599">
        <v>192225.50707739999</v>
      </c>
      <c r="D9" s="599">
        <v>247109.76038304</v>
      </c>
      <c r="E9" s="599">
        <v>135130.51985623001</v>
      </c>
      <c r="F9" s="599">
        <v>132174.03224500999</v>
      </c>
      <c r="G9" s="598" t="s">
        <v>812</v>
      </c>
    </row>
    <row r="10" spans="1:7" s="592" customFormat="1" ht="28.7" customHeight="1">
      <c r="A10" s="600" t="s">
        <v>2682</v>
      </c>
      <c r="B10" s="601">
        <v>12501.81062993</v>
      </c>
      <c r="C10" s="602">
        <v>29399.857234930001</v>
      </c>
      <c r="D10" s="602">
        <v>47496.361217170001</v>
      </c>
      <c r="E10" s="602">
        <v>21855.67030523</v>
      </c>
      <c r="F10" s="602">
        <v>16089.66232739</v>
      </c>
      <c r="G10" s="603" t="s">
        <v>579</v>
      </c>
    </row>
    <row r="11" spans="1:7" s="592" customFormat="1" ht="28.7" customHeight="1">
      <c r="A11" s="600" t="s">
        <v>813</v>
      </c>
      <c r="B11" s="601">
        <v>59251.622847300001</v>
      </c>
      <c r="C11" s="602">
        <v>76377.383046689996</v>
      </c>
      <c r="D11" s="602">
        <v>91619.585361110003</v>
      </c>
      <c r="E11" s="602">
        <v>52623.090738140003</v>
      </c>
      <c r="F11" s="602">
        <v>49350.839127259998</v>
      </c>
      <c r="G11" s="603" t="s">
        <v>580</v>
      </c>
    </row>
    <row r="12" spans="1:7" s="592" customFormat="1" ht="19.149999999999999" customHeight="1">
      <c r="A12" s="600" t="s">
        <v>814</v>
      </c>
      <c r="B12" s="601">
        <v>45981.77803455</v>
      </c>
      <c r="C12" s="602">
        <v>52625.317807330001</v>
      </c>
      <c r="D12" s="602">
        <v>65357.662898709998</v>
      </c>
      <c r="E12" s="602">
        <v>35966.158066620003</v>
      </c>
      <c r="F12" s="602">
        <v>38274.994865380002</v>
      </c>
      <c r="G12" s="603" t="s">
        <v>552</v>
      </c>
    </row>
    <row r="13" spans="1:7" s="592" customFormat="1" ht="19.149999999999999" customHeight="1">
      <c r="A13" s="600" t="s">
        <v>815</v>
      </c>
      <c r="B13" s="601">
        <v>412.31387697000002</v>
      </c>
      <c r="C13" s="602">
        <v>402.20075861999999</v>
      </c>
      <c r="D13" s="602">
        <v>612.17825691999997</v>
      </c>
      <c r="E13" s="602">
        <v>287.00377514000002</v>
      </c>
      <c r="F13" s="602">
        <v>365.13859922</v>
      </c>
      <c r="G13" s="603" t="s">
        <v>541</v>
      </c>
    </row>
    <row r="14" spans="1:7" s="592" customFormat="1" ht="28.7" customHeight="1">
      <c r="A14" s="604" t="s">
        <v>816</v>
      </c>
      <c r="B14" s="599">
        <v>16833.169825389999</v>
      </c>
      <c r="C14" s="599">
        <v>37569.665019560001</v>
      </c>
      <c r="D14" s="599">
        <v>46120.48330724</v>
      </c>
      <c r="E14" s="599">
        <v>24227.225414289998</v>
      </c>
      <c r="F14" s="599">
        <v>29971.126212669998</v>
      </c>
      <c r="G14" s="604" t="s">
        <v>11</v>
      </c>
    </row>
    <row r="15" spans="1:7" s="592" customFormat="1" ht="38.85" customHeight="1">
      <c r="A15" s="604" t="s">
        <v>817</v>
      </c>
      <c r="B15" s="599">
        <v>19654.299463650001</v>
      </c>
      <c r="C15" s="599">
        <v>23284.112699159999</v>
      </c>
      <c r="D15" s="599">
        <v>7796.6355352800001</v>
      </c>
      <c r="E15" s="599">
        <v>3552.56220674</v>
      </c>
      <c r="F15" s="599">
        <v>18005.813267670001</v>
      </c>
      <c r="G15" s="604" t="s">
        <v>464</v>
      </c>
    </row>
    <row r="16" spans="1:7" s="592" customFormat="1" ht="28.7" customHeight="1">
      <c r="A16" s="604" t="s">
        <v>2845</v>
      </c>
      <c r="B16" s="599">
        <v>0</v>
      </c>
      <c r="C16" s="599">
        <v>0</v>
      </c>
      <c r="D16" s="599">
        <v>0</v>
      </c>
      <c r="E16" s="599">
        <v>0</v>
      </c>
      <c r="F16" s="599">
        <v>2061.6508737499998</v>
      </c>
      <c r="G16" s="604" t="s">
        <v>2846</v>
      </c>
    </row>
    <row r="17" spans="1:7" s="592" customFormat="1" ht="28.7" customHeight="1">
      <c r="A17" s="604" t="s">
        <v>636</v>
      </c>
      <c r="B17" s="599">
        <v>1169763.96288</v>
      </c>
      <c r="C17" s="599">
        <v>1229032.46</v>
      </c>
      <c r="D17" s="599">
        <v>1256781.5160999999</v>
      </c>
      <c r="E17" s="599">
        <v>720487.9743</v>
      </c>
      <c r="F17" s="599">
        <v>664321.62100000004</v>
      </c>
      <c r="G17" s="604" t="s">
        <v>280</v>
      </c>
    </row>
    <row r="18" spans="1:7" s="592" customFormat="1" ht="19.7" customHeight="1">
      <c r="A18" s="595" t="s">
        <v>104</v>
      </c>
      <c r="B18" s="596">
        <v>1324232.89148535</v>
      </c>
      <c r="C18" s="596">
        <v>1469273.4768343</v>
      </c>
      <c r="D18" s="596">
        <v>1565773.47026233</v>
      </c>
      <c r="E18" s="596">
        <v>855144.34457939002</v>
      </c>
      <c r="F18" s="596">
        <v>846190.48900205002</v>
      </c>
      <c r="G18" s="597" t="s">
        <v>451</v>
      </c>
    </row>
    <row r="19" spans="1:7" s="592" customFormat="1" ht="28.7" customHeight="1">
      <c r="A19" s="605" t="s">
        <v>818</v>
      </c>
      <c r="B19" s="606">
        <v>37613.033768280002</v>
      </c>
      <c r="C19" s="602">
        <v>41735.890413809997</v>
      </c>
      <c r="D19" s="602">
        <v>46485.509617570002</v>
      </c>
      <c r="E19" s="602">
        <v>26457.558825280001</v>
      </c>
      <c r="F19" s="602">
        <v>26134.59368107</v>
      </c>
      <c r="G19" s="603" t="s">
        <v>130</v>
      </c>
    </row>
    <row r="20" spans="1:7" s="592" customFormat="1" ht="19.149999999999999" customHeight="1">
      <c r="A20" s="605" t="s">
        <v>86</v>
      </c>
      <c r="B20" s="606">
        <v>7115.7448410799998</v>
      </c>
      <c r="C20" s="602">
        <v>4702.6530391200004</v>
      </c>
      <c r="D20" s="602">
        <v>5135.8322458399998</v>
      </c>
      <c r="E20" s="602">
        <v>2772.2116927100001</v>
      </c>
      <c r="F20" s="602">
        <v>873.94690965999996</v>
      </c>
      <c r="G20" s="603" t="s">
        <v>41</v>
      </c>
    </row>
    <row r="21" spans="1:7" s="592" customFormat="1" ht="59.1" customHeight="1">
      <c r="A21" s="605" t="s">
        <v>819</v>
      </c>
      <c r="B21" s="606">
        <v>20068.870201270001</v>
      </c>
      <c r="C21" s="602">
        <v>21076.06161778</v>
      </c>
      <c r="D21" s="602">
        <v>27708.57750109</v>
      </c>
      <c r="E21" s="602">
        <v>14805.515047680001</v>
      </c>
      <c r="F21" s="602">
        <v>18031.17973095</v>
      </c>
      <c r="G21" s="603" t="s">
        <v>263</v>
      </c>
    </row>
    <row r="22" spans="1:7" s="592" customFormat="1" ht="19.149999999999999" customHeight="1">
      <c r="A22" s="605" t="s">
        <v>38</v>
      </c>
      <c r="B22" s="606">
        <v>673752.61064060999</v>
      </c>
      <c r="C22" s="602">
        <v>771048.54094248998</v>
      </c>
      <c r="D22" s="602">
        <v>809530.41639664001</v>
      </c>
      <c r="E22" s="602">
        <v>460275.52437519003</v>
      </c>
      <c r="F22" s="602">
        <v>480772.28027613001</v>
      </c>
      <c r="G22" s="603" t="s">
        <v>39</v>
      </c>
    </row>
    <row r="23" spans="1:7" s="592" customFormat="1" ht="19.149999999999999" customHeight="1">
      <c r="A23" s="605" t="s">
        <v>282</v>
      </c>
      <c r="B23" s="606">
        <v>29125.513675949998</v>
      </c>
      <c r="C23" s="602">
        <v>32487.052967889998</v>
      </c>
      <c r="D23" s="602">
        <v>36222.832757470002</v>
      </c>
      <c r="E23" s="602">
        <v>13770.97404155</v>
      </c>
      <c r="F23" s="602">
        <v>9225.8080404600005</v>
      </c>
      <c r="G23" s="603" t="s">
        <v>283</v>
      </c>
    </row>
    <row r="24" spans="1:7" s="592" customFormat="1" ht="38.85" customHeight="1">
      <c r="A24" s="605" t="s">
        <v>820</v>
      </c>
      <c r="B24" s="606">
        <v>73104.796645569993</v>
      </c>
      <c r="C24" s="602">
        <v>79706.808783910004</v>
      </c>
      <c r="D24" s="602">
        <v>88156.790112910006</v>
      </c>
      <c r="E24" s="602">
        <v>44900.036047939997</v>
      </c>
      <c r="F24" s="602">
        <v>46490.608830620004</v>
      </c>
      <c r="G24" s="603" t="s">
        <v>25</v>
      </c>
    </row>
    <row r="25" spans="1:7" s="592" customFormat="1" ht="38.85" customHeight="1">
      <c r="A25" s="605" t="s">
        <v>55</v>
      </c>
      <c r="B25" s="606">
        <v>156223.84913133</v>
      </c>
      <c r="C25" s="602">
        <v>193710.60826047999</v>
      </c>
      <c r="D25" s="602">
        <v>194016.86581551001</v>
      </c>
      <c r="E25" s="602">
        <v>88994.363617349998</v>
      </c>
      <c r="F25" s="602">
        <v>76815.348399609997</v>
      </c>
      <c r="G25" s="603" t="s">
        <v>424</v>
      </c>
    </row>
    <row r="26" spans="1:7" s="592" customFormat="1" ht="49.15" customHeight="1">
      <c r="A26" s="605" t="s">
        <v>374</v>
      </c>
      <c r="B26" s="606">
        <v>53876.409345079999</v>
      </c>
      <c r="C26" s="602">
        <v>57697.600431409999</v>
      </c>
      <c r="D26" s="602">
        <v>88592.340775970006</v>
      </c>
      <c r="E26" s="602">
        <v>50098.793435599997</v>
      </c>
      <c r="F26" s="602">
        <v>39251.322848299998</v>
      </c>
      <c r="G26" s="603" t="s">
        <v>430</v>
      </c>
    </row>
    <row r="27" spans="1:7" s="592" customFormat="1" ht="38.85" customHeight="1">
      <c r="A27" s="605" t="s">
        <v>821</v>
      </c>
      <c r="B27" s="606">
        <v>25566.62699904</v>
      </c>
      <c r="C27" s="602">
        <v>32990.582677350001</v>
      </c>
      <c r="D27" s="602">
        <v>30581.296847419999</v>
      </c>
      <c r="E27" s="602">
        <v>12608.44074955</v>
      </c>
      <c r="F27" s="602">
        <v>13483.95761204</v>
      </c>
      <c r="G27" s="603" t="s">
        <v>324</v>
      </c>
    </row>
    <row r="28" spans="1:7" s="592" customFormat="1" ht="89.1" customHeight="1">
      <c r="A28" s="605" t="s">
        <v>588</v>
      </c>
      <c r="B28" s="606">
        <v>68956.113922069999</v>
      </c>
      <c r="C28" s="602">
        <v>83454.932488589999</v>
      </c>
      <c r="D28" s="602">
        <v>92364.42291727</v>
      </c>
      <c r="E28" s="602">
        <v>60389.027487849999</v>
      </c>
      <c r="F28" s="602">
        <v>69809.468419550001</v>
      </c>
      <c r="G28" s="603" t="s">
        <v>822</v>
      </c>
    </row>
    <row r="29" spans="1:7" s="592" customFormat="1" ht="59.1" customHeight="1">
      <c r="A29" s="605" t="s">
        <v>823</v>
      </c>
      <c r="B29" s="606">
        <v>4468.7824035100002</v>
      </c>
      <c r="C29" s="602">
        <v>12448.685391700001</v>
      </c>
      <c r="D29" s="602">
        <v>5775.14716649</v>
      </c>
      <c r="E29" s="602">
        <v>2173.0911937000001</v>
      </c>
      <c r="F29" s="602">
        <v>5411.6311057900002</v>
      </c>
      <c r="G29" s="603" t="s">
        <v>824</v>
      </c>
    </row>
    <row r="30" spans="1:7" s="592" customFormat="1" ht="28.7" customHeight="1">
      <c r="A30" s="605" t="s">
        <v>211</v>
      </c>
      <c r="B30" s="606">
        <v>57434.210921869999</v>
      </c>
      <c r="C30" s="602">
        <v>56976.996211999998</v>
      </c>
      <c r="D30" s="602">
        <v>71198.234274219998</v>
      </c>
      <c r="E30" s="602">
        <v>37659.731046449997</v>
      </c>
      <c r="F30" s="602">
        <v>36228.448882680001</v>
      </c>
      <c r="G30" s="603" t="s">
        <v>825</v>
      </c>
    </row>
    <row r="31" spans="1:7" s="592" customFormat="1" ht="19.149999999999999" customHeight="1">
      <c r="A31" s="605" t="s">
        <v>525</v>
      </c>
      <c r="B31" s="606">
        <v>101160.49686296</v>
      </c>
      <c r="C31" s="602">
        <v>74442.764922190006</v>
      </c>
      <c r="D31" s="602">
        <v>63410.327219400002</v>
      </c>
      <c r="E31" s="602">
        <v>36020.998109929998</v>
      </c>
      <c r="F31" s="602">
        <v>19796.65578107</v>
      </c>
      <c r="G31" s="603" t="s">
        <v>826</v>
      </c>
    </row>
    <row r="32" spans="1:7" s="592" customFormat="1" ht="28.7" customHeight="1">
      <c r="A32" s="605" t="s">
        <v>827</v>
      </c>
      <c r="B32" s="606">
        <v>7879.3126587300003</v>
      </c>
      <c r="C32" s="602">
        <v>5865.8081065799997</v>
      </c>
      <c r="D32" s="602">
        <v>5604.24671253</v>
      </c>
      <c r="E32" s="602">
        <v>3227.4490066100002</v>
      </c>
      <c r="F32" s="602">
        <v>3378.6256315099999</v>
      </c>
      <c r="G32" s="603" t="s">
        <v>828</v>
      </c>
    </row>
    <row r="33" spans="1:7" s="592" customFormat="1" ht="19.149999999999999" customHeight="1">
      <c r="A33" s="605" t="s">
        <v>486</v>
      </c>
      <c r="B33" s="606">
        <v>7886.5194680000004</v>
      </c>
      <c r="C33" s="602">
        <v>928.49057900000003</v>
      </c>
      <c r="D33" s="602">
        <v>990.62990200000002</v>
      </c>
      <c r="E33" s="602">
        <v>990.62990200000002</v>
      </c>
      <c r="F33" s="602">
        <v>486.61285261</v>
      </c>
      <c r="G33" s="603" t="s">
        <v>829</v>
      </c>
    </row>
    <row r="34" spans="1:7" s="592" customFormat="1" ht="39.4" customHeight="1">
      <c r="A34" s="595" t="s">
        <v>583</v>
      </c>
      <c r="B34" s="596">
        <v>27583.165566250002</v>
      </c>
      <c r="C34" s="596">
        <v>11098.67026332</v>
      </c>
      <c r="D34" s="596">
        <v>19380.08590641</v>
      </c>
      <c r="E34" s="596">
        <v>-3232.2496084200002</v>
      </c>
      <c r="F34" s="596">
        <v>292.91342566999998</v>
      </c>
      <c r="G34" s="597" t="s">
        <v>521</v>
      </c>
    </row>
    <row r="35" spans="1:7" s="592" customFormat="1" ht="19.149999999999999" customHeight="1">
      <c r="A35" s="604" t="s">
        <v>830</v>
      </c>
      <c r="B35" s="599">
        <v>33001.519999999997</v>
      </c>
      <c r="C35" s="599">
        <v>18820.516</v>
      </c>
      <c r="D35" s="599">
        <v>27950.596000000001</v>
      </c>
      <c r="E35" s="599">
        <v>2900</v>
      </c>
      <c r="F35" s="599">
        <v>13070.736000000001</v>
      </c>
      <c r="G35" s="604" t="s">
        <v>831</v>
      </c>
    </row>
    <row r="36" spans="1:7" s="592" customFormat="1" ht="28.7" customHeight="1">
      <c r="A36" s="604" t="s">
        <v>832</v>
      </c>
      <c r="B36" s="599">
        <v>5418.3544337499998</v>
      </c>
      <c r="C36" s="599">
        <v>7721.8457366800003</v>
      </c>
      <c r="D36" s="599">
        <v>8570.5100935900009</v>
      </c>
      <c r="E36" s="599">
        <v>6132.2496084200002</v>
      </c>
      <c r="F36" s="599">
        <v>12777.822574330001</v>
      </c>
      <c r="G36" s="604" t="s">
        <v>833</v>
      </c>
    </row>
    <row r="37" spans="1:7" s="592" customFormat="1" ht="59.65" customHeight="1">
      <c r="A37" s="595" t="s">
        <v>1711</v>
      </c>
      <c r="B37" s="596">
        <v>1157.6692109999999</v>
      </c>
      <c r="C37" s="596">
        <v>5995.1760830000003</v>
      </c>
      <c r="D37" s="596">
        <v>8926.2286550000008</v>
      </c>
      <c r="E37" s="596">
        <v>6069.1260000000002</v>
      </c>
      <c r="F37" s="596">
        <v>2539.6999678400002</v>
      </c>
      <c r="G37" s="597" t="s">
        <v>582</v>
      </c>
    </row>
    <row r="38" spans="1:7" s="592" customFormat="1" ht="29.25" customHeight="1">
      <c r="A38" s="604" t="s">
        <v>836</v>
      </c>
      <c r="B38" s="599">
        <v>1302.731</v>
      </c>
      <c r="C38" s="599">
        <v>6018.6537440000002</v>
      </c>
      <c r="D38" s="599">
        <v>9505.1380000000008</v>
      </c>
      <c r="E38" s="599">
        <v>6084.6260000000002</v>
      </c>
      <c r="F38" s="599">
        <v>2577.152</v>
      </c>
      <c r="G38" s="604" t="s">
        <v>837</v>
      </c>
    </row>
    <row r="39" spans="1:7" s="592" customFormat="1" ht="38.85" customHeight="1">
      <c r="A39" s="604" t="s">
        <v>834</v>
      </c>
      <c r="B39" s="599">
        <v>145.061789</v>
      </c>
      <c r="C39" s="599">
        <v>23.477661000000001</v>
      </c>
      <c r="D39" s="599">
        <v>578.90934500000003</v>
      </c>
      <c r="E39" s="599">
        <v>15.5</v>
      </c>
      <c r="F39" s="599">
        <v>37.452032160000002</v>
      </c>
      <c r="G39" s="604" t="s">
        <v>835</v>
      </c>
    </row>
    <row r="40" spans="1:7" s="592" customFormat="1" ht="39.4" customHeight="1">
      <c r="A40" s="595" t="s">
        <v>1712</v>
      </c>
      <c r="B40" s="596">
        <v>2411.4448573899999</v>
      </c>
      <c r="C40" s="596">
        <v>-4255.5783844999996</v>
      </c>
      <c r="D40" s="596">
        <v>-36271.389498179997</v>
      </c>
      <c r="E40" s="596">
        <v>25417.060806289999</v>
      </c>
      <c r="F40" s="596">
        <v>-2488.8587964600001</v>
      </c>
      <c r="G40" s="597" t="s">
        <v>584</v>
      </c>
    </row>
    <row r="41" spans="1:7" s="592" customFormat="1" ht="12"/>
    <row r="42" spans="1:7" s="592" customFormat="1" ht="3.2" customHeight="1"/>
    <row r="43" spans="1:7" s="592" customFormat="1" ht="68.849999999999994" customHeight="1">
      <c r="A43" s="595" t="s">
        <v>1789</v>
      </c>
      <c r="B43" s="596">
        <v>-2411.4448573899999</v>
      </c>
      <c r="C43" s="596">
        <v>4255.5783844999996</v>
      </c>
      <c r="D43" s="596">
        <v>-36271.389498179997</v>
      </c>
      <c r="E43" s="596">
        <v>-25417.060806289999</v>
      </c>
      <c r="F43" s="596">
        <v>2488.8587964600001</v>
      </c>
      <c r="G43" s="597" t="s">
        <v>1790</v>
      </c>
    </row>
    <row r="44" spans="1:7" s="592" customFormat="1" ht="19.149999999999999" customHeight="1">
      <c r="A44" s="607" t="s">
        <v>449</v>
      </c>
      <c r="B44" s="608">
        <v>-76270.707437239995</v>
      </c>
      <c r="C44" s="608">
        <v>-84384.102822059998</v>
      </c>
      <c r="D44" s="608">
        <v>-52804.246934570001</v>
      </c>
      <c r="E44" s="608">
        <v>-391282.85098211002</v>
      </c>
      <c r="F44" s="608">
        <f>F45-F46</f>
        <v>-3304.569267769999</v>
      </c>
      <c r="G44" s="609" t="s">
        <v>838</v>
      </c>
    </row>
    <row r="45" spans="1:7" s="592" customFormat="1" ht="19.149999999999999" customHeight="1">
      <c r="A45" s="600" t="s">
        <v>839</v>
      </c>
      <c r="B45" s="602">
        <v>-24168.025996199998</v>
      </c>
      <c r="C45" s="602">
        <v>-35494.078043519999</v>
      </c>
      <c r="D45" s="602">
        <v>-39192.621485570002</v>
      </c>
      <c r="E45" s="602">
        <v>-384243.28218010999</v>
      </c>
      <c r="F45" s="839">
        <v>20870.628391310001</v>
      </c>
      <c r="G45" s="610" t="s">
        <v>840</v>
      </c>
    </row>
    <row r="46" spans="1:7" s="592" customFormat="1" ht="19.7" customHeight="1">
      <c r="A46" s="600" t="s">
        <v>841</v>
      </c>
      <c r="B46" s="602">
        <v>52102.681441039997</v>
      </c>
      <c r="C46" s="602">
        <v>48890.024778539999</v>
      </c>
      <c r="D46" s="602">
        <v>13611.625448999999</v>
      </c>
      <c r="E46" s="602">
        <v>7039.5688019999998</v>
      </c>
      <c r="F46" s="602">
        <v>24175.19765908</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howPageBreaks="1" printArea="1" view="pageBreakPreview">
      <pane xSplit="1" ySplit="8" topLeftCell="B9" activePane="bottomRight" state="frozen"/>
      <selection pane="bottomRight" activeCell="D5" sqref="D5:F46"/>
      <pageMargins left="0.19685039370078741" right="0.23622047244094491" top="0.39370078740157483" bottom="0.31496062992125984" header="0.39370078740157483" footer="0.31496062992125984"/>
      <pageSetup paperSize="9" scale="70" orientation="portrait" r:id="rId1"/>
      <headerFooter alignWithMargins="0"/>
    </customSheetView>
    <customSheetView guid="{69687417-BF2D-41EA-9F0C-3ABCA36AC0DF}" showPageBreaks="1" printArea="1" view="pageBreakPreview">
      <pane xSplit="1" ySplit="8" topLeftCell="B9" activePane="bottomRight" state="frozen"/>
      <selection pane="bottomRight" activeCell="D5" sqref="D5:F46"/>
      <pageMargins left="0.19685039370078741" right="0.23622047244094491" top="0.39370078740157483" bottom="0.31496062992125984" header="0.39370078740157483" footer="0.31496062992125984"/>
      <pageSetup paperSize="9" scale="70"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19685039370078741" right="0.23622047244094491" top="0.39370078740157483" bottom="0.31496062992125984" header="0.39370078740157483" footer="0.31496062992125984"/>
  <pageSetup paperSize="9" scale="48" orientation="portrait" r:id="rId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50"/>
  <sheetViews>
    <sheetView view="pageBreakPreview" zoomScale="80" zoomScaleNormal="100" zoomScaleSheetLayoutView="80" workbookViewId="0">
      <selection activeCell="O21" sqref="O21"/>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1638</v>
      </c>
      <c r="B1" s="905"/>
      <c r="C1" s="905"/>
      <c r="D1" s="905"/>
      <c r="E1" s="906" t="s">
        <v>856</v>
      </c>
      <c r="F1" s="906"/>
      <c r="G1" s="906"/>
    </row>
    <row r="2" spans="1:7" s="592" customFormat="1" ht="19.149999999999999" customHeight="1">
      <c r="A2" s="907" t="s">
        <v>1754</v>
      </c>
      <c r="B2" s="907"/>
      <c r="C2" s="907"/>
      <c r="D2" s="907"/>
      <c r="E2" s="909" t="s">
        <v>809</v>
      </c>
      <c r="F2" s="909"/>
      <c r="G2" s="909"/>
    </row>
    <row r="3" spans="1:7" s="592" customFormat="1" ht="19.149999999999999" customHeight="1">
      <c r="A3" s="907" t="s">
        <v>810</v>
      </c>
      <c r="B3" s="907"/>
      <c r="C3" s="907"/>
      <c r="D3" s="907"/>
      <c r="E3" s="909" t="s">
        <v>1448</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627061.84739139001</v>
      </c>
      <c r="C8" s="596">
        <v>735887.73981856997</v>
      </c>
      <c r="D8" s="596">
        <v>822980.52198327996</v>
      </c>
      <c r="E8" s="596">
        <v>445117.43526709999</v>
      </c>
      <c r="F8" s="596">
        <v>411884.70504361001</v>
      </c>
      <c r="G8" s="597" t="s">
        <v>392</v>
      </c>
    </row>
    <row r="9" spans="1:7" s="592" customFormat="1" ht="39.4" customHeight="1">
      <c r="A9" s="598" t="s">
        <v>811</v>
      </c>
      <c r="B9" s="599">
        <v>305471.97609789</v>
      </c>
      <c r="C9" s="599">
        <v>370511.81508497999</v>
      </c>
      <c r="D9" s="599">
        <v>463265.59510604001</v>
      </c>
      <c r="E9" s="599">
        <v>250298.65929795001</v>
      </c>
      <c r="F9" s="599">
        <v>265605.23778602999</v>
      </c>
      <c r="G9" s="598" t="s">
        <v>812</v>
      </c>
    </row>
    <row r="10" spans="1:7" s="592" customFormat="1" ht="28.7" customHeight="1">
      <c r="A10" s="600" t="s">
        <v>2682</v>
      </c>
      <c r="B10" s="601">
        <v>29134.12879237</v>
      </c>
      <c r="C10" s="602">
        <v>41909.805228220001</v>
      </c>
      <c r="D10" s="602">
        <v>50033.094337150003</v>
      </c>
      <c r="E10" s="602">
        <v>30715.067193620001</v>
      </c>
      <c r="F10" s="602">
        <v>29234.709716320001</v>
      </c>
      <c r="G10" s="603" t="s">
        <v>579</v>
      </c>
    </row>
    <row r="11" spans="1:7" s="592" customFormat="1" ht="28.7" customHeight="1">
      <c r="A11" s="600" t="s">
        <v>813</v>
      </c>
      <c r="B11" s="601">
        <v>55307.321457799997</v>
      </c>
      <c r="C11" s="602">
        <v>80327.44816313</v>
      </c>
      <c r="D11" s="602">
        <v>101209.91226016999</v>
      </c>
      <c r="E11" s="602">
        <v>56721.709877310001</v>
      </c>
      <c r="F11" s="602">
        <v>56075.296038439999</v>
      </c>
      <c r="G11" s="603" t="s">
        <v>580</v>
      </c>
    </row>
    <row r="12" spans="1:7" s="592" customFormat="1" ht="19.149999999999999" customHeight="1">
      <c r="A12" s="600" t="s">
        <v>814</v>
      </c>
      <c r="B12" s="601">
        <v>38666.34800695</v>
      </c>
      <c r="C12" s="602">
        <v>50978.410895809997</v>
      </c>
      <c r="D12" s="602">
        <v>59776.079605430001</v>
      </c>
      <c r="E12" s="602">
        <v>33549.334028899997</v>
      </c>
      <c r="F12" s="602">
        <v>34258.258483290003</v>
      </c>
      <c r="G12" s="603" t="s">
        <v>552</v>
      </c>
    </row>
    <row r="13" spans="1:7" s="592" customFormat="1" ht="19.149999999999999" customHeight="1">
      <c r="A13" s="600" t="s">
        <v>815</v>
      </c>
      <c r="B13" s="601">
        <v>140181.27492303</v>
      </c>
      <c r="C13" s="602">
        <v>148639.15023709001</v>
      </c>
      <c r="D13" s="602">
        <v>198248.55441720001</v>
      </c>
      <c r="E13" s="602">
        <v>96409.030585229993</v>
      </c>
      <c r="F13" s="602">
        <v>112402.51154091999</v>
      </c>
      <c r="G13" s="603" t="s">
        <v>541</v>
      </c>
    </row>
    <row r="14" spans="1:7" s="592" customFormat="1" ht="28.7" customHeight="1">
      <c r="A14" s="604" t="s">
        <v>816</v>
      </c>
      <c r="B14" s="599">
        <v>12877.29499412</v>
      </c>
      <c r="C14" s="599">
        <v>20094.627264269999</v>
      </c>
      <c r="D14" s="599">
        <v>24698.154644940001</v>
      </c>
      <c r="E14" s="599">
        <v>8789.3186332599998</v>
      </c>
      <c r="F14" s="599">
        <v>12000.52350351</v>
      </c>
      <c r="G14" s="604" t="s">
        <v>11</v>
      </c>
    </row>
    <row r="15" spans="1:7" s="592" customFormat="1" ht="38.85" customHeight="1">
      <c r="A15" s="604" t="s">
        <v>817</v>
      </c>
      <c r="B15" s="599">
        <v>24378.713399380002</v>
      </c>
      <c r="C15" s="599">
        <v>31129.908769320002</v>
      </c>
      <c r="D15" s="599">
        <v>12485.536732299999</v>
      </c>
      <c r="E15" s="599">
        <v>8876.3938358899995</v>
      </c>
      <c r="F15" s="599">
        <v>15947.081852720001</v>
      </c>
      <c r="G15" s="604" t="s">
        <v>464</v>
      </c>
    </row>
    <row r="16" spans="1:7" s="592" customFormat="1" ht="28.7" customHeight="1">
      <c r="A16" s="604" t="s">
        <v>2845</v>
      </c>
      <c r="B16" s="599">
        <v>0</v>
      </c>
      <c r="C16" s="599">
        <v>0</v>
      </c>
      <c r="D16" s="599">
        <v>0</v>
      </c>
      <c r="E16" s="599">
        <v>0</v>
      </c>
      <c r="F16" s="599">
        <v>666.70690134999995</v>
      </c>
      <c r="G16" s="604" t="s">
        <v>2846</v>
      </c>
    </row>
    <row r="17" spans="1:7" s="592" customFormat="1" ht="28.7" customHeight="1">
      <c r="A17" s="604" t="s">
        <v>636</v>
      </c>
      <c r="B17" s="599">
        <v>284333.86290000001</v>
      </c>
      <c r="C17" s="599">
        <v>314151.38870000001</v>
      </c>
      <c r="D17" s="599">
        <v>322531.23550000001</v>
      </c>
      <c r="E17" s="599">
        <v>177153.06349999999</v>
      </c>
      <c r="F17" s="599">
        <v>117665.155</v>
      </c>
      <c r="G17" s="604" t="s">
        <v>280</v>
      </c>
    </row>
    <row r="18" spans="1:7" s="592" customFormat="1" ht="19.7" customHeight="1">
      <c r="A18" s="595" t="s">
        <v>104</v>
      </c>
      <c r="B18" s="596">
        <v>621600.19528992998</v>
      </c>
      <c r="C18" s="596">
        <v>741031.51408213004</v>
      </c>
      <c r="D18" s="596">
        <v>848561.18328342994</v>
      </c>
      <c r="E18" s="596">
        <v>429774.45459511998</v>
      </c>
      <c r="F18" s="596">
        <v>402567.22803861997</v>
      </c>
      <c r="G18" s="597" t="s">
        <v>451</v>
      </c>
    </row>
    <row r="19" spans="1:7" s="592" customFormat="1" ht="28.7" customHeight="1">
      <c r="A19" s="605" t="s">
        <v>818</v>
      </c>
      <c r="B19" s="606">
        <v>6097.55739842</v>
      </c>
      <c r="C19" s="602">
        <v>14228.973538980001</v>
      </c>
      <c r="D19" s="602">
        <v>17722.615369759998</v>
      </c>
      <c r="E19" s="602">
        <v>10798.003030080001</v>
      </c>
      <c r="F19" s="602">
        <v>4967.3614414900003</v>
      </c>
      <c r="G19" s="603" t="s">
        <v>130</v>
      </c>
    </row>
    <row r="20" spans="1:7" s="592" customFormat="1" ht="19.149999999999999" customHeight="1">
      <c r="A20" s="605" t="s">
        <v>86</v>
      </c>
      <c r="B20" s="606">
        <v>4312.2946118199998</v>
      </c>
      <c r="C20" s="602">
        <v>8394.1274472700006</v>
      </c>
      <c r="D20" s="602">
        <v>11843.37997305</v>
      </c>
      <c r="E20" s="602">
        <v>3158.9616590000001</v>
      </c>
      <c r="F20" s="602">
        <v>2345.5276323600001</v>
      </c>
      <c r="G20" s="603" t="s">
        <v>41</v>
      </c>
    </row>
    <row r="21" spans="1:7" s="592" customFormat="1" ht="59.1" customHeight="1">
      <c r="A21" s="605" t="s">
        <v>819</v>
      </c>
      <c r="B21" s="606">
        <v>17885.910050490002</v>
      </c>
      <c r="C21" s="602">
        <v>22747.905435879999</v>
      </c>
      <c r="D21" s="602">
        <v>28009.912071390001</v>
      </c>
      <c r="E21" s="602">
        <v>12303.28116688</v>
      </c>
      <c r="F21" s="602">
        <v>13332.225795050001</v>
      </c>
      <c r="G21" s="603" t="s">
        <v>263</v>
      </c>
    </row>
    <row r="22" spans="1:7" s="592" customFormat="1" ht="19.149999999999999" customHeight="1">
      <c r="A22" s="605" t="s">
        <v>38</v>
      </c>
      <c r="B22" s="606">
        <v>259647.15652799001</v>
      </c>
      <c r="C22" s="602">
        <v>314013.46872697002</v>
      </c>
      <c r="D22" s="602">
        <v>336901.85061423999</v>
      </c>
      <c r="E22" s="602">
        <v>192502.32712532001</v>
      </c>
      <c r="F22" s="602">
        <v>196829.53016132</v>
      </c>
      <c r="G22" s="603" t="s">
        <v>39</v>
      </c>
    </row>
    <row r="23" spans="1:7" s="592" customFormat="1" ht="19.149999999999999" customHeight="1">
      <c r="A23" s="605" t="s">
        <v>282</v>
      </c>
      <c r="B23" s="606">
        <v>11732.370731929999</v>
      </c>
      <c r="C23" s="602">
        <v>15570.10902453</v>
      </c>
      <c r="D23" s="602">
        <v>21326.721137330002</v>
      </c>
      <c r="E23" s="602">
        <v>6584.1512894099997</v>
      </c>
      <c r="F23" s="602">
        <v>7120.3945860000003</v>
      </c>
      <c r="G23" s="603" t="s">
        <v>283</v>
      </c>
    </row>
    <row r="24" spans="1:7" s="592" customFormat="1" ht="38.85" customHeight="1">
      <c r="A24" s="605" t="s">
        <v>820</v>
      </c>
      <c r="B24" s="606">
        <v>32450.565675810001</v>
      </c>
      <c r="C24" s="602">
        <v>37410.998618400001</v>
      </c>
      <c r="D24" s="602">
        <v>43290.485672180002</v>
      </c>
      <c r="E24" s="602">
        <v>22272.20769264</v>
      </c>
      <c r="F24" s="602">
        <v>22939.225651659999</v>
      </c>
      <c r="G24" s="603" t="s">
        <v>25</v>
      </c>
    </row>
    <row r="25" spans="1:7" s="592" customFormat="1" ht="38.85" customHeight="1">
      <c r="A25" s="605" t="s">
        <v>55</v>
      </c>
      <c r="B25" s="606">
        <v>118745.21907555001</v>
      </c>
      <c r="C25" s="602">
        <v>128012.99182666</v>
      </c>
      <c r="D25" s="602">
        <v>147964.58033143001</v>
      </c>
      <c r="E25" s="602">
        <v>65704.062412719999</v>
      </c>
      <c r="F25" s="602">
        <v>53810.424534819998</v>
      </c>
      <c r="G25" s="603" t="s">
        <v>424</v>
      </c>
    </row>
    <row r="26" spans="1:7" s="592" customFormat="1" ht="49.15" customHeight="1">
      <c r="A26" s="605" t="s">
        <v>374</v>
      </c>
      <c r="B26" s="606">
        <v>38798.723877479999</v>
      </c>
      <c r="C26" s="602">
        <v>33030.378531609997</v>
      </c>
      <c r="D26" s="602">
        <v>37462.260231139997</v>
      </c>
      <c r="E26" s="602">
        <v>19835.93304407</v>
      </c>
      <c r="F26" s="602">
        <v>16022.153626060001</v>
      </c>
      <c r="G26" s="603" t="s">
        <v>430</v>
      </c>
    </row>
    <row r="27" spans="1:7" s="592" customFormat="1" ht="38.85" customHeight="1">
      <c r="A27" s="605" t="s">
        <v>821</v>
      </c>
      <c r="B27" s="606">
        <v>6818.9773322700003</v>
      </c>
      <c r="C27" s="602">
        <v>11930.66804588</v>
      </c>
      <c r="D27" s="602">
        <v>3604.0025612099998</v>
      </c>
      <c r="E27" s="602">
        <v>551.09588833999999</v>
      </c>
      <c r="F27" s="602">
        <v>93.126254900000006</v>
      </c>
      <c r="G27" s="603" t="s">
        <v>324</v>
      </c>
    </row>
    <row r="28" spans="1:7" s="592" customFormat="1" ht="89.1" customHeight="1">
      <c r="A28" s="605" t="s">
        <v>588</v>
      </c>
      <c r="B28" s="606">
        <v>14391.97363051</v>
      </c>
      <c r="C28" s="602">
        <v>22106.44056092</v>
      </c>
      <c r="D28" s="602">
        <v>14377.10637698</v>
      </c>
      <c r="E28" s="602">
        <v>6958.5581794199998</v>
      </c>
      <c r="F28" s="602">
        <v>7951.6157812399997</v>
      </c>
      <c r="G28" s="603" t="s">
        <v>822</v>
      </c>
    </row>
    <row r="29" spans="1:7" s="592" customFormat="1" ht="59.1" customHeight="1">
      <c r="A29" s="605" t="s">
        <v>823</v>
      </c>
      <c r="B29" s="606">
        <v>1607.4513383200001</v>
      </c>
      <c r="C29" s="602">
        <v>5766.6760308200001</v>
      </c>
      <c r="D29" s="602">
        <v>11988.39299283</v>
      </c>
      <c r="E29" s="602">
        <v>8717.6917199599993</v>
      </c>
      <c r="F29" s="602">
        <v>5300.7876783700003</v>
      </c>
      <c r="G29" s="603" t="s">
        <v>824</v>
      </c>
    </row>
    <row r="30" spans="1:7" s="592" customFormat="1" ht="28.7" customHeight="1">
      <c r="A30" s="605" t="s">
        <v>211</v>
      </c>
      <c r="B30" s="606">
        <v>72269.960821850007</v>
      </c>
      <c r="C30" s="602">
        <v>92570.189916129995</v>
      </c>
      <c r="D30" s="602">
        <v>139756.80435342001</v>
      </c>
      <c r="E30" s="602">
        <v>60478.110645209999</v>
      </c>
      <c r="F30" s="602">
        <v>57707.576322530003</v>
      </c>
      <c r="G30" s="603" t="s">
        <v>825</v>
      </c>
    </row>
    <row r="31" spans="1:7" s="592" customFormat="1" ht="19.149999999999999" customHeight="1">
      <c r="A31" s="605" t="s">
        <v>525</v>
      </c>
      <c r="B31" s="606">
        <v>31453.460196880002</v>
      </c>
      <c r="C31" s="602">
        <v>31472.966352399999</v>
      </c>
      <c r="D31" s="602">
        <v>29324.504563310002</v>
      </c>
      <c r="E31" s="602">
        <v>17647.18038885</v>
      </c>
      <c r="F31" s="602">
        <v>11562.450956459999</v>
      </c>
      <c r="G31" s="603" t="s">
        <v>826</v>
      </c>
    </row>
    <row r="32" spans="1:7" s="592" customFormat="1" ht="28.7" customHeight="1">
      <c r="A32" s="605" t="s">
        <v>827</v>
      </c>
      <c r="B32" s="606">
        <v>4364.2537826099997</v>
      </c>
      <c r="C32" s="602">
        <v>3715.2607576800001</v>
      </c>
      <c r="D32" s="602">
        <v>4678.3824817100003</v>
      </c>
      <c r="E32" s="602">
        <v>1952.7057997700001</v>
      </c>
      <c r="F32" s="602">
        <v>2167.6290263599999</v>
      </c>
      <c r="G32" s="603" t="s">
        <v>828</v>
      </c>
    </row>
    <row r="33" spans="1:7" s="592" customFormat="1" ht="19.149999999999999" customHeight="1">
      <c r="A33" s="605" t="s">
        <v>486</v>
      </c>
      <c r="B33" s="606">
        <v>1024.320238</v>
      </c>
      <c r="C33" s="602">
        <v>60.359268</v>
      </c>
      <c r="D33" s="602">
        <v>310.18455345000001</v>
      </c>
      <c r="E33" s="602">
        <v>310.18455345000001</v>
      </c>
      <c r="F33" s="602">
        <v>417.19859000000002</v>
      </c>
      <c r="G33" s="603" t="s">
        <v>829</v>
      </c>
    </row>
    <row r="34" spans="1:7" s="592" customFormat="1" ht="39.4" customHeight="1">
      <c r="A34" s="595" t="s">
        <v>583</v>
      </c>
      <c r="B34" s="596">
        <v>3595.6153957500001</v>
      </c>
      <c r="C34" s="596">
        <v>24346.932874589998</v>
      </c>
      <c r="D34" s="596">
        <v>2067.1858137899999</v>
      </c>
      <c r="E34" s="596">
        <v>3123.4208978199999</v>
      </c>
      <c r="F34" s="596">
        <v>785.56991474999995</v>
      </c>
      <c r="G34" s="597" t="s">
        <v>521</v>
      </c>
    </row>
    <row r="35" spans="1:7" s="592" customFormat="1" ht="19.149999999999999" customHeight="1">
      <c r="A35" s="604" t="s">
        <v>830</v>
      </c>
      <c r="B35" s="599">
        <v>4305</v>
      </c>
      <c r="C35" s="599">
        <v>24715.996999999999</v>
      </c>
      <c r="D35" s="599">
        <v>5000</v>
      </c>
      <c r="E35" s="599">
        <v>5000</v>
      </c>
      <c r="F35" s="599">
        <v>1429</v>
      </c>
      <c r="G35" s="604" t="s">
        <v>831</v>
      </c>
    </row>
    <row r="36" spans="1:7" s="592" customFormat="1" ht="28.7" customHeight="1">
      <c r="A36" s="604" t="s">
        <v>832</v>
      </c>
      <c r="B36" s="599">
        <v>709.38460425000005</v>
      </c>
      <c r="C36" s="599">
        <v>369.06412540999997</v>
      </c>
      <c r="D36" s="599">
        <v>2932.8141862100001</v>
      </c>
      <c r="E36" s="599">
        <v>1876.5791021800001</v>
      </c>
      <c r="F36" s="599">
        <v>643.43008525000005</v>
      </c>
      <c r="G36" s="604" t="s">
        <v>833</v>
      </c>
    </row>
    <row r="37" spans="1:7" s="592" customFormat="1" ht="59.65" customHeight="1">
      <c r="A37" s="595" t="s">
        <v>1711</v>
      </c>
      <c r="B37" s="596">
        <v>1040.1410000000001</v>
      </c>
      <c r="C37" s="596">
        <v>4546.9161670000003</v>
      </c>
      <c r="D37" s="596">
        <v>2295.2060970000002</v>
      </c>
      <c r="E37" s="596"/>
      <c r="F37" s="596">
        <v>1171.244181</v>
      </c>
      <c r="G37" s="597" t="s">
        <v>582</v>
      </c>
    </row>
    <row r="38" spans="1:7" s="592" customFormat="1" ht="29.25" customHeight="1">
      <c r="A38" s="604" t="s">
        <v>836</v>
      </c>
      <c r="B38" s="599">
        <v>1040.1410000000001</v>
      </c>
      <c r="C38" s="599">
        <v>4650.2915000000003</v>
      </c>
      <c r="D38" s="599">
        <v>2346.8139999999999</v>
      </c>
      <c r="E38" s="599"/>
      <c r="F38" s="599">
        <v>1387.5519999999999</v>
      </c>
      <c r="G38" s="604" t="s">
        <v>837</v>
      </c>
    </row>
    <row r="39" spans="1:7" s="592" customFormat="1" ht="38.85" customHeight="1">
      <c r="A39" s="604" t="s">
        <v>834</v>
      </c>
      <c r="B39" s="599"/>
      <c r="C39" s="599">
        <v>103.375333</v>
      </c>
      <c r="D39" s="599">
        <v>51.607903</v>
      </c>
      <c r="E39" s="599"/>
      <c r="F39" s="599">
        <v>216.30781899999999</v>
      </c>
      <c r="G39" s="604" t="s">
        <v>835</v>
      </c>
    </row>
    <row r="40" spans="1:7" s="592" customFormat="1" ht="39.4" customHeight="1">
      <c r="A40" s="595" t="s">
        <v>1712</v>
      </c>
      <c r="B40" s="596">
        <v>825.89570571000002</v>
      </c>
      <c r="C40" s="596">
        <v>-34037.623305150002</v>
      </c>
      <c r="D40" s="596">
        <v>-29943.053210940001</v>
      </c>
      <c r="E40" s="596">
        <v>12219.55977416</v>
      </c>
      <c r="F40" s="596">
        <v>7360.6629092399999</v>
      </c>
      <c r="G40" s="597" t="s">
        <v>584</v>
      </c>
    </row>
    <row r="41" spans="1:7" s="592" customFormat="1" ht="12"/>
    <row r="42" spans="1:7" s="592" customFormat="1" ht="3.2" customHeight="1"/>
    <row r="43" spans="1:7" s="592" customFormat="1" ht="68.849999999999994" customHeight="1">
      <c r="A43" s="595" t="s">
        <v>1789</v>
      </c>
      <c r="B43" s="596">
        <v>-825.89570571000002</v>
      </c>
      <c r="C43" s="596">
        <v>34037.623305150002</v>
      </c>
      <c r="D43" s="596">
        <v>-29943.053210940001</v>
      </c>
      <c r="E43" s="596">
        <v>-12219.55977416</v>
      </c>
      <c r="F43" s="596">
        <v>-7360.6629092399999</v>
      </c>
      <c r="G43" s="597" t="s">
        <v>1790</v>
      </c>
    </row>
    <row r="44" spans="1:7" s="592" customFormat="1" ht="19.149999999999999" customHeight="1">
      <c r="A44" s="607" t="s">
        <v>449</v>
      </c>
      <c r="B44" s="608">
        <v>53721.325531479997</v>
      </c>
      <c r="C44" s="608">
        <v>-11866.887936339999</v>
      </c>
      <c r="D44" s="608">
        <v>135376.69153128</v>
      </c>
      <c r="E44" s="608">
        <v>-371040.99828991998</v>
      </c>
      <c r="F44" s="608">
        <f>F45-F46</f>
        <v>-5755.3770000000004</v>
      </c>
      <c r="G44" s="609" t="s">
        <v>838</v>
      </c>
    </row>
    <row r="45" spans="1:7" s="592" customFormat="1" ht="19.149999999999999" customHeight="1">
      <c r="A45" s="600" t="s">
        <v>839</v>
      </c>
      <c r="B45" s="602">
        <v>76211.622531479996</v>
      </c>
      <c r="C45" s="602">
        <v>-2021.0519363400199</v>
      </c>
      <c r="D45" s="602">
        <v>165441.45753128</v>
      </c>
      <c r="E45" s="602">
        <v>-370172.48828991997</v>
      </c>
      <c r="F45" s="839">
        <v>13452.8</v>
      </c>
      <c r="G45" s="610" t="s">
        <v>840</v>
      </c>
    </row>
    <row r="46" spans="1:7" s="592" customFormat="1" ht="19.7" customHeight="1">
      <c r="A46" s="600" t="s">
        <v>841</v>
      </c>
      <c r="B46" s="602">
        <v>22490.296999999999</v>
      </c>
      <c r="C46" s="602">
        <v>9845.8359999999993</v>
      </c>
      <c r="D46" s="602">
        <v>30064.766</v>
      </c>
      <c r="E46" s="602">
        <v>868.51</v>
      </c>
      <c r="F46" s="602">
        <v>19208.177</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0" showPageBreaks="1" printArea="1" view="pageBreakPreview">
      <selection activeCell="J12" sqref="J12"/>
      <pageMargins left="0.3" right="0.17" top="0.31" bottom="0.22" header="0.3" footer="0.24"/>
      <pageSetup paperSize="9" scale="62" orientation="portrait" r:id="rId1"/>
      <headerFooter alignWithMargins="0"/>
    </customSheetView>
    <customSheetView guid="{69687417-BF2D-41EA-9F0C-3ABCA36AC0DF}" scale="80" showPageBreaks="1" printArea="1" view="pageBreakPreview">
      <selection activeCell="J12" sqref="J12"/>
      <pageMargins left="0.3" right="0.17" top="0.31" bottom="0.22" header="0.3" footer="0.24"/>
      <pageSetup paperSize="9" scale="62"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ageMargins left="0.31496062992125984" right="0.15748031496062992" top="0.31496062992125984" bottom="0.23622047244094491" header="0.31496062992125984" footer="0.23622047244094491"/>
  <pageSetup paperSize="9" scale="49" orientation="portrait" r:id="rId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8">
    <tabColor rgb="FFFFC000"/>
    <pageSetUpPr fitToPage="1"/>
  </sheetPr>
  <dimension ref="A1:G50"/>
  <sheetViews>
    <sheetView view="pageBreakPreview" topLeftCell="B19" zoomScale="85" zoomScaleNormal="100" zoomScaleSheetLayoutView="85" workbookViewId="0">
      <selection activeCell="F44" sqref="F44"/>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1666</v>
      </c>
      <c r="B1" s="905"/>
      <c r="C1" s="905"/>
      <c r="D1" s="905"/>
      <c r="E1" s="906" t="s">
        <v>1667</v>
      </c>
      <c r="F1" s="906"/>
      <c r="G1" s="906"/>
    </row>
    <row r="2" spans="1:7" s="592" customFormat="1" ht="19.149999999999999" customHeight="1">
      <c r="A2" s="907" t="s">
        <v>855</v>
      </c>
      <c r="B2" s="907"/>
      <c r="C2" s="907"/>
      <c r="D2" s="907"/>
      <c r="E2" s="909" t="s">
        <v>809</v>
      </c>
      <c r="F2" s="909"/>
      <c r="G2" s="909"/>
    </row>
    <row r="3" spans="1:7" s="592" customFormat="1" ht="19.149999999999999" customHeight="1">
      <c r="A3" s="907" t="s">
        <v>810</v>
      </c>
      <c r="B3" s="907"/>
      <c r="C3" s="907"/>
      <c r="D3" s="907"/>
      <c r="E3" s="909" t="s">
        <v>1447</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1637208.5281861899</v>
      </c>
      <c r="C8" s="596">
        <v>1968721.0441594301</v>
      </c>
      <c r="D8" s="596">
        <v>2395872.9487580098</v>
      </c>
      <c r="E8" s="596">
        <v>1314935.9835417999</v>
      </c>
      <c r="F8" s="596">
        <v>1232429.63272749</v>
      </c>
      <c r="G8" s="597" t="s">
        <v>392</v>
      </c>
    </row>
    <row r="9" spans="1:7" s="592" customFormat="1" ht="39.4" customHeight="1">
      <c r="A9" s="598" t="s">
        <v>811</v>
      </c>
      <c r="B9" s="599">
        <v>1458171.8008250899</v>
      </c>
      <c r="C9" s="599">
        <v>1810913.7697191101</v>
      </c>
      <c r="D9" s="599">
        <v>2148543.6983906799</v>
      </c>
      <c r="E9" s="599">
        <v>1218686.26535357</v>
      </c>
      <c r="F9" s="599">
        <v>1140889.82403273</v>
      </c>
      <c r="G9" s="598" t="s">
        <v>812</v>
      </c>
    </row>
    <row r="10" spans="1:7" s="592" customFormat="1" ht="28.7" customHeight="1">
      <c r="A10" s="600" t="s">
        <v>2682</v>
      </c>
      <c r="B10" s="601">
        <v>480314.07479596999</v>
      </c>
      <c r="C10" s="602">
        <v>632526.81855335995</v>
      </c>
      <c r="D10" s="602">
        <v>709135.34293928999</v>
      </c>
      <c r="E10" s="602">
        <v>430263.80482526001</v>
      </c>
      <c r="F10" s="602">
        <v>332570.38845530001</v>
      </c>
      <c r="G10" s="603" t="s">
        <v>579</v>
      </c>
    </row>
    <row r="11" spans="1:7" s="592" customFormat="1" ht="28.7" customHeight="1">
      <c r="A11" s="600" t="s">
        <v>813</v>
      </c>
      <c r="B11" s="601">
        <v>550653.93643434998</v>
      </c>
      <c r="C11" s="602">
        <v>663170.95222735999</v>
      </c>
      <c r="D11" s="602">
        <v>806557.07102183998</v>
      </c>
      <c r="E11" s="602">
        <v>433330.75185164</v>
      </c>
      <c r="F11" s="602">
        <v>455744.12069230998</v>
      </c>
      <c r="G11" s="603" t="s">
        <v>580</v>
      </c>
    </row>
    <row r="12" spans="1:7" s="592" customFormat="1" ht="19.149999999999999" customHeight="1">
      <c r="A12" s="600" t="s">
        <v>814</v>
      </c>
      <c r="B12" s="601">
        <v>283392.46240948001</v>
      </c>
      <c r="C12" s="602">
        <v>353665.14166959998</v>
      </c>
      <c r="D12" s="602">
        <v>441608.08759651001</v>
      </c>
      <c r="E12" s="602">
        <v>240594.52448128001</v>
      </c>
      <c r="F12" s="602">
        <v>228356.05835159999</v>
      </c>
      <c r="G12" s="603" t="s">
        <v>552</v>
      </c>
    </row>
    <row r="13" spans="1:7" s="592" customFormat="1" ht="19.149999999999999" customHeight="1">
      <c r="A13" s="600" t="s">
        <v>815</v>
      </c>
      <c r="B13" s="601">
        <v>24182.211471359999</v>
      </c>
      <c r="C13" s="602">
        <v>20738.486238969999</v>
      </c>
      <c r="D13" s="602">
        <v>21248.18604004</v>
      </c>
      <c r="E13" s="602">
        <v>12526.29514136</v>
      </c>
      <c r="F13" s="602">
        <v>15573.65618349</v>
      </c>
      <c r="G13" s="603" t="s">
        <v>541</v>
      </c>
    </row>
    <row r="14" spans="1:7" s="592" customFormat="1" ht="28.7" customHeight="1">
      <c r="A14" s="604" t="s">
        <v>816</v>
      </c>
      <c r="B14" s="599">
        <v>28489.613867429998</v>
      </c>
      <c r="C14" s="599">
        <v>53614.390804930001</v>
      </c>
      <c r="D14" s="599">
        <v>73124.586612209998</v>
      </c>
      <c r="E14" s="599">
        <v>42799.735112269998</v>
      </c>
      <c r="F14" s="599">
        <v>65494.075337419999</v>
      </c>
      <c r="G14" s="604" t="s">
        <v>11</v>
      </c>
    </row>
    <row r="15" spans="1:7" s="592" customFormat="1" ht="38.85" customHeight="1">
      <c r="A15" s="604" t="s">
        <v>817</v>
      </c>
      <c r="B15" s="599">
        <v>24703.233289669999</v>
      </c>
      <c r="C15" s="599">
        <v>9841.7819353899995</v>
      </c>
      <c r="D15" s="599">
        <v>9624.3967551200003</v>
      </c>
      <c r="E15" s="599">
        <v>5681.8930759599998</v>
      </c>
      <c r="F15" s="599">
        <v>5760.5337517400003</v>
      </c>
      <c r="G15" s="604" t="s">
        <v>464</v>
      </c>
    </row>
    <row r="16" spans="1:7" s="592" customFormat="1" ht="28.7" customHeight="1">
      <c r="A16" s="604" t="s">
        <v>2845</v>
      </c>
      <c r="B16" s="599">
        <v>0</v>
      </c>
      <c r="C16" s="599">
        <v>0</v>
      </c>
      <c r="D16" s="599">
        <v>0</v>
      </c>
      <c r="E16" s="599">
        <v>0</v>
      </c>
      <c r="F16" s="599">
        <v>912.98360560000003</v>
      </c>
      <c r="G16" s="604" t="s">
        <v>2846</v>
      </c>
    </row>
    <row r="17" spans="1:7" s="592" customFormat="1" ht="28.7" customHeight="1">
      <c r="A17" s="604" t="s">
        <v>636</v>
      </c>
      <c r="B17" s="599">
        <v>125843.880204</v>
      </c>
      <c r="C17" s="599">
        <v>94351.101699999999</v>
      </c>
      <c r="D17" s="599">
        <v>164580.26699999999</v>
      </c>
      <c r="E17" s="599">
        <v>47768.09</v>
      </c>
      <c r="F17" s="599">
        <v>19372.216</v>
      </c>
      <c r="G17" s="604" t="s">
        <v>280</v>
      </c>
    </row>
    <row r="18" spans="1:7" s="592" customFormat="1" ht="19.7" customHeight="1">
      <c r="A18" s="595" t="s">
        <v>104</v>
      </c>
      <c r="B18" s="596">
        <v>1397412.5400158199</v>
      </c>
      <c r="C18" s="596">
        <v>1591047.9017355801</v>
      </c>
      <c r="D18" s="596">
        <v>2160238.4722268302</v>
      </c>
      <c r="E18" s="596">
        <v>1043310.85837076</v>
      </c>
      <c r="F18" s="596">
        <v>1401301.09181071</v>
      </c>
      <c r="G18" s="597" t="s">
        <v>451</v>
      </c>
    </row>
    <row r="19" spans="1:7" s="592" customFormat="1" ht="28.7" customHeight="1">
      <c r="A19" s="605" t="s">
        <v>818</v>
      </c>
      <c r="B19" s="606">
        <v>25740.582038439999</v>
      </c>
      <c r="C19" s="602">
        <v>26609.068134289999</v>
      </c>
      <c r="D19" s="602">
        <v>27939.505697379998</v>
      </c>
      <c r="E19" s="602">
        <v>14617.019391809999</v>
      </c>
      <c r="F19" s="602">
        <v>13955.87403081</v>
      </c>
      <c r="G19" s="603" t="s">
        <v>130</v>
      </c>
    </row>
    <row r="20" spans="1:7" s="592" customFormat="1" ht="19.149999999999999" customHeight="1">
      <c r="A20" s="605" t="s">
        <v>86</v>
      </c>
      <c r="B20" s="606">
        <v>17949.299627060002</v>
      </c>
      <c r="C20" s="602">
        <v>13685.07568731</v>
      </c>
      <c r="D20" s="602">
        <v>26126.754985290001</v>
      </c>
      <c r="E20" s="602">
        <v>6528.1733327900001</v>
      </c>
      <c r="F20" s="602">
        <v>11037.76313954</v>
      </c>
      <c r="G20" s="603" t="s">
        <v>41</v>
      </c>
    </row>
    <row r="21" spans="1:7" s="592" customFormat="1" ht="59.1" customHeight="1">
      <c r="A21" s="605" t="s">
        <v>819</v>
      </c>
      <c r="B21" s="606">
        <v>39976.391321889998</v>
      </c>
      <c r="C21" s="602">
        <v>47112.134624710001</v>
      </c>
      <c r="D21" s="602">
        <v>50157.492492780002</v>
      </c>
      <c r="E21" s="602">
        <v>25932.36911729</v>
      </c>
      <c r="F21" s="602">
        <v>29756.01217152</v>
      </c>
      <c r="G21" s="603" t="s">
        <v>263</v>
      </c>
    </row>
    <row r="22" spans="1:7" s="592" customFormat="1" ht="19.149999999999999" customHeight="1">
      <c r="A22" s="605" t="s">
        <v>38</v>
      </c>
      <c r="B22" s="606">
        <v>420141.00506446999</v>
      </c>
      <c r="C22" s="602">
        <v>470354.84385752003</v>
      </c>
      <c r="D22" s="602">
        <v>619880.06964165997</v>
      </c>
      <c r="E22" s="602">
        <v>293202.90222375997</v>
      </c>
      <c r="F22" s="602">
        <v>283088.13185954001</v>
      </c>
      <c r="G22" s="603" t="s">
        <v>39</v>
      </c>
    </row>
    <row r="23" spans="1:7" s="592" customFormat="1" ht="19.149999999999999" customHeight="1">
      <c r="A23" s="605" t="s">
        <v>282</v>
      </c>
      <c r="B23" s="606">
        <v>32620.660509519999</v>
      </c>
      <c r="C23" s="602">
        <v>45781.960748639998</v>
      </c>
      <c r="D23" s="602">
        <v>87927.570942949998</v>
      </c>
      <c r="E23" s="602">
        <v>21874.017320750001</v>
      </c>
      <c r="F23" s="602">
        <v>42341.090819789999</v>
      </c>
      <c r="G23" s="603" t="s">
        <v>283</v>
      </c>
    </row>
    <row r="24" spans="1:7" s="592" customFormat="1" ht="38.85" customHeight="1">
      <c r="A24" s="605" t="s">
        <v>820</v>
      </c>
      <c r="B24" s="606">
        <v>57549.688701480001</v>
      </c>
      <c r="C24" s="602">
        <v>63169.646199479997</v>
      </c>
      <c r="D24" s="602">
        <v>69630.011152509993</v>
      </c>
      <c r="E24" s="602">
        <v>36077.355797030003</v>
      </c>
      <c r="F24" s="602">
        <v>35486.176663240003</v>
      </c>
      <c r="G24" s="603" t="s">
        <v>25</v>
      </c>
    </row>
    <row r="25" spans="1:7" s="592" customFormat="1" ht="38.85" customHeight="1">
      <c r="A25" s="605" t="s">
        <v>55</v>
      </c>
      <c r="B25" s="606">
        <v>251913.90130324999</v>
      </c>
      <c r="C25" s="602">
        <v>280034.87286412</v>
      </c>
      <c r="D25" s="602">
        <v>467726.54604202998</v>
      </c>
      <c r="E25" s="602">
        <v>173226.94279599999</v>
      </c>
      <c r="F25" s="602">
        <v>370762.60832323</v>
      </c>
      <c r="G25" s="603" t="s">
        <v>424</v>
      </c>
    </row>
    <row r="26" spans="1:7" s="592" customFormat="1" ht="49.15" customHeight="1">
      <c r="A26" s="605" t="s">
        <v>374</v>
      </c>
      <c r="B26" s="606">
        <v>66217.350690260006</v>
      </c>
      <c r="C26" s="602">
        <v>73636.850741329996</v>
      </c>
      <c r="D26" s="602">
        <v>98365.732118569998</v>
      </c>
      <c r="E26" s="602">
        <v>44605.738653050001</v>
      </c>
      <c r="F26" s="602">
        <v>62548.381226060003</v>
      </c>
      <c r="G26" s="603" t="s">
        <v>430</v>
      </c>
    </row>
    <row r="27" spans="1:7" s="592" customFormat="1" ht="38.85" customHeight="1">
      <c r="A27" s="605" t="s">
        <v>821</v>
      </c>
      <c r="B27" s="606">
        <v>16643.112773410001</v>
      </c>
      <c r="C27" s="602">
        <v>14615.38074522</v>
      </c>
      <c r="D27" s="602">
        <v>14375.22312877</v>
      </c>
      <c r="E27" s="602">
        <v>8637.0662869200005</v>
      </c>
      <c r="F27" s="602">
        <v>4664.8991465099998</v>
      </c>
      <c r="G27" s="603" t="s">
        <v>324</v>
      </c>
    </row>
    <row r="28" spans="1:7" s="592" customFormat="1" ht="89.1" customHeight="1">
      <c r="A28" s="605" t="s">
        <v>588</v>
      </c>
      <c r="B28" s="606">
        <v>12475.72865562</v>
      </c>
      <c r="C28" s="602">
        <v>14133.8272141</v>
      </c>
      <c r="D28" s="602">
        <v>34174.730745070003</v>
      </c>
      <c r="E28" s="602">
        <v>14755.51319725</v>
      </c>
      <c r="F28" s="602">
        <v>22747.562479510001</v>
      </c>
      <c r="G28" s="603" t="s">
        <v>822</v>
      </c>
    </row>
    <row r="29" spans="1:7" s="592" customFormat="1" ht="59.1" customHeight="1">
      <c r="A29" s="605" t="s">
        <v>823</v>
      </c>
      <c r="B29" s="606">
        <v>20007.61110301</v>
      </c>
      <c r="C29" s="602">
        <v>8256.1184957000005</v>
      </c>
      <c r="D29" s="602">
        <v>7288.3731245600002</v>
      </c>
      <c r="E29" s="602">
        <v>4076.34481099</v>
      </c>
      <c r="F29" s="602">
        <v>2273.8641294899999</v>
      </c>
      <c r="G29" s="603" t="s">
        <v>824</v>
      </c>
    </row>
    <row r="30" spans="1:7" s="592" customFormat="1" ht="28.7" customHeight="1">
      <c r="A30" s="605" t="s">
        <v>211</v>
      </c>
      <c r="B30" s="606">
        <v>181285.09152983001</v>
      </c>
      <c r="C30" s="602">
        <v>255834.75950289</v>
      </c>
      <c r="D30" s="602">
        <v>309907.5532578</v>
      </c>
      <c r="E30" s="602">
        <v>139140.04296300001</v>
      </c>
      <c r="F30" s="602">
        <v>161580.28138572999</v>
      </c>
      <c r="G30" s="603" t="s">
        <v>825</v>
      </c>
    </row>
    <row r="31" spans="1:7" s="592" customFormat="1" ht="19.149999999999999" customHeight="1">
      <c r="A31" s="605" t="s">
        <v>525</v>
      </c>
      <c r="B31" s="606">
        <v>34125.144683929997</v>
      </c>
      <c r="C31" s="602">
        <v>42496.637513460002</v>
      </c>
      <c r="D31" s="602">
        <v>78028.011142849995</v>
      </c>
      <c r="E31" s="602">
        <v>51521.895841910002</v>
      </c>
      <c r="F31" s="602">
        <v>32994.532789860001</v>
      </c>
      <c r="G31" s="603" t="s">
        <v>826</v>
      </c>
    </row>
    <row r="32" spans="1:7" s="592" customFormat="1" ht="28.7" customHeight="1">
      <c r="A32" s="605" t="s">
        <v>827</v>
      </c>
      <c r="B32" s="606">
        <v>5219.8255611100003</v>
      </c>
      <c r="C32" s="602">
        <v>5210.7255007200001</v>
      </c>
      <c r="D32" s="602">
        <v>5302.2552931800001</v>
      </c>
      <c r="E32" s="602">
        <v>608.13558178000005</v>
      </c>
      <c r="F32" s="602">
        <v>683.56790061000004</v>
      </c>
      <c r="G32" s="603" t="s">
        <v>828</v>
      </c>
    </row>
    <row r="33" spans="1:7" s="592" customFormat="1" ht="19.149999999999999" customHeight="1">
      <c r="A33" s="605" t="s">
        <v>486</v>
      </c>
      <c r="B33" s="606">
        <v>215547.14645254001</v>
      </c>
      <c r="C33" s="602">
        <v>230115.99990609</v>
      </c>
      <c r="D33" s="602">
        <v>263408.64246142999</v>
      </c>
      <c r="E33" s="602">
        <v>208507.34105643001</v>
      </c>
      <c r="F33" s="602">
        <v>327380.34574527002</v>
      </c>
      <c r="G33" s="603" t="s">
        <v>829</v>
      </c>
    </row>
    <row r="34" spans="1:7" s="592" customFormat="1" ht="39.4" customHeight="1">
      <c r="A34" s="595" t="s">
        <v>583</v>
      </c>
      <c r="B34" s="596">
        <v>19181.666794770001</v>
      </c>
      <c r="C34" s="596">
        <v>16427.616541169999</v>
      </c>
      <c r="D34" s="596">
        <v>47443.249750499999</v>
      </c>
      <c r="E34" s="596">
        <v>42093.586842140001</v>
      </c>
      <c r="F34" s="596">
        <v>32112.890676269999</v>
      </c>
      <c r="G34" s="597" t="s">
        <v>521</v>
      </c>
    </row>
    <row r="35" spans="1:7" s="592" customFormat="1" ht="19.149999999999999" customHeight="1">
      <c r="A35" s="604" t="s">
        <v>830</v>
      </c>
      <c r="B35" s="599">
        <v>22049.904999999999</v>
      </c>
      <c r="C35" s="599">
        <v>29389.32</v>
      </c>
      <c r="D35" s="599">
        <v>51500</v>
      </c>
      <c r="E35" s="599">
        <v>42500</v>
      </c>
      <c r="F35" s="599">
        <v>33000</v>
      </c>
      <c r="G35" s="604" t="s">
        <v>831</v>
      </c>
    </row>
    <row r="36" spans="1:7" s="592" customFormat="1" ht="28.7" customHeight="1">
      <c r="A36" s="604" t="s">
        <v>832</v>
      </c>
      <c r="B36" s="599">
        <v>2868.2382052299999</v>
      </c>
      <c r="C36" s="599">
        <v>12961.703458829999</v>
      </c>
      <c r="D36" s="599">
        <v>4056.7502494999999</v>
      </c>
      <c r="E36" s="599">
        <v>406.41315786000001</v>
      </c>
      <c r="F36" s="599">
        <v>887.10932373000003</v>
      </c>
      <c r="G36" s="604" t="s">
        <v>833</v>
      </c>
    </row>
    <row r="37" spans="1:7" s="592" customFormat="1" ht="59.65" customHeight="1">
      <c r="A37" s="595" t="s">
        <v>1711</v>
      </c>
      <c r="B37" s="596">
        <v>69806.550338810004</v>
      </c>
      <c r="C37" s="596">
        <v>21001.300059069999</v>
      </c>
      <c r="D37" s="596">
        <v>56840.11764217</v>
      </c>
      <c r="E37" s="596">
        <v>46794.810176769999</v>
      </c>
      <c r="F37" s="596">
        <v>62541.989852999999</v>
      </c>
      <c r="G37" s="597" t="s">
        <v>582</v>
      </c>
    </row>
    <row r="38" spans="1:7" s="592" customFormat="1" ht="29.25" customHeight="1">
      <c r="A38" s="604" t="s">
        <v>836</v>
      </c>
      <c r="B38" s="599">
        <v>70361.895391359998</v>
      </c>
      <c r="C38" s="599">
        <v>21707.414291329998</v>
      </c>
      <c r="D38" s="599">
        <v>59523.388802169997</v>
      </c>
      <c r="E38" s="599">
        <v>49345.406653769998</v>
      </c>
      <c r="F38" s="599">
        <v>64788.283636</v>
      </c>
      <c r="G38" s="604" t="s">
        <v>837</v>
      </c>
    </row>
    <row r="39" spans="1:7" s="592" customFormat="1" ht="38.85" customHeight="1">
      <c r="A39" s="604" t="s">
        <v>834</v>
      </c>
      <c r="B39" s="599">
        <v>555.34505254999999</v>
      </c>
      <c r="C39" s="599">
        <v>706.11423225999999</v>
      </c>
      <c r="D39" s="599">
        <v>2683.2711599999998</v>
      </c>
      <c r="E39" s="599">
        <v>2550.596477</v>
      </c>
      <c r="F39" s="599">
        <v>2246.2937830000001</v>
      </c>
      <c r="G39" s="604" t="s">
        <v>835</v>
      </c>
    </row>
    <row r="40" spans="1:7" s="592" customFormat="1" ht="39.4" customHeight="1">
      <c r="A40" s="595" t="s">
        <v>1712</v>
      </c>
      <c r="B40" s="596">
        <v>150807.77103679001</v>
      </c>
      <c r="C40" s="596">
        <v>340244.22582360997</v>
      </c>
      <c r="D40" s="596">
        <v>131351.10913850999</v>
      </c>
      <c r="E40" s="596">
        <v>182736.72815213</v>
      </c>
      <c r="F40" s="596">
        <v>-263526.33961248997</v>
      </c>
      <c r="G40" s="597" t="s">
        <v>584</v>
      </c>
    </row>
    <row r="41" spans="1:7" s="592" customFormat="1" ht="12"/>
    <row r="42" spans="1:7" s="592" customFormat="1" ht="3.2" customHeight="1"/>
    <row r="43" spans="1:7" s="592" customFormat="1" ht="68.849999999999994" customHeight="1">
      <c r="A43" s="595" t="s">
        <v>1789</v>
      </c>
      <c r="B43" s="596">
        <v>-150807.77103679001</v>
      </c>
      <c r="C43" s="596">
        <v>-340244.22582360997</v>
      </c>
      <c r="D43" s="596">
        <v>131351.10913850999</v>
      </c>
      <c r="E43" s="596">
        <v>-182736.72815213</v>
      </c>
      <c r="F43" s="596">
        <v>263526.33961248997</v>
      </c>
      <c r="G43" s="597" t="s">
        <v>1790</v>
      </c>
    </row>
    <row r="44" spans="1:7" s="592" customFormat="1" ht="19.149999999999999" customHeight="1">
      <c r="A44" s="607" t="s">
        <v>449</v>
      </c>
      <c r="B44" s="608">
        <v>-1865962.1260152501</v>
      </c>
      <c r="C44" s="608">
        <v>-4248012.0301993201</v>
      </c>
      <c r="D44" s="608">
        <v>-1258702.44539559</v>
      </c>
      <c r="E44" s="608">
        <v>-2164593.0723135602</v>
      </c>
      <c r="F44" s="608">
        <f>F45-F46</f>
        <v>-5500</v>
      </c>
      <c r="G44" s="609" t="s">
        <v>838</v>
      </c>
    </row>
    <row r="45" spans="1:7" s="592" customFormat="1" ht="19.149999999999999" customHeight="1">
      <c r="A45" s="600" t="s">
        <v>839</v>
      </c>
      <c r="B45" s="602">
        <v>-1864265.01615832</v>
      </c>
      <c r="C45" s="602">
        <v>-4232161.70595532</v>
      </c>
      <c r="D45" s="602">
        <v>-1229837.82137136</v>
      </c>
      <c r="E45" s="602">
        <v>-2162025.1027215598</v>
      </c>
      <c r="F45" s="602"/>
      <c r="G45" s="610" t="s">
        <v>840</v>
      </c>
    </row>
    <row r="46" spans="1:7" s="592" customFormat="1" ht="19.7" customHeight="1">
      <c r="A46" s="600" t="s">
        <v>841</v>
      </c>
      <c r="B46" s="602">
        <v>1697.10985693</v>
      </c>
      <c r="C46" s="602">
        <v>15850.324243999999</v>
      </c>
      <c r="D46" s="602">
        <v>28864.624024230001</v>
      </c>
      <c r="E46" s="602">
        <v>2567.9695919999999</v>
      </c>
      <c r="F46" s="602">
        <v>5500</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5" showPageBreaks="1" printArea="1" view="pageBreakPreview">
      <selection activeCell="P16" sqref="P16"/>
      <pageMargins left="0.23622047244094491" right="0.15748031496062992" top="0.39370078740157483" bottom="0.15748031496062992" header="0.43307086614173229" footer="0.23622047244094491"/>
      <pageSetup paperSize="9" scale="77" orientation="portrait" r:id="rId1"/>
      <headerFooter alignWithMargins="0"/>
    </customSheetView>
    <customSheetView guid="{69687417-BF2D-41EA-9F0C-3ABCA36AC0DF}" scale="85" showPageBreaks="1" printArea="1" view="pageBreakPreview">
      <selection activeCell="P16" sqref="P16"/>
      <pageMargins left="0.23622047244094491" right="0.15748031496062992" top="0.39370078740157483" bottom="0.15748031496062992" header="0.43307086614173229" footer="0.23622047244094491"/>
      <pageSetup paperSize="9" scale="77" orientation="portrait" r:id="rId2"/>
      <headerFooter alignWithMargins="0"/>
    </customSheetView>
  </customSheetViews>
  <mergeCells count="14">
    <mergeCell ref="A1:D1"/>
    <mergeCell ref="E1:G1"/>
    <mergeCell ref="A2:D2"/>
    <mergeCell ref="E2:G2"/>
    <mergeCell ref="A3:D3"/>
    <mergeCell ref="E3:G3"/>
    <mergeCell ref="A5:A6"/>
    <mergeCell ref="B5:B6"/>
    <mergeCell ref="C5:C6"/>
    <mergeCell ref="F5:F6"/>
    <mergeCell ref="A4:D4"/>
    <mergeCell ref="E4:G4"/>
    <mergeCell ref="D5:E5"/>
    <mergeCell ref="G5:G6"/>
  </mergeCells>
  <phoneticPr fontId="38" type="noConversion"/>
  <pageMargins left="0.23622047244094491" right="0.15748031496062992" top="0.39370078740157483" bottom="0.15748031496062992" header="0.43307086614173229" footer="0.23622047244094491"/>
  <pageSetup paperSize="9" scale="49" orientation="portrait" r:id="rId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9">
    <tabColor rgb="FFFFC000"/>
    <pageSetUpPr fitToPage="1"/>
  </sheetPr>
  <dimension ref="A1:G50"/>
  <sheetViews>
    <sheetView view="pageBreakPreview" zoomScale="80" zoomScaleNormal="100" zoomScaleSheetLayoutView="80" workbookViewId="0">
      <selection activeCell="F45" sqref="F45"/>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1809</v>
      </c>
      <c r="B1" s="905"/>
      <c r="C1" s="905"/>
      <c r="D1" s="905"/>
      <c r="E1" s="906" t="s">
        <v>1808</v>
      </c>
      <c r="F1" s="906"/>
      <c r="G1" s="906"/>
    </row>
    <row r="2" spans="1:7" s="592" customFormat="1" ht="19.149999999999999" customHeight="1">
      <c r="A2" s="907" t="s">
        <v>1752</v>
      </c>
      <c r="B2" s="907"/>
      <c r="C2" s="907"/>
      <c r="D2" s="907"/>
      <c r="E2" s="909" t="s">
        <v>809</v>
      </c>
      <c r="F2" s="909"/>
      <c r="G2" s="909"/>
    </row>
    <row r="3" spans="1:7" s="592" customFormat="1" ht="19.149999999999999" customHeight="1">
      <c r="A3" s="907" t="s">
        <v>810</v>
      </c>
      <c r="B3" s="907"/>
      <c r="C3" s="907"/>
      <c r="D3" s="907"/>
      <c r="E3" s="909" t="s">
        <v>1753</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1214113.5877937099</v>
      </c>
      <c r="C8" s="596">
        <v>1362235.66534475</v>
      </c>
      <c r="D8" s="596">
        <v>1761298.99105932</v>
      </c>
      <c r="E8" s="596">
        <v>878503.25164754002</v>
      </c>
      <c r="F8" s="596">
        <v>865066.66527934</v>
      </c>
      <c r="G8" s="597" t="s">
        <v>392</v>
      </c>
    </row>
    <row r="9" spans="1:7" s="592" customFormat="1" ht="39.4" customHeight="1">
      <c r="A9" s="598" t="s">
        <v>811</v>
      </c>
      <c r="B9" s="599">
        <v>740597.86578142003</v>
      </c>
      <c r="C9" s="599">
        <v>999235.24715041998</v>
      </c>
      <c r="D9" s="599">
        <v>1183504.4428989701</v>
      </c>
      <c r="E9" s="599">
        <v>664944.24179796001</v>
      </c>
      <c r="F9" s="599">
        <v>680364.87539049005</v>
      </c>
      <c r="G9" s="598" t="s">
        <v>812</v>
      </c>
    </row>
    <row r="10" spans="1:7" s="592" customFormat="1" ht="28.7" customHeight="1">
      <c r="A10" s="600" t="s">
        <v>2682</v>
      </c>
      <c r="B10" s="601">
        <v>213956.36531803</v>
      </c>
      <c r="C10" s="602">
        <v>345278.42263401998</v>
      </c>
      <c r="D10" s="602">
        <v>382641.81792146002</v>
      </c>
      <c r="E10" s="602">
        <v>218763.48522477999</v>
      </c>
      <c r="F10" s="602">
        <v>207912.44597890999</v>
      </c>
      <c r="G10" s="603" t="s">
        <v>579</v>
      </c>
    </row>
    <row r="11" spans="1:7" s="592" customFormat="1" ht="28.7" customHeight="1">
      <c r="A11" s="600" t="s">
        <v>813</v>
      </c>
      <c r="B11" s="601">
        <v>274609.95565263001</v>
      </c>
      <c r="C11" s="602">
        <v>345535.64491421002</v>
      </c>
      <c r="D11" s="602">
        <v>426321.71838037</v>
      </c>
      <c r="E11" s="602">
        <v>234937.25038628999</v>
      </c>
      <c r="F11" s="602">
        <v>254894.1144005</v>
      </c>
      <c r="G11" s="603" t="s">
        <v>580</v>
      </c>
    </row>
    <row r="12" spans="1:7" s="592" customFormat="1" ht="19.149999999999999" customHeight="1">
      <c r="A12" s="600" t="s">
        <v>814</v>
      </c>
      <c r="B12" s="601">
        <v>172818.42084770999</v>
      </c>
      <c r="C12" s="602">
        <v>217507.87082842999</v>
      </c>
      <c r="D12" s="602">
        <v>275540.31474273</v>
      </c>
      <c r="E12" s="602">
        <v>151190.23284618999</v>
      </c>
      <c r="F12" s="602">
        <v>152901.45480487999</v>
      </c>
      <c r="G12" s="603" t="s">
        <v>552</v>
      </c>
    </row>
    <row r="13" spans="1:7" s="592" customFormat="1" ht="19.149999999999999" customHeight="1">
      <c r="A13" s="600" t="s">
        <v>815</v>
      </c>
      <c r="B13" s="601">
        <v>494.47450149000002</v>
      </c>
      <c r="C13" s="602">
        <v>398.92684673999997</v>
      </c>
      <c r="D13" s="602">
        <v>564.71537584999999</v>
      </c>
      <c r="E13" s="602">
        <v>330.98503585999998</v>
      </c>
      <c r="F13" s="602">
        <v>346.82092489000001</v>
      </c>
      <c r="G13" s="603" t="s">
        <v>541</v>
      </c>
    </row>
    <row r="14" spans="1:7" s="592" customFormat="1" ht="28.7" customHeight="1">
      <c r="A14" s="604" t="s">
        <v>816</v>
      </c>
      <c r="B14" s="599">
        <v>21947.539480750002</v>
      </c>
      <c r="C14" s="599">
        <v>72224.371316710007</v>
      </c>
      <c r="D14" s="599">
        <v>50113.190586140001</v>
      </c>
      <c r="E14" s="599">
        <v>28726.27592865</v>
      </c>
      <c r="F14" s="599">
        <v>27800.43526359</v>
      </c>
      <c r="G14" s="604" t="s">
        <v>11</v>
      </c>
    </row>
    <row r="15" spans="1:7" s="592" customFormat="1" ht="38.85" customHeight="1">
      <c r="A15" s="604" t="s">
        <v>817</v>
      </c>
      <c r="B15" s="599">
        <v>13395.537131540001</v>
      </c>
      <c r="C15" s="599">
        <v>16189.96997762</v>
      </c>
      <c r="D15" s="599">
        <v>11621.09332421</v>
      </c>
      <c r="E15" s="599">
        <v>5943.5236709299998</v>
      </c>
      <c r="F15" s="599">
        <v>17800.86655875</v>
      </c>
      <c r="G15" s="604" t="s">
        <v>464</v>
      </c>
    </row>
    <row r="16" spans="1:7" s="592" customFormat="1" ht="28.7" customHeight="1">
      <c r="A16" s="604" t="s">
        <v>2845</v>
      </c>
      <c r="B16" s="599">
        <v>0</v>
      </c>
      <c r="C16" s="599">
        <v>0</v>
      </c>
      <c r="D16" s="599">
        <v>0</v>
      </c>
      <c r="E16" s="599">
        <v>0</v>
      </c>
      <c r="F16" s="599">
        <v>2696.7110665099999</v>
      </c>
      <c r="G16" s="604" t="s">
        <v>2846</v>
      </c>
    </row>
    <row r="17" spans="1:7" s="592" customFormat="1" ht="28.7" customHeight="1">
      <c r="A17" s="604" t="s">
        <v>636</v>
      </c>
      <c r="B17" s="599">
        <v>438172.64539999998</v>
      </c>
      <c r="C17" s="599">
        <v>274586.07689999999</v>
      </c>
      <c r="D17" s="599">
        <v>516060.26425000001</v>
      </c>
      <c r="E17" s="599">
        <v>178889.21025</v>
      </c>
      <c r="F17" s="599">
        <v>136403.777</v>
      </c>
      <c r="G17" s="604" t="s">
        <v>280</v>
      </c>
    </row>
    <row r="18" spans="1:7" s="592" customFormat="1" ht="19.7" customHeight="1">
      <c r="A18" s="595" t="s">
        <v>104</v>
      </c>
      <c r="B18" s="596">
        <v>1104676.10981714</v>
      </c>
      <c r="C18" s="596">
        <v>1274128.5902448299</v>
      </c>
      <c r="D18" s="596">
        <v>1429542.2375509101</v>
      </c>
      <c r="E18" s="596">
        <v>734744.37184739998</v>
      </c>
      <c r="F18" s="596">
        <v>782748.11463130999</v>
      </c>
      <c r="G18" s="597" t="s">
        <v>451</v>
      </c>
    </row>
    <row r="19" spans="1:7" s="592" customFormat="1" ht="28.7" customHeight="1">
      <c r="A19" s="605" t="s">
        <v>818</v>
      </c>
      <c r="B19" s="606">
        <v>24279.956294439999</v>
      </c>
      <c r="C19" s="602">
        <v>39994.935265059998</v>
      </c>
      <c r="D19" s="602">
        <v>35189.86322454</v>
      </c>
      <c r="E19" s="602">
        <v>15234.065753950001</v>
      </c>
      <c r="F19" s="602">
        <v>25178.117197489999</v>
      </c>
      <c r="G19" s="603" t="s">
        <v>130</v>
      </c>
    </row>
    <row r="20" spans="1:7" s="592" customFormat="1" ht="19.149999999999999" customHeight="1">
      <c r="A20" s="605" t="s">
        <v>86</v>
      </c>
      <c r="B20" s="606">
        <v>4020.8666654200001</v>
      </c>
      <c r="C20" s="602">
        <v>5256.4435129000003</v>
      </c>
      <c r="D20" s="602">
        <v>9500.8719788399994</v>
      </c>
      <c r="E20" s="602">
        <v>3859.41913922</v>
      </c>
      <c r="F20" s="602">
        <v>1434.25464496</v>
      </c>
      <c r="G20" s="603" t="s">
        <v>41</v>
      </c>
    </row>
    <row r="21" spans="1:7" s="592" customFormat="1" ht="59.1" customHeight="1">
      <c r="A21" s="605" t="s">
        <v>819</v>
      </c>
      <c r="B21" s="606">
        <v>29058.17206166</v>
      </c>
      <c r="C21" s="602">
        <v>31119.73669763</v>
      </c>
      <c r="D21" s="602">
        <v>39803.746309380003</v>
      </c>
      <c r="E21" s="602">
        <v>20594.00587203</v>
      </c>
      <c r="F21" s="602">
        <v>23444.83630698</v>
      </c>
      <c r="G21" s="603" t="s">
        <v>263</v>
      </c>
    </row>
    <row r="22" spans="1:7" s="592" customFormat="1" ht="19.149999999999999" customHeight="1">
      <c r="A22" s="605" t="s">
        <v>38</v>
      </c>
      <c r="B22" s="606">
        <v>295728.32103031001</v>
      </c>
      <c r="C22" s="602">
        <v>365192.82785321999</v>
      </c>
      <c r="D22" s="602">
        <v>388921.8928567</v>
      </c>
      <c r="E22" s="602">
        <v>215208.93458079</v>
      </c>
      <c r="F22" s="602">
        <v>217134.10430834</v>
      </c>
      <c r="G22" s="603" t="s">
        <v>39</v>
      </c>
    </row>
    <row r="23" spans="1:7" s="592" customFormat="1" ht="19.149999999999999" customHeight="1">
      <c r="A23" s="605" t="s">
        <v>282</v>
      </c>
      <c r="B23" s="606">
        <v>19190.749101459998</v>
      </c>
      <c r="C23" s="602">
        <v>21000.773799850002</v>
      </c>
      <c r="D23" s="602">
        <v>31799.69038865</v>
      </c>
      <c r="E23" s="602">
        <v>13097.45372709</v>
      </c>
      <c r="F23" s="602">
        <v>11339.935644560001</v>
      </c>
      <c r="G23" s="603" t="s">
        <v>283</v>
      </c>
    </row>
    <row r="24" spans="1:7" s="592" customFormat="1" ht="38.85" customHeight="1">
      <c r="A24" s="605" t="s">
        <v>820</v>
      </c>
      <c r="B24" s="606">
        <v>36105.90415717</v>
      </c>
      <c r="C24" s="602">
        <v>47882.831143290001</v>
      </c>
      <c r="D24" s="602">
        <v>58467.03239126</v>
      </c>
      <c r="E24" s="602">
        <v>28658.818572609998</v>
      </c>
      <c r="F24" s="602">
        <v>30595.15441218</v>
      </c>
      <c r="G24" s="603" t="s">
        <v>25</v>
      </c>
    </row>
    <row r="25" spans="1:7" s="592" customFormat="1" ht="38.85" customHeight="1">
      <c r="A25" s="605" t="s">
        <v>55</v>
      </c>
      <c r="B25" s="606">
        <v>268282.47892352002</v>
      </c>
      <c r="C25" s="602">
        <v>301492.77112627</v>
      </c>
      <c r="D25" s="602">
        <v>341614.99008120003</v>
      </c>
      <c r="E25" s="602">
        <v>177338.21559616001</v>
      </c>
      <c r="F25" s="602">
        <v>163002.50899785</v>
      </c>
      <c r="G25" s="603" t="s">
        <v>424</v>
      </c>
    </row>
    <row r="26" spans="1:7" s="592" customFormat="1" ht="49.15" customHeight="1">
      <c r="A26" s="605" t="s">
        <v>374</v>
      </c>
      <c r="B26" s="606">
        <v>39548.1071324</v>
      </c>
      <c r="C26" s="602">
        <v>46729.743442070001</v>
      </c>
      <c r="D26" s="602">
        <v>61410.240847449997</v>
      </c>
      <c r="E26" s="602">
        <v>33574.884198959997</v>
      </c>
      <c r="F26" s="602">
        <v>23791.54009246</v>
      </c>
      <c r="G26" s="603" t="s">
        <v>430</v>
      </c>
    </row>
    <row r="27" spans="1:7" s="592" customFormat="1" ht="38.85" customHeight="1">
      <c r="A27" s="605" t="s">
        <v>821</v>
      </c>
      <c r="B27" s="606">
        <v>130134.04840806</v>
      </c>
      <c r="C27" s="602">
        <v>106340.09932776001</v>
      </c>
      <c r="D27" s="602">
        <v>114152.29132569001</v>
      </c>
      <c r="E27" s="602">
        <v>49808.893550469998</v>
      </c>
      <c r="F27" s="602">
        <v>46635.814641459998</v>
      </c>
      <c r="G27" s="603" t="s">
        <v>324</v>
      </c>
    </row>
    <row r="28" spans="1:7" s="592" customFormat="1" ht="89.1" customHeight="1">
      <c r="A28" s="605" t="s">
        <v>588</v>
      </c>
      <c r="B28" s="606">
        <v>4130.6150766000001</v>
      </c>
      <c r="C28" s="602">
        <v>5869.6646657800002</v>
      </c>
      <c r="D28" s="602">
        <v>12288.68520537</v>
      </c>
      <c r="E28" s="602">
        <v>5629.9851319199997</v>
      </c>
      <c r="F28" s="602">
        <v>3245.43163396</v>
      </c>
      <c r="G28" s="603" t="s">
        <v>822</v>
      </c>
    </row>
    <row r="29" spans="1:7" s="592" customFormat="1" ht="59.1" customHeight="1">
      <c r="A29" s="605" t="s">
        <v>823</v>
      </c>
      <c r="B29" s="606">
        <v>5511.4738626999997</v>
      </c>
      <c r="C29" s="602">
        <v>29900.58586023</v>
      </c>
      <c r="D29" s="602">
        <v>5252.3245010000001</v>
      </c>
      <c r="E29" s="602">
        <v>2561.37758407</v>
      </c>
      <c r="F29" s="602">
        <v>2549.2661926199999</v>
      </c>
      <c r="G29" s="603" t="s">
        <v>824</v>
      </c>
    </row>
    <row r="30" spans="1:7" s="592" customFormat="1" ht="28.7" customHeight="1">
      <c r="A30" s="605" t="s">
        <v>211</v>
      </c>
      <c r="B30" s="606">
        <v>140621.39729078001</v>
      </c>
      <c r="C30" s="602">
        <v>161078.61207641999</v>
      </c>
      <c r="D30" s="602">
        <v>210319.48395888001</v>
      </c>
      <c r="E30" s="602">
        <v>97295.916151590005</v>
      </c>
      <c r="F30" s="602">
        <v>140596.47762983001</v>
      </c>
      <c r="G30" s="603" t="s">
        <v>825</v>
      </c>
    </row>
    <row r="31" spans="1:7" s="592" customFormat="1" ht="19.149999999999999" customHeight="1">
      <c r="A31" s="605" t="s">
        <v>525</v>
      </c>
      <c r="B31" s="606">
        <v>29800.861690279999</v>
      </c>
      <c r="C31" s="602">
        <v>31497.335723880002</v>
      </c>
      <c r="D31" s="602">
        <v>34945.916039119998</v>
      </c>
      <c r="E31" s="602">
        <v>21097.448609989999</v>
      </c>
      <c r="F31" s="602">
        <v>15974.53134111</v>
      </c>
      <c r="G31" s="603" t="s">
        <v>826</v>
      </c>
    </row>
    <row r="32" spans="1:7" s="592" customFormat="1" ht="28.7" customHeight="1">
      <c r="A32" s="605" t="s">
        <v>827</v>
      </c>
      <c r="B32" s="606">
        <v>3733.4705801499999</v>
      </c>
      <c r="C32" s="602">
        <v>3519.40624028</v>
      </c>
      <c r="D32" s="602">
        <v>4041.38143958</v>
      </c>
      <c r="E32" s="602">
        <v>1906.3662626299999</v>
      </c>
      <c r="F32" s="602">
        <v>1829.2642972000001</v>
      </c>
      <c r="G32" s="603" t="s">
        <v>828</v>
      </c>
    </row>
    <row r="33" spans="1:7" s="592" customFormat="1" ht="19.149999999999999" customHeight="1">
      <c r="A33" s="605" t="s">
        <v>486</v>
      </c>
      <c r="B33" s="606">
        <v>74529.687542190004</v>
      </c>
      <c r="C33" s="602">
        <v>77252.823510190006</v>
      </c>
      <c r="D33" s="602">
        <v>81833.82700325</v>
      </c>
      <c r="E33" s="602">
        <v>48878.587115920003</v>
      </c>
      <c r="F33" s="602">
        <v>75996.877290310003</v>
      </c>
      <c r="G33" s="603" t="s">
        <v>829</v>
      </c>
    </row>
    <row r="34" spans="1:7" s="592" customFormat="1" ht="39.4" customHeight="1">
      <c r="A34" s="595" t="s">
        <v>583</v>
      </c>
      <c r="B34" s="596">
        <v>2912.5858142500001</v>
      </c>
      <c r="C34" s="596">
        <v>194.87879504</v>
      </c>
      <c r="D34" s="596">
        <v>20387.842080080001</v>
      </c>
      <c r="E34" s="596">
        <v>15204.655346629999</v>
      </c>
      <c r="F34" s="596">
        <v>801.90038321999998</v>
      </c>
      <c r="G34" s="597" t="s">
        <v>521</v>
      </c>
    </row>
    <row r="35" spans="1:7" s="592" customFormat="1" ht="19.149999999999999" customHeight="1">
      <c r="A35" s="604" t="s">
        <v>830</v>
      </c>
      <c r="B35" s="599">
        <v>4560</v>
      </c>
      <c r="C35" s="599">
        <v>2350</v>
      </c>
      <c r="D35" s="599">
        <v>21560</v>
      </c>
      <c r="E35" s="599">
        <v>15560</v>
      </c>
      <c r="F35" s="599">
        <v>8896.4630670000006</v>
      </c>
      <c r="G35" s="604" t="s">
        <v>831</v>
      </c>
    </row>
    <row r="36" spans="1:7" s="592" customFormat="1" ht="28.7" customHeight="1">
      <c r="A36" s="604" t="s">
        <v>832</v>
      </c>
      <c r="B36" s="599">
        <v>1647.4141857499999</v>
      </c>
      <c r="C36" s="599">
        <v>2155.1212049599999</v>
      </c>
      <c r="D36" s="599">
        <v>1172.15791992</v>
      </c>
      <c r="E36" s="599">
        <v>355.34465337</v>
      </c>
      <c r="F36" s="599">
        <v>8094.56268378</v>
      </c>
      <c r="G36" s="604" t="s">
        <v>833</v>
      </c>
    </row>
    <row r="37" spans="1:7" s="592" customFormat="1" ht="59.65" customHeight="1">
      <c r="A37" s="595" t="s">
        <v>1711</v>
      </c>
      <c r="B37" s="596">
        <v>116603.48850599999</v>
      </c>
      <c r="C37" s="596">
        <v>47689.639416400001</v>
      </c>
      <c r="D37" s="596">
        <v>358944.05816100002</v>
      </c>
      <c r="E37" s="596">
        <v>179477.704134</v>
      </c>
      <c r="F37" s="596">
        <v>112925.97066763999</v>
      </c>
      <c r="G37" s="597" t="s">
        <v>582</v>
      </c>
    </row>
    <row r="38" spans="1:7" s="592" customFormat="1" ht="29.25" customHeight="1">
      <c r="A38" s="604" t="s">
        <v>836</v>
      </c>
      <c r="B38" s="599">
        <v>116663.057356</v>
      </c>
      <c r="C38" s="599">
        <v>47690.033856399998</v>
      </c>
      <c r="D38" s="599">
        <v>358944.097481</v>
      </c>
      <c r="E38" s="599">
        <v>179477.74345400001</v>
      </c>
      <c r="F38" s="599">
        <v>112925.97066763999</v>
      </c>
      <c r="G38" s="604" t="s">
        <v>837</v>
      </c>
    </row>
    <row r="39" spans="1:7" s="592" customFormat="1" ht="38.85" customHeight="1">
      <c r="A39" s="604" t="s">
        <v>834</v>
      </c>
      <c r="B39" s="599">
        <v>59.568849999999998</v>
      </c>
      <c r="C39" s="599">
        <v>0.39444000000000001</v>
      </c>
      <c r="D39" s="599">
        <v>3.9320000000000001E-2</v>
      </c>
      <c r="E39" s="599">
        <v>3.9320000000000001E-2</v>
      </c>
      <c r="F39" s="599"/>
      <c r="G39" s="604" t="s">
        <v>835</v>
      </c>
    </row>
    <row r="40" spans="1:7" s="592" customFormat="1" ht="39.4" customHeight="1">
      <c r="A40" s="595" t="s">
        <v>1712</v>
      </c>
      <c r="B40" s="596">
        <v>-10078.596343679999</v>
      </c>
      <c r="C40" s="596">
        <v>40222.556888480001</v>
      </c>
      <c r="D40" s="596">
        <v>-47575.14673267</v>
      </c>
      <c r="E40" s="596">
        <v>-50923.479680490003</v>
      </c>
      <c r="F40" s="596">
        <v>-31409.320402829999</v>
      </c>
      <c r="G40" s="597" t="s">
        <v>584</v>
      </c>
    </row>
    <row r="41" spans="1:7" s="592" customFormat="1" ht="12"/>
    <row r="42" spans="1:7" s="592" customFormat="1" ht="3.2" customHeight="1"/>
    <row r="43" spans="1:7" s="592" customFormat="1" ht="68.849999999999994" customHeight="1">
      <c r="A43" s="595" t="s">
        <v>1789</v>
      </c>
      <c r="B43" s="596">
        <v>10078.596343679999</v>
      </c>
      <c r="C43" s="596">
        <v>-40222.556888480001</v>
      </c>
      <c r="D43" s="596">
        <v>-47575.14673267</v>
      </c>
      <c r="E43" s="596">
        <v>50923.479680490003</v>
      </c>
      <c r="F43" s="596">
        <v>31409.320402829999</v>
      </c>
      <c r="G43" s="597" t="s">
        <v>1790</v>
      </c>
    </row>
    <row r="44" spans="1:7" s="592" customFormat="1" ht="19.149999999999999" customHeight="1">
      <c r="A44" s="607" t="s">
        <v>449</v>
      </c>
      <c r="B44" s="608">
        <v>207074.39160368001</v>
      </c>
      <c r="C44" s="608">
        <v>-678096.75501415005</v>
      </c>
      <c r="D44" s="608">
        <v>498119.27269239997</v>
      </c>
      <c r="E44" s="608">
        <v>568165.54098788998</v>
      </c>
      <c r="F44" s="608">
        <f>F45-F46</f>
        <v>-6013.8665463300022</v>
      </c>
      <c r="G44" s="609" t="s">
        <v>838</v>
      </c>
    </row>
    <row r="45" spans="1:7" s="592" customFormat="1" ht="19.149999999999999" customHeight="1">
      <c r="A45" s="600" t="s">
        <v>839</v>
      </c>
      <c r="B45" s="602">
        <v>222464.50391999999</v>
      </c>
      <c r="C45" s="602">
        <v>-640900.97760546999</v>
      </c>
      <c r="D45" s="602">
        <v>505658.08186516003</v>
      </c>
      <c r="E45" s="602">
        <v>575419.46588080004</v>
      </c>
      <c r="F45" s="839">
        <v>25017.064999999999</v>
      </c>
      <c r="G45" s="610" t="s">
        <v>840</v>
      </c>
    </row>
    <row r="46" spans="1:7" s="592" customFormat="1" ht="19.7" customHeight="1">
      <c r="A46" s="600" t="s">
        <v>841</v>
      </c>
      <c r="B46" s="602">
        <v>15390.112316320001</v>
      </c>
      <c r="C46" s="602">
        <v>37195.777408679998</v>
      </c>
      <c r="D46" s="602">
        <v>7538.8091727600004</v>
      </c>
      <c r="E46" s="602">
        <v>7253.9248929100004</v>
      </c>
      <c r="F46" s="602">
        <v>31030.931546330001</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customSheetViews>
    <customSheetView guid="{CEB12AB2-2B7C-47EA-8993-91B31C172525}" scale="80" showPageBreaks="1" printArea="1" view="pageBreakPreview">
      <selection activeCell="D5" sqref="D5:E5"/>
      <pageMargins left="0.3" right="0.17" top="0.31" bottom="0.22" header="0.3" footer="0.24"/>
      <pageSetup paperSize="9" scale="66" orientation="portrait" r:id="rId1"/>
      <headerFooter alignWithMargins="0"/>
    </customSheetView>
    <customSheetView guid="{69687417-BF2D-41EA-9F0C-3ABCA36AC0DF}" scale="80" showPageBreaks="1" printArea="1" view="pageBreakPreview">
      <selection activeCell="D5" sqref="D5:E5"/>
      <pageMargins left="0.3" right="0.17" top="0.31" bottom="0.22" header="0.3" footer="0.24"/>
      <pageSetup paperSize="9" scale="66" orientation="portrait" r:id="rId2"/>
      <headerFooter alignWithMargins="0"/>
    </customSheetView>
  </customSheetViews>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honeticPr fontId="38" type="noConversion"/>
  <pageMargins left="0.31496062992125984" right="0.15748031496062992" top="0.31496062992125984" bottom="0.23622047244094491" header="0.31496062992125984" footer="0.23622047244094491"/>
  <pageSetup paperSize="9" scale="49" orientation="portrait" r:id="rId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50"/>
  <sheetViews>
    <sheetView view="pageBreakPreview" zoomScaleNormal="100" zoomScaleSheetLayoutView="100" workbookViewId="0">
      <selection activeCell="F44" sqref="F44"/>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1638</v>
      </c>
      <c r="B1" s="905"/>
      <c r="C1" s="905"/>
      <c r="D1" s="905"/>
      <c r="E1" s="906" t="s">
        <v>856</v>
      </c>
      <c r="F1" s="906"/>
      <c r="G1" s="906"/>
    </row>
    <row r="2" spans="1:7" s="592" customFormat="1" ht="19.149999999999999" customHeight="1">
      <c r="A2" s="907" t="s">
        <v>1749</v>
      </c>
      <c r="B2" s="907"/>
      <c r="C2" s="907"/>
      <c r="D2" s="907"/>
      <c r="E2" s="909" t="s">
        <v>809</v>
      </c>
      <c r="F2" s="909"/>
      <c r="G2" s="909"/>
    </row>
    <row r="3" spans="1:7" s="592" customFormat="1" ht="19.149999999999999" customHeight="1">
      <c r="A3" s="907" t="s">
        <v>810</v>
      </c>
      <c r="B3" s="907"/>
      <c r="C3" s="907"/>
      <c r="D3" s="907"/>
      <c r="E3" s="909" t="s">
        <v>1750</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463421.37491766998</v>
      </c>
      <c r="C8" s="596">
        <v>542203.66294048005</v>
      </c>
      <c r="D8" s="596">
        <v>585417.04971882002</v>
      </c>
      <c r="E8" s="596">
        <v>294988.02449570998</v>
      </c>
      <c r="F8" s="596">
        <v>318006.46927027003</v>
      </c>
      <c r="G8" s="597" t="s">
        <v>392</v>
      </c>
    </row>
    <row r="9" spans="1:7" s="592" customFormat="1" ht="39.4" customHeight="1">
      <c r="A9" s="598" t="s">
        <v>811</v>
      </c>
      <c r="B9" s="599">
        <v>66904.46111058</v>
      </c>
      <c r="C9" s="599">
        <v>87798.582778230004</v>
      </c>
      <c r="D9" s="599">
        <v>104889.03580743</v>
      </c>
      <c r="E9" s="599">
        <v>60091.299729530001</v>
      </c>
      <c r="F9" s="599">
        <v>61346.0254451</v>
      </c>
      <c r="G9" s="598" t="s">
        <v>812</v>
      </c>
    </row>
    <row r="10" spans="1:7" s="592" customFormat="1" ht="28.7" customHeight="1">
      <c r="A10" s="600" t="s">
        <v>2682</v>
      </c>
      <c r="B10" s="601">
        <v>9017.6479562200002</v>
      </c>
      <c r="C10" s="602">
        <v>13383.16882035</v>
      </c>
      <c r="D10" s="602">
        <v>17055.793743220001</v>
      </c>
      <c r="E10" s="602">
        <v>9716.6923329700003</v>
      </c>
      <c r="F10" s="602">
        <v>6585.1022119400004</v>
      </c>
      <c r="G10" s="603" t="s">
        <v>579</v>
      </c>
    </row>
    <row r="11" spans="1:7" s="592" customFormat="1" ht="28.7" customHeight="1">
      <c r="A11" s="600" t="s">
        <v>813</v>
      </c>
      <c r="B11" s="601">
        <v>25930.315946499999</v>
      </c>
      <c r="C11" s="602">
        <v>34956.565409019997</v>
      </c>
      <c r="D11" s="602">
        <v>42349.708353260001</v>
      </c>
      <c r="E11" s="602">
        <v>23896.055795100001</v>
      </c>
      <c r="F11" s="602">
        <v>23225.21563631</v>
      </c>
      <c r="G11" s="603" t="s">
        <v>580</v>
      </c>
    </row>
    <row r="12" spans="1:7" s="592" customFormat="1" ht="19.149999999999999" customHeight="1">
      <c r="A12" s="600" t="s">
        <v>814</v>
      </c>
      <c r="B12" s="601">
        <v>18598.43882924</v>
      </c>
      <c r="C12" s="602">
        <v>23298.184854620002</v>
      </c>
      <c r="D12" s="602">
        <v>27347.246046349999</v>
      </c>
      <c r="E12" s="602">
        <v>15248.208183119999</v>
      </c>
      <c r="F12" s="602">
        <v>15236.03939485</v>
      </c>
      <c r="G12" s="603" t="s">
        <v>552</v>
      </c>
    </row>
    <row r="13" spans="1:7" s="592" customFormat="1" ht="19.149999999999999" customHeight="1">
      <c r="A13" s="600" t="s">
        <v>815</v>
      </c>
      <c r="B13" s="601">
        <v>108.67661346</v>
      </c>
      <c r="C13" s="602">
        <v>115.49381382999999</v>
      </c>
      <c r="D13" s="602">
        <v>126.72711554999999</v>
      </c>
      <c r="E13" s="602">
        <v>68.660766699999996</v>
      </c>
      <c r="F13" s="602">
        <v>70.234755320000005</v>
      </c>
      <c r="G13" s="603" t="s">
        <v>541</v>
      </c>
    </row>
    <row r="14" spans="1:7" s="592" customFormat="1" ht="28.7" customHeight="1">
      <c r="A14" s="604" t="s">
        <v>816</v>
      </c>
      <c r="B14" s="599">
        <v>7011.9314944099997</v>
      </c>
      <c r="C14" s="599">
        <v>15570.045991630001</v>
      </c>
      <c r="D14" s="599">
        <v>14727.64297162</v>
      </c>
      <c r="E14" s="599">
        <v>8758.5770997100008</v>
      </c>
      <c r="F14" s="599">
        <v>6139.5387707399996</v>
      </c>
      <c r="G14" s="604" t="s">
        <v>11</v>
      </c>
    </row>
    <row r="15" spans="1:7" s="592" customFormat="1" ht="38.85" customHeight="1">
      <c r="A15" s="604" t="s">
        <v>817</v>
      </c>
      <c r="B15" s="599">
        <v>1881.35068168</v>
      </c>
      <c r="C15" s="599">
        <v>14651.199870619999</v>
      </c>
      <c r="D15" s="599">
        <v>8115.77145277</v>
      </c>
      <c r="E15" s="599">
        <v>6634.5296664699999</v>
      </c>
      <c r="F15" s="599">
        <v>1755.8311580100001</v>
      </c>
      <c r="G15" s="604" t="s">
        <v>464</v>
      </c>
    </row>
    <row r="16" spans="1:7" s="592" customFormat="1" ht="28.7" customHeight="1">
      <c r="A16" s="604" t="s">
        <v>2845</v>
      </c>
      <c r="B16" s="599">
        <v>0</v>
      </c>
      <c r="C16" s="599">
        <v>0</v>
      </c>
      <c r="D16" s="599">
        <v>0</v>
      </c>
      <c r="E16" s="599">
        <v>0</v>
      </c>
      <c r="F16" s="599">
        <v>503.17989641999998</v>
      </c>
      <c r="G16" s="604" t="s">
        <v>2846</v>
      </c>
    </row>
    <row r="17" spans="1:7" s="592" customFormat="1" ht="28.7" customHeight="1">
      <c r="A17" s="604" t="s">
        <v>636</v>
      </c>
      <c r="B17" s="599">
        <v>387623.63163100003</v>
      </c>
      <c r="C17" s="599">
        <v>424183.83429999999</v>
      </c>
      <c r="D17" s="599">
        <v>457684.59948700003</v>
      </c>
      <c r="E17" s="599">
        <v>219503.61799999999</v>
      </c>
      <c r="F17" s="599">
        <v>248261.894</v>
      </c>
      <c r="G17" s="604" t="s">
        <v>280</v>
      </c>
    </row>
    <row r="18" spans="1:7" s="592" customFormat="1" ht="19.7" customHeight="1">
      <c r="A18" s="595" t="s">
        <v>104</v>
      </c>
      <c r="B18" s="596">
        <v>468267.79674154002</v>
      </c>
      <c r="C18" s="596">
        <v>529861.02582344005</v>
      </c>
      <c r="D18" s="596">
        <v>621762.79820431001</v>
      </c>
      <c r="E18" s="596">
        <v>295661.32329341001</v>
      </c>
      <c r="F18" s="596">
        <v>325957.48403637001</v>
      </c>
      <c r="G18" s="597" t="s">
        <v>451</v>
      </c>
    </row>
    <row r="19" spans="1:7" s="592" customFormat="1" ht="28.7" customHeight="1">
      <c r="A19" s="605" t="s">
        <v>818</v>
      </c>
      <c r="B19" s="606">
        <v>21805.231426369999</v>
      </c>
      <c r="C19" s="602">
        <v>21189.21887619</v>
      </c>
      <c r="D19" s="602">
        <v>27614.617008099998</v>
      </c>
      <c r="E19" s="602">
        <v>13656.83132476</v>
      </c>
      <c r="F19" s="602">
        <v>13259.842635810001</v>
      </c>
      <c r="G19" s="603" t="s">
        <v>130</v>
      </c>
    </row>
    <row r="20" spans="1:7" s="592" customFormat="1" ht="19.149999999999999" customHeight="1">
      <c r="A20" s="605" t="s">
        <v>86</v>
      </c>
      <c r="B20" s="606">
        <v>2597.84951796</v>
      </c>
      <c r="C20" s="602">
        <v>4147.4281127300001</v>
      </c>
      <c r="D20" s="602">
        <v>6091.5599484799995</v>
      </c>
      <c r="E20" s="602">
        <v>1632.8886729000001</v>
      </c>
      <c r="F20" s="602">
        <v>2702.7912490499998</v>
      </c>
      <c r="G20" s="603" t="s">
        <v>41</v>
      </c>
    </row>
    <row r="21" spans="1:7" s="592" customFormat="1" ht="59.1" customHeight="1">
      <c r="A21" s="605" t="s">
        <v>819</v>
      </c>
      <c r="B21" s="606">
        <v>12387.340142749999</v>
      </c>
      <c r="C21" s="602">
        <v>13273.69756556</v>
      </c>
      <c r="D21" s="602">
        <v>14196.41873926</v>
      </c>
      <c r="E21" s="602">
        <v>6763.4480762900002</v>
      </c>
      <c r="F21" s="602">
        <v>8261.4756588300006</v>
      </c>
      <c r="G21" s="603" t="s">
        <v>263</v>
      </c>
    </row>
    <row r="22" spans="1:7" s="592" customFormat="1" ht="19.149999999999999" customHeight="1">
      <c r="A22" s="605" t="s">
        <v>38</v>
      </c>
      <c r="B22" s="606">
        <v>179912.51957787</v>
      </c>
      <c r="C22" s="602">
        <v>204008.3125537</v>
      </c>
      <c r="D22" s="602">
        <v>216685.77199266001</v>
      </c>
      <c r="E22" s="602">
        <v>124731.92961928999</v>
      </c>
      <c r="F22" s="602">
        <v>129046.28907827</v>
      </c>
      <c r="G22" s="603" t="s">
        <v>39</v>
      </c>
    </row>
    <row r="23" spans="1:7" s="592" customFormat="1" ht="19.149999999999999" customHeight="1">
      <c r="A23" s="605" t="s">
        <v>282</v>
      </c>
      <c r="B23" s="606">
        <v>14564.856617560001</v>
      </c>
      <c r="C23" s="602">
        <v>15233.332638149999</v>
      </c>
      <c r="D23" s="602">
        <v>24677.680616580001</v>
      </c>
      <c r="E23" s="602">
        <v>8179.9340319100002</v>
      </c>
      <c r="F23" s="602">
        <v>12437.801491349999</v>
      </c>
      <c r="G23" s="603" t="s">
        <v>283</v>
      </c>
    </row>
    <row r="24" spans="1:7" s="592" customFormat="1" ht="38.85" customHeight="1">
      <c r="A24" s="605" t="s">
        <v>820</v>
      </c>
      <c r="B24" s="606">
        <v>29132.578735350002</v>
      </c>
      <c r="C24" s="602">
        <v>31843.254573959999</v>
      </c>
      <c r="D24" s="602">
        <v>35067.915057149999</v>
      </c>
      <c r="E24" s="602">
        <v>17796.316992190001</v>
      </c>
      <c r="F24" s="602">
        <v>21018.675515260002</v>
      </c>
      <c r="G24" s="603" t="s">
        <v>25</v>
      </c>
    </row>
    <row r="25" spans="1:7" s="592" customFormat="1" ht="38.85" customHeight="1">
      <c r="A25" s="605" t="s">
        <v>55</v>
      </c>
      <c r="B25" s="606">
        <v>52029.76232994</v>
      </c>
      <c r="C25" s="602">
        <v>59320.685935740003</v>
      </c>
      <c r="D25" s="602">
        <v>95358.079550020004</v>
      </c>
      <c r="E25" s="602">
        <v>30313.63608316</v>
      </c>
      <c r="F25" s="602">
        <v>35929.484002240002</v>
      </c>
      <c r="G25" s="603" t="s">
        <v>424</v>
      </c>
    </row>
    <row r="26" spans="1:7" s="592" customFormat="1" ht="49.15" customHeight="1">
      <c r="A26" s="605" t="s">
        <v>374</v>
      </c>
      <c r="B26" s="606">
        <v>30696.647305409999</v>
      </c>
      <c r="C26" s="602">
        <v>31623.475759410001</v>
      </c>
      <c r="D26" s="602">
        <v>35401.257254570002</v>
      </c>
      <c r="E26" s="602">
        <v>19341.946916569999</v>
      </c>
      <c r="F26" s="602">
        <v>22398.298226790001</v>
      </c>
      <c r="G26" s="603" t="s">
        <v>430</v>
      </c>
    </row>
    <row r="27" spans="1:7" s="592" customFormat="1" ht="38.85" customHeight="1">
      <c r="A27" s="605" t="s">
        <v>821</v>
      </c>
      <c r="B27" s="606">
        <v>16756.27293435</v>
      </c>
      <c r="C27" s="602">
        <v>36126.00158851</v>
      </c>
      <c r="D27" s="602">
        <v>41531.853301919997</v>
      </c>
      <c r="E27" s="602">
        <v>17402.387601130002</v>
      </c>
      <c r="F27" s="602">
        <v>7245.9433459700003</v>
      </c>
      <c r="G27" s="603" t="s">
        <v>324</v>
      </c>
    </row>
    <row r="28" spans="1:7" s="592" customFormat="1" ht="89.1" customHeight="1">
      <c r="A28" s="605" t="s">
        <v>588</v>
      </c>
      <c r="B28" s="606">
        <v>39455.44483765</v>
      </c>
      <c r="C28" s="602">
        <v>41192.897237990001</v>
      </c>
      <c r="D28" s="602">
        <v>46344.474799969998</v>
      </c>
      <c r="E28" s="602">
        <v>24034.213528960001</v>
      </c>
      <c r="F28" s="602">
        <v>35751.646124669998</v>
      </c>
      <c r="G28" s="603" t="s">
        <v>822</v>
      </c>
    </row>
    <row r="29" spans="1:7" s="592" customFormat="1" ht="59.1" customHeight="1">
      <c r="A29" s="605" t="s">
        <v>823</v>
      </c>
      <c r="B29" s="606">
        <v>2062.15143777</v>
      </c>
      <c r="C29" s="602">
        <v>10823.35893047</v>
      </c>
      <c r="D29" s="602">
        <v>4823.1380790200001</v>
      </c>
      <c r="E29" s="602">
        <v>1022.9521281900001</v>
      </c>
      <c r="F29" s="602">
        <v>5018.5439126199999</v>
      </c>
      <c r="G29" s="603" t="s">
        <v>824</v>
      </c>
    </row>
    <row r="30" spans="1:7" s="592" customFormat="1" ht="28.7" customHeight="1">
      <c r="A30" s="605" t="s">
        <v>211</v>
      </c>
      <c r="B30" s="606">
        <v>36294.153937950003</v>
      </c>
      <c r="C30" s="602">
        <v>45885.213845279999</v>
      </c>
      <c r="D30" s="602">
        <v>57526.401822209998</v>
      </c>
      <c r="E30" s="602">
        <v>23952.254234939999</v>
      </c>
      <c r="F30" s="602">
        <v>25920.567024340002</v>
      </c>
      <c r="G30" s="603" t="s">
        <v>825</v>
      </c>
    </row>
    <row r="31" spans="1:7" s="592" customFormat="1" ht="19.149999999999999" customHeight="1">
      <c r="A31" s="605" t="s">
        <v>525</v>
      </c>
      <c r="B31" s="606">
        <v>18487.951506429999</v>
      </c>
      <c r="C31" s="602">
        <v>12185.44583407</v>
      </c>
      <c r="D31" s="602">
        <v>13318.625883000001</v>
      </c>
      <c r="E31" s="602">
        <v>5768.2709300400002</v>
      </c>
      <c r="F31" s="602">
        <v>3720.5826168499998</v>
      </c>
      <c r="G31" s="603" t="s">
        <v>826</v>
      </c>
    </row>
    <row r="32" spans="1:7" s="592" customFormat="1" ht="28.7" customHeight="1">
      <c r="A32" s="605" t="s">
        <v>827</v>
      </c>
      <c r="B32" s="606">
        <v>2571.12286176</v>
      </c>
      <c r="C32" s="602">
        <v>2277.2699634800001</v>
      </c>
      <c r="D32" s="602">
        <v>2617.0744603200001</v>
      </c>
      <c r="E32" s="602">
        <v>684.97062502999995</v>
      </c>
      <c r="F32" s="602">
        <v>2105.8051942699999</v>
      </c>
      <c r="G32" s="603" t="s">
        <v>828</v>
      </c>
    </row>
    <row r="33" spans="1:7" s="592" customFormat="1" ht="19.149999999999999" customHeight="1">
      <c r="A33" s="605" t="s">
        <v>486</v>
      </c>
      <c r="B33" s="606">
        <v>9513.9135724200005</v>
      </c>
      <c r="C33" s="602">
        <v>731.43240820000005</v>
      </c>
      <c r="D33" s="602">
        <v>507.92969104999997</v>
      </c>
      <c r="E33" s="602">
        <v>379.34252805</v>
      </c>
      <c r="F33" s="602">
        <v>1139.7379600500001</v>
      </c>
      <c r="G33" s="603" t="s">
        <v>829</v>
      </c>
    </row>
    <row r="34" spans="1:7" s="592" customFormat="1" ht="39.4" customHeight="1">
      <c r="A34" s="595" t="s">
        <v>583</v>
      </c>
      <c r="B34" s="596">
        <v>9124.0199014099999</v>
      </c>
      <c r="C34" s="596">
        <v>11315.178193489999</v>
      </c>
      <c r="D34" s="596">
        <v>3494.2832122</v>
      </c>
      <c r="E34" s="596">
        <v>-1302.62597153</v>
      </c>
      <c r="F34" s="596">
        <v>4462.6712691100001</v>
      </c>
      <c r="G34" s="597" t="s">
        <v>521</v>
      </c>
    </row>
    <row r="35" spans="1:7" s="592" customFormat="1" ht="19.149999999999999" customHeight="1">
      <c r="A35" s="604" t="s">
        <v>830</v>
      </c>
      <c r="B35" s="599">
        <v>10117.719596000001</v>
      </c>
      <c r="C35" s="599">
        <v>13988.274925</v>
      </c>
      <c r="D35" s="599">
        <v>7895.9141159999999</v>
      </c>
      <c r="E35" s="599">
        <v>1063.688496</v>
      </c>
      <c r="F35" s="599">
        <v>8162.2</v>
      </c>
      <c r="G35" s="604" t="s">
        <v>831</v>
      </c>
    </row>
    <row r="36" spans="1:7" s="592" customFormat="1" ht="28.7" customHeight="1">
      <c r="A36" s="604" t="s">
        <v>832</v>
      </c>
      <c r="B36" s="599">
        <v>993.69969459000004</v>
      </c>
      <c r="C36" s="599">
        <v>2673.0967315100002</v>
      </c>
      <c r="D36" s="599">
        <v>4401.6309037999999</v>
      </c>
      <c r="E36" s="599">
        <v>2366.31446753</v>
      </c>
      <c r="F36" s="599">
        <v>3699.5287308900001</v>
      </c>
      <c r="G36" s="604" t="s">
        <v>833</v>
      </c>
    </row>
    <row r="37" spans="1:7" s="592" customFormat="1" ht="59.65" customHeight="1">
      <c r="A37" s="595" t="s">
        <v>1711</v>
      </c>
      <c r="B37" s="596">
        <v>1229.981137</v>
      </c>
      <c r="C37" s="596">
        <v>2863.10006621</v>
      </c>
      <c r="D37" s="596">
        <v>2400.297</v>
      </c>
      <c r="E37" s="596">
        <v>1662.6489999999999</v>
      </c>
      <c r="F37" s="596">
        <v>842.6309</v>
      </c>
      <c r="G37" s="597" t="s">
        <v>582</v>
      </c>
    </row>
    <row r="38" spans="1:7" s="592" customFormat="1" ht="29.25" customHeight="1">
      <c r="A38" s="604" t="s">
        <v>836</v>
      </c>
      <c r="B38" s="599">
        <v>1369.6585769999999</v>
      </c>
      <c r="C38" s="599">
        <v>2879.5543218500002</v>
      </c>
      <c r="D38" s="599">
        <v>2400.297</v>
      </c>
      <c r="E38" s="599">
        <v>1662.6489999999999</v>
      </c>
      <c r="F38" s="599">
        <v>842.63099999999997</v>
      </c>
      <c r="G38" s="604" t="s">
        <v>837</v>
      </c>
    </row>
    <row r="39" spans="1:7" s="592" customFormat="1" ht="38.85" customHeight="1">
      <c r="A39" s="604" t="s">
        <v>834</v>
      </c>
      <c r="B39" s="599">
        <v>139.67743999999999</v>
      </c>
      <c r="C39" s="599">
        <v>16.45425564</v>
      </c>
      <c r="D39" s="599"/>
      <c r="E39" s="599"/>
      <c r="F39" s="599">
        <v>1E-4</v>
      </c>
      <c r="G39" s="604" t="s">
        <v>835</v>
      </c>
    </row>
    <row r="40" spans="1:7" s="592" customFormat="1" ht="39.4" customHeight="1">
      <c r="A40" s="595" t="s">
        <v>1712</v>
      </c>
      <c r="B40" s="596">
        <v>-15200.42286228</v>
      </c>
      <c r="C40" s="596">
        <v>-1835.64114266</v>
      </c>
      <c r="D40" s="596">
        <v>-42240.328697689998</v>
      </c>
      <c r="E40" s="596">
        <v>-1033.3218261699999</v>
      </c>
      <c r="F40" s="596">
        <v>-13256.316935209999</v>
      </c>
      <c r="G40" s="597" t="s">
        <v>584</v>
      </c>
    </row>
    <row r="41" spans="1:7" s="592" customFormat="1" ht="12"/>
    <row r="42" spans="1:7" s="592" customFormat="1" ht="3.2" customHeight="1"/>
    <row r="43" spans="1:7" s="592" customFormat="1" ht="68.849999999999994" customHeight="1">
      <c r="A43" s="595" t="s">
        <v>1789</v>
      </c>
      <c r="B43" s="596">
        <v>15200.42286228</v>
      </c>
      <c r="C43" s="596">
        <v>1835.64114266</v>
      </c>
      <c r="D43" s="596">
        <v>-42240.328697689998</v>
      </c>
      <c r="E43" s="596">
        <v>1033.3218261699999</v>
      </c>
      <c r="F43" s="596">
        <v>13256.316935209999</v>
      </c>
      <c r="G43" s="597" t="s">
        <v>1790</v>
      </c>
    </row>
    <row r="44" spans="1:7" s="592" customFormat="1" ht="19.149999999999999" customHeight="1">
      <c r="A44" s="607" t="s">
        <v>449</v>
      </c>
      <c r="B44" s="608">
        <v>105211.69374236</v>
      </c>
      <c r="C44" s="608">
        <v>-202290.08917354001</v>
      </c>
      <c r="D44" s="608">
        <v>279058.97600689001</v>
      </c>
      <c r="E44" s="608">
        <v>-73493.090590770007</v>
      </c>
      <c r="F44" s="608">
        <f>F45-F46</f>
        <v>26255.554123310001</v>
      </c>
      <c r="G44" s="609" t="s">
        <v>838</v>
      </c>
    </row>
    <row r="45" spans="1:7" s="592" customFormat="1" ht="19.149999999999999" customHeight="1">
      <c r="A45" s="600" t="s">
        <v>839</v>
      </c>
      <c r="B45" s="602">
        <v>112586.44468736</v>
      </c>
      <c r="C45" s="602">
        <v>-190675.46769953999</v>
      </c>
      <c r="D45" s="602">
        <v>293550.96124640002</v>
      </c>
      <c r="E45" s="602">
        <v>-72100.338818479999</v>
      </c>
      <c r="F45" s="839">
        <v>29250.586372310001</v>
      </c>
      <c r="G45" s="610" t="s">
        <v>840</v>
      </c>
    </row>
    <row r="46" spans="1:7" s="592" customFormat="1" ht="19.7" customHeight="1">
      <c r="A46" s="600" t="s">
        <v>841</v>
      </c>
      <c r="B46" s="602">
        <v>7374.7509449999998</v>
      </c>
      <c r="C46" s="602">
        <v>11614.621474</v>
      </c>
      <c r="D46" s="602">
        <v>14491.985239510001</v>
      </c>
      <c r="E46" s="602">
        <v>1392.75177229</v>
      </c>
      <c r="F46" s="602">
        <v>2995.0322489999999</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ageMargins left="0.70866141732283472" right="0.70866141732283472" top="0.74803149606299213" bottom="0.74803149606299213" header="0.31496062992125984" footer="0.31496062992125984"/>
  <pageSetup paperSize="9" scale="4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50"/>
  <sheetViews>
    <sheetView view="pageBreakPreview" topLeftCell="A37" zoomScale="106" zoomScaleNormal="100" zoomScaleSheetLayoutView="106" workbookViewId="0">
      <selection activeCell="F44" sqref="F44"/>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1638</v>
      </c>
      <c r="B1" s="905"/>
      <c r="C1" s="905"/>
      <c r="D1" s="905"/>
      <c r="E1" s="906" t="s">
        <v>856</v>
      </c>
      <c r="F1" s="906"/>
      <c r="G1" s="906"/>
    </row>
    <row r="2" spans="1:7" s="592" customFormat="1" ht="19.149999999999999" customHeight="1">
      <c r="A2" s="907" t="s">
        <v>1748</v>
      </c>
      <c r="B2" s="907"/>
      <c r="C2" s="907"/>
      <c r="D2" s="907"/>
      <c r="E2" s="909" t="s">
        <v>809</v>
      </c>
      <c r="F2" s="909"/>
      <c r="G2" s="909"/>
    </row>
    <row r="3" spans="1:7" s="592" customFormat="1" ht="19.149999999999999" customHeight="1">
      <c r="A3" s="907" t="s">
        <v>810</v>
      </c>
      <c r="B3" s="907"/>
      <c r="C3" s="907"/>
      <c r="D3" s="907"/>
      <c r="E3" s="909" t="s">
        <v>2477</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406297.41955321003</v>
      </c>
      <c r="C8" s="596">
        <v>436986.26709236001</v>
      </c>
      <c r="D8" s="596">
        <v>472403.63131333003</v>
      </c>
      <c r="E8" s="596">
        <v>242705.30165007</v>
      </c>
      <c r="F8" s="596">
        <v>252092.37486128</v>
      </c>
      <c r="G8" s="597" t="s">
        <v>392</v>
      </c>
    </row>
    <row r="9" spans="1:7" s="592" customFormat="1" ht="39.4" customHeight="1">
      <c r="A9" s="598" t="s">
        <v>811</v>
      </c>
      <c r="B9" s="599">
        <v>96670.780361020006</v>
      </c>
      <c r="C9" s="599">
        <v>120573.61953407001</v>
      </c>
      <c r="D9" s="599">
        <v>143969.18260376999</v>
      </c>
      <c r="E9" s="599">
        <v>75621.989214629997</v>
      </c>
      <c r="F9" s="599">
        <v>78621.197249780002</v>
      </c>
      <c r="G9" s="598" t="s">
        <v>812</v>
      </c>
    </row>
    <row r="10" spans="1:7" s="592" customFormat="1" ht="28.7" customHeight="1">
      <c r="A10" s="600" t="s">
        <v>2682</v>
      </c>
      <c r="B10" s="601">
        <v>10602.8015259</v>
      </c>
      <c r="C10" s="602">
        <v>15174.45269285</v>
      </c>
      <c r="D10" s="602">
        <v>22065.222640389999</v>
      </c>
      <c r="E10" s="602">
        <v>9728.2280926700005</v>
      </c>
      <c r="F10" s="602">
        <v>13232.71501591</v>
      </c>
      <c r="G10" s="603" t="s">
        <v>579</v>
      </c>
    </row>
    <row r="11" spans="1:7" s="592" customFormat="1" ht="28.7" customHeight="1">
      <c r="A11" s="600" t="s">
        <v>813</v>
      </c>
      <c r="B11" s="601">
        <v>35508.593291600002</v>
      </c>
      <c r="C11" s="602">
        <v>47635.000730450003</v>
      </c>
      <c r="D11" s="602">
        <v>54649.315855590001</v>
      </c>
      <c r="E11" s="602">
        <v>29904.39369479</v>
      </c>
      <c r="F11" s="602">
        <v>31040.702150659999</v>
      </c>
      <c r="G11" s="603" t="s">
        <v>580</v>
      </c>
    </row>
    <row r="12" spans="1:7" s="592" customFormat="1" ht="19.149999999999999" customHeight="1">
      <c r="A12" s="600" t="s">
        <v>814</v>
      </c>
      <c r="B12" s="601">
        <v>25133.407703479999</v>
      </c>
      <c r="C12" s="602">
        <v>31334.967095200001</v>
      </c>
      <c r="D12" s="602">
        <v>36234.591228240002</v>
      </c>
      <c r="E12" s="602">
        <v>19917.503426840001</v>
      </c>
      <c r="F12" s="602">
        <v>21396.989205450001</v>
      </c>
      <c r="G12" s="603" t="s">
        <v>552</v>
      </c>
    </row>
    <row r="13" spans="1:7" s="592" customFormat="1" ht="19.149999999999999" customHeight="1">
      <c r="A13" s="600" t="s">
        <v>815</v>
      </c>
      <c r="B13" s="601">
        <v>120.52479940000001</v>
      </c>
      <c r="C13" s="602">
        <v>136.7573529</v>
      </c>
      <c r="D13" s="602">
        <v>178.77223280000001</v>
      </c>
      <c r="E13" s="602">
        <v>98.465502959999995</v>
      </c>
      <c r="F13" s="602">
        <v>130.68118471</v>
      </c>
      <c r="G13" s="603" t="s">
        <v>541</v>
      </c>
    </row>
    <row r="14" spans="1:7" s="592" customFormat="1" ht="28.7" customHeight="1">
      <c r="A14" s="604" t="s">
        <v>816</v>
      </c>
      <c r="B14" s="599">
        <v>5854.4088480500004</v>
      </c>
      <c r="C14" s="599">
        <v>7963.6674043200001</v>
      </c>
      <c r="D14" s="599">
        <v>9424.4912711199995</v>
      </c>
      <c r="E14" s="599">
        <v>4032.5321233999998</v>
      </c>
      <c r="F14" s="599">
        <v>6193.0337880400002</v>
      </c>
      <c r="G14" s="604" t="s">
        <v>11</v>
      </c>
    </row>
    <row r="15" spans="1:7" s="592" customFormat="1" ht="38.85" customHeight="1">
      <c r="A15" s="604" t="s">
        <v>817</v>
      </c>
      <c r="B15" s="599">
        <v>9525.8627721400007</v>
      </c>
      <c r="C15" s="599">
        <v>7036.9997539699998</v>
      </c>
      <c r="D15" s="599">
        <v>11280.82322944</v>
      </c>
      <c r="E15" s="599">
        <v>8612.5696120400007</v>
      </c>
      <c r="F15" s="599">
        <v>3043.8234777600001</v>
      </c>
      <c r="G15" s="604" t="s">
        <v>464</v>
      </c>
    </row>
    <row r="16" spans="1:7" s="592" customFormat="1" ht="28.7" customHeight="1">
      <c r="A16" s="604" t="s">
        <v>2845</v>
      </c>
      <c r="B16" s="599">
        <v>0</v>
      </c>
      <c r="C16" s="599">
        <v>0</v>
      </c>
      <c r="D16" s="599">
        <v>0</v>
      </c>
      <c r="E16" s="599">
        <v>0</v>
      </c>
      <c r="F16" s="599">
        <v>5020.7991456999998</v>
      </c>
      <c r="G16" s="604" t="s">
        <v>2846</v>
      </c>
    </row>
    <row r="17" spans="1:7" s="592" customFormat="1" ht="28.7" customHeight="1">
      <c r="A17" s="604" t="s">
        <v>636</v>
      </c>
      <c r="B17" s="599">
        <v>294246.36757200002</v>
      </c>
      <c r="C17" s="599">
        <v>301411.9804</v>
      </c>
      <c r="D17" s="599">
        <v>307729.13420899998</v>
      </c>
      <c r="E17" s="599">
        <v>154438.2107</v>
      </c>
      <c r="F17" s="599">
        <v>159213.52119999999</v>
      </c>
      <c r="G17" s="604" t="s">
        <v>280</v>
      </c>
    </row>
    <row r="18" spans="1:7" s="592" customFormat="1" ht="19.7" customHeight="1">
      <c r="A18" s="595" t="s">
        <v>104</v>
      </c>
      <c r="B18" s="596">
        <v>400475.30101156997</v>
      </c>
      <c r="C18" s="596">
        <v>450819.21905175998</v>
      </c>
      <c r="D18" s="596">
        <v>481074.66739730001</v>
      </c>
      <c r="E18" s="596">
        <v>240538.15791621999</v>
      </c>
      <c r="F18" s="596">
        <v>252565.04053324999</v>
      </c>
      <c r="G18" s="597" t="s">
        <v>451</v>
      </c>
    </row>
    <row r="19" spans="1:7" s="592" customFormat="1" ht="28.7" customHeight="1">
      <c r="A19" s="605" t="s">
        <v>818</v>
      </c>
      <c r="B19" s="606">
        <v>18110.234570649998</v>
      </c>
      <c r="C19" s="602">
        <v>18833.811913000001</v>
      </c>
      <c r="D19" s="602">
        <v>24663.122176569999</v>
      </c>
      <c r="E19" s="602">
        <v>11711.52986583</v>
      </c>
      <c r="F19" s="602">
        <v>14054.358944109999</v>
      </c>
      <c r="G19" s="603" t="s">
        <v>130</v>
      </c>
    </row>
    <row r="20" spans="1:7" s="592" customFormat="1" ht="19.149999999999999" customHeight="1">
      <c r="A20" s="605" t="s">
        <v>86</v>
      </c>
      <c r="B20" s="606">
        <v>1514.07611092</v>
      </c>
      <c r="C20" s="602">
        <v>2981.9366172099999</v>
      </c>
      <c r="D20" s="602">
        <v>3220.1433943799998</v>
      </c>
      <c r="E20" s="602">
        <v>885.88153904000001</v>
      </c>
      <c r="F20" s="602">
        <v>773.95676576999995</v>
      </c>
      <c r="G20" s="603" t="s">
        <v>41</v>
      </c>
    </row>
    <row r="21" spans="1:7" s="592" customFormat="1" ht="59.1" customHeight="1">
      <c r="A21" s="605" t="s">
        <v>819</v>
      </c>
      <c r="B21" s="606">
        <v>9030.6749620499995</v>
      </c>
      <c r="C21" s="602">
        <v>11122.875743529999</v>
      </c>
      <c r="D21" s="602">
        <v>13697.476770679999</v>
      </c>
      <c r="E21" s="602">
        <v>7001.2279882900002</v>
      </c>
      <c r="F21" s="602">
        <v>8369.4560648499992</v>
      </c>
      <c r="G21" s="603" t="s">
        <v>263</v>
      </c>
    </row>
    <row r="22" spans="1:7" s="592" customFormat="1" ht="19.149999999999999" customHeight="1">
      <c r="A22" s="605" t="s">
        <v>38</v>
      </c>
      <c r="B22" s="606">
        <v>149429.30604629999</v>
      </c>
      <c r="C22" s="602">
        <v>173222.71600998001</v>
      </c>
      <c r="D22" s="602">
        <v>182279.93708410999</v>
      </c>
      <c r="E22" s="602">
        <v>109756.04723033</v>
      </c>
      <c r="F22" s="602">
        <v>113202.25563150999</v>
      </c>
      <c r="G22" s="603" t="s">
        <v>39</v>
      </c>
    </row>
    <row r="23" spans="1:7" s="592" customFormat="1" ht="19.149999999999999" customHeight="1">
      <c r="A23" s="605" t="s">
        <v>282</v>
      </c>
      <c r="B23" s="606">
        <v>9421.4093029800006</v>
      </c>
      <c r="C23" s="602">
        <v>11211.730589930001</v>
      </c>
      <c r="D23" s="602">
        <v>14026.17517511</v>
      </c>
      <c r="E23" s="602">
        <v>4069.1378377800002</v>
      </c>
      <c r="F23" s="602">
        <v>3270.4609067699998</v>
      </c>
      <c r="G23" s="603" t="s">
        <v>283</v>
      </c>
    </row>
    <row r="24" spans="1:7" s="592" customFormat="1" ht="38.85" customHeight="1">
      <c r="A24" s="605" t="s">
        <v>820</v>
      </c>
      <c r="B24" s="606">
        <v>26130.562733409999</v>
      </c>
      <c r="C24" s="602">
        <v>28892.36675926</v>
      </c>
      <c r="D24" s="602">
        <v>31440.50026796</v>
      </c>
      <c r="E24" s="602">
        <v>15827.50991626</v>
      </c>
      <c r="F24" s="602">
        <v>16377.894709689999</v>
      </c>
      <c r="G24" s="603" t="s">
        <v>25</v>
      </c>
    </row>
    <row r="25" spans="1:7" s="592" customFormat="1" ht="38.85" customHeight="1">
      <c r="A25" s="605" t="s">
        <v>55</v>
      </c>
      <c r="B25" s="606">
        <v>81842.540170680004</v>
      </c>
      <c r="C25" s="602">
        <v>81478.348101430005</v>
      </c>
      <c r="D25" s="602">
        <v>91773.847555030006</v>
      </c>
      <c r="E25" s="602">
        <v>29509.532562870001</v>
      </c>
      <c r="F25" s="602">
        <v>30038.070839920001</v>
      </c>
      <c r="G25" s="603" t="s">
        <v>424</v>
      </c>
    </row>
    <row r="26" spans="1:7" s="592" customFormat="1" ht="49.15" customHeight="1">
      <c r="A26" s="605" t="s">
        <v>374</v>
      </c>
      <c r="B26" s="606">
        <v>16460.59198492</v>
      </c>
      <c r="C26" s="602">
        <v>22894.76389749</v>
      </c>
      <c r="D26" s="602">
        <v>27785.413926640002</v>
      </c>
      <c r="E26" s="602">
        <v>14523.734912559999</v>
      </c>
      <c r="F26" s="602">
        <v>18035.79420054</v>
      </c>
      <c r="G26" s="603" t="s">
        <v>430</v>
      </c>
    </row>
    <row r="27" spans="1:7" s="592" customFormat="1" ht="38.85" customHeight="1">
      <c r="A27" s="605" t="s">
        <v>821</v>
      </c>
      <c r="B27" s="606">
        <v>1198.1138000000001</v>
      </c>
      <c r="C27" s="602">
        <v>1003.9974999999999</v>
      </c>
      <c r="D27" s="602">
        <v>400</v>
      </c>
      <c r="E27" s="602">
        <v>200</v>
      </c>
      <c r="F27" s="612" t="s">
        <v>473</v>
      </c>
      <c r="G27" s="603" t="s">
        <v>324</v>
      </c>
    </row>
    <row r="28" spans="1:7" s="592" customFormat="1" ht="89.1" customHeight="1">
      <c r="A28" s="605" t="s">
        <v>588</v>
      </c>
      <c r="B28" s="606">
        <v>25496.537947109999</v>
      </c>
      <c r="C28" s="602">
        <v>23231.292422580002</v>
      </c>
      <c r="D28" s="602">
        <v>21388.480486150002</v>
      </c>
      <c r="E28" s="602">
        <v>15614.021092749999</v>
      </c>
      <c r="F28" s="602">
        <v>23201.087922499999</v>
      </c>
      <c r="G28" s="603" t="s">
        <v>822</v>
      </c>
    </row>
    <row r="29" spans="1:7" s="592" customFormat="1" ht="59.1" customHeight="1">
      <c r="A29" s="605" t="s">
        <v>823</v>
      </c>
      <c r="B29" s="606">
        <v>8867.5504500499992</v>
      </c>
      <c r="C29" s="602">
        <v>20957.432685240001</v>
      </c>
      <c r="D29" s="602">
        <v>2640.9600584499999</v>
      </c>
      <c r="E29" s="602">
        <v>785.39783941999997</v>
      </c>
      <c r="F29" s="602">
        <v>2783.0862683199998</v>
      </c>
      <c r="G29" s="603" t="s">
        <v>824</v>
      </c>
    </row>
    <row r="30" spans="1:7" s="592" customFormat="1" ht="28.7" customHeight="1">
      <c r="A30" s="605" t="s">
        <v>211</v>
      </c>
      <c r="B30" s="606">
        <v>38228.86444718</v>
      </c>
      <c r="C30" s="602">
        <v>43103.245076359999</v>
      </c>
      <c r="D30" s="602">
        <v>53932.359639009999</v>
      </c>
      <c r="E30" s="602">
        <v>24600.992336769999</v>
      </c>
      <c r="F30" s="602">
        <v>17773.277455179999</v>
      </c>
      <c r="G30" s="603" t="s">
        <v>825</v>
      </c>
    </row>
    <row r="31" spans="1:7" s="592" customFormat="1" ht="19.149999999999999" customHeight="1">
      <c r="A31" s="605" t="s">
        <v>525</v>
      </c>
      <c r="B31" s="606">
        <v>11284.215760630001</v>
      </c>
      <c r="C31" s="602">
        <v>9238.8973319199995</v>
      </c>
      <c r="D31" s="602">
        <v>11699.38274542</v>
      </c>
      <c r="E31" s="602">
        <v>5117.16495605</v>
      </c>
      <c r="F31" s="602">
        <v>2270.7854068199999</v>
      </c>
      <c r="G31" s="603" t="s">
        <v>826</v>
      </c>
    </row>
    <row r="32" spans="1:7" s="592" customFormat="1" ht="28.7" customHeight="1">
      <c r="A32" s="605" t="s">
        <v>827</v>
      </c>
      <c r="B32" s="606">
        <v>2227.8264996900002</v>
      </c>
      <c r="C32" s="602">
        <v>1902.4138490400001</v>
      </c>
      <c r="D32" s="602">
        <v>1893.38136379</v>
      </c>
      <c r="E32" s="602">
        <v>745.10718426999995</v>
      </c>
      <c r="F32" s="602">
        <v>1975.0987698199999</v>
      </c>
      <c r="G32" s="603" t="s">
        <v>828</v>
      </c>
    </row>
    <row r="33" spans="1:7" s="592" customFormat="1" ht="19.149999999999999" customHeight="1">
      <c r="A33" s="605" t="s">
        <v>486</v>
      </c>
      <c r="B33" s="606">
        <v>1232.796225</v>
      </c>
      <c r="C33" s="602">
        <v>743.39055479000001</v>
      </c>
      <c r="D33" s="602">
        <v>233.48675399999999</v>
      </c>
      <c r="E33" s="602">
        <v>190.87265400000001</v>
      </c>
      <c r="F33" s="602">
        <v>439.45664744999999</v>
      </c>
      <c r="G33" s="603" t="s">
        <v>829</v>
      </c>
    </row>
    <row r="34" spans="1:7" s="592" customFormat="1" ht="39.4" customHeight="1">
      <c r="A34" s="595" t="s">
        <v>583</v>
      </c>
      <c r="B34" s="596">
        <v>5968.0583277699998</v>
      </c>
      <c r="C34" s="596">
        <v>11478.851300890001</v>
      </c>
      <c r="D34" s="596">
        <v>9548.34212983</v>
      </c>
      <c r="E34" s="596">
        <v>1639.5375247300001</v>
      </c>
      <c r="F34" s="596">
        <v>7422.0380023899997</v>
      </c>
      <c r="G34" s="597" t="s">
        <v>521</v>
      </c>
    </row>
    <row r="35" spans="1:7" s="592" customFormat="1" ht="19.149999999999999" customHeight="1">
      <c r="A35" s="604" t="s">
        <v>830</v>
      </c>
      <c r="B35" s="599">
        <v>6320.7292159999997</v>
      </c>
      <c r="C35" s="599">
        <v>12102.383104</v>
      </c>
      <c r="D35" s="599">
        <v>10519.433281</v>
      </c>
      <c r="E35" s="599">
        <v>2000</v>
      </c>
      <c r="F35" s="599">
        <v>7900</v>
      </c>
      <c r="G35" s="604" t="s">
        <v>831</v>
      </c>
    </row>
    <row r="36" spans="1:7" s="592" customFormat="1" ht="28.7" customHeight="1">
      <c r="A36" s="604" t="s">
        <v>832</v>
      </c>
      <c r="B36" s="599">
        <v>352.67088823</v>
      </c>
      <c r="C36" s="599">
        <v>623.53180311000006</v>
      </c>
      <c r="D36" s="599">
        <v>971.09115116999999</v>
      </c>
      <c r="E36" s="599">
        <v>360.46247527000003</v>
      </c>
      <c r="F36" s="599">
        <v>477.96199761000003</v>
      </c>
      <c r="G36" s="604" t="s">
        <v>833</v>
      </c>
    </row>
    <row r="37" spans="1:7" s="592" customFormat="1" ht="59.65" customHeight="1">
      <c r="A37" s="595" t="s">
        <v>1711</v>
      </c>
      <c r="B37" s="596">
        <v>1127.446422</v>
      </c>
      <c r="C37" s="596">
        <v>434.04116099999999</v>
      </c>
      <c r="D37" s="596">
        <v>843.23130347999995</v>
      </c>
      <c r="E37" s="596">
        <v>600.23253411999997</v>
      </c>
      <c r="F37" s="596">
        <v>0</v>
      </c>
      <c r="G37" s="597" t="s">
        <v>582</v>
      </c>
    </row>
    <row r="38" spans="1:7" s="592" customFormat="1" ht="29.25" customHeight="1">
      <c r="A38" s="604" t="s">
        <v>836</v>
      </c>
      <c r="B38" s="599">
        <v>1138.5577000000001</v>
      </c>
      <c r="C38" s="599">
        <v>439.7482</v>
      </c>
      <c r="D38" s="599">
        <v>848.61017047999997</v>
      </c>
      <c r="E38" s="599">
        <v>605.61140111999998</v>
      </c>
      <c r="F38" s="599">
        <v>0</v>
      </c>
      <c r="G38" s="604" t="s">
        <v>837</v>
      </c>
    </row>
    <row r="39" spans="1:7" s="592" customFormat="1" ht="38.85" customHeight="1">
      <c r="A39" s="604" t="s">
        <v>834</v>
      </c>
      <c r="B39" s="599">
        <v>11.111278</v>
      </c>
      <c r="C39" s="599">
        <v>5.707039</v>
      </c>
      <c r="D39" s="599">
        <v>5.3788669999999996</v>
      </c>
      <c r="E39" s="599">
        <v>5.3788669999999996</v>
      </c>
      <c r="F39" s="599"/>
      <c r="G39" s="604" t="s">
        <v>835</v>
      </c>
    </row>
    <row r="40" spans="1:7" s="592" customFormat="1" ht="39.4" customHeight="1">
      <c r="A40" s="595" t="s">
        <v>1712</v>
      </c>
      <c r="B40" s="596">
        <v>-1273.3862081299999</v>
      </c>
      <c r="C40" s="596">
        <v>-25745.844421289999</v>
      </c>
      <c r="D40" s="596">
        <v>-19062.609517280001</v>
      </c>
      <c r="E40" s="596">
        <v>-72.626324999999994</v>
      </c>
      <c r="F40" s="596">
        <v>-7894.7036743600002</v>
      </c>
      <c r="G40" s="597" t="s">
        <v>584</v>
      </c>
    </row>
    <row r="41" spans="1:7" s="592" customFormat="1" ht="12"/>
    <row r="42" spans="1:7" s="592" customFormat="1" ht="3.2" customHeight="1"/>
    <row r="43" spans="1:7" s="592" customFormat="1" ht="68.849999999999994" customHeight="1">
      <c r="A43" s="595" t="s">
        <v>1789</v>
      </c>
      <c r="B43" s="596">
        <v>1273.3862081299999</v>
      </c>
      <c r="C43" s="596">
        <v>25745.844421289999</v>
      </c>
      <c r="D43" s="596">
        <v>-19062.609517280001</v>
      </c>
      <c r="E43" s="596">
        <v>72.626324999999994</v>
      </c>
      <c r="F43" s="596">
        <v>7894.7036743600002</v>
      </c>
      <c r="G43" s="597" t="s">
        <v>1790</v>
      </c>
    </row>
    <row r="44" spans="1:7" s="592" customFormat="1" ht="19.149999999999999" customHeight="1">
      <c r="A44" s="607" t="s">
        <v>449</v>
      </c>
      <c r="B44" s="608">
        <v>-13422.41770444</v>
      </c>
      <c r="C44" s="608">
        <v>66813.70951678</v>
      </c>
      <c r="D44" s="608">
        <v>-79537.274879139994</v>
      </c>
      <c r="E44" s="608">
        <v>-72272.931499540005</v>
      </c>
      <c r="F44" s="608">
        <f>F45-F46</f>
        <v>11168.82770441</v>
      </c>
      <c r="G44" s="609" t="s">
        <v>838</v>
      </c>
    </row>
    <row r="45" spans="1:7" s="592" customFormat="1" ht="19.149999999999999" customHeight="1">
      <c r="A45" s="600" t="s">
        <v>839</v>
      </c>
      <c r="B45" s="602">
        <v>-4225.5400864399999</v>
      </c>
      <c r="C45" s="602">
        <v>78615.675301850002</v>
      </c>
      <c r="D45" s="602">
        <v>-74507.527374740006</v>
      </c>
      <c r="E45" s="602">
        <v>-71902.62147754</v>
      </c>
      <c r="F45" s="839">
        <v>28751.15972222</v>
      </c>
      <c r="G45" s="610" t="s">
        <v>840</v>
      </c>
    </row>
    <row r="46" spans="1:7" s="592" customFormat="1" ht="19.7" customHeight="1">
      <c r="A46" s="600" t="s">
        <v>841</v>
      </c>
      <c r="B46" s="602">
        <v>9196.8776180000004</v>
      </c>
      <c r="C46" s="602">
        <v>11801.96578507</v>
      </c>
      <c r="D46" s="602">
        <v>5029.7475044000003</v>
      </c>
      <c r="E46" s="602">
        <v>370.310022</v>
      </c>
      <c r="F46" s="602">
        <v>17582.33201781</v>
      </c>
      <c r="G46" s="603" t="s">
        <v>842</v>
      </c>
    </row>
    <row r="47" spans="1:7" s="592" customFormat="1" ht="19.7" customHeight="1">
      <c r="A47" s="607" t="s">
        <v>218</v>
      </c>
      <c r="B47" s="611" t="s">
        <v>473</v>
      </c>
      <c r="C47" s="611" t="s">
        <v>473</v>
      </c>
      <c r="D47" s="611" t="s">
        <v>473</v>
      </c>
      <c r="E47" s="611" t="s">
        <v>473</v>
      </c>
      <c r="F47" s="611" t="s">
        <v>473</v>
      </c>
      <c r="G47" s="609" t="s">
        <v>843</v>
      </c>
    </row>
    <row r="48" spans="1:7" s="592" customFormat="1" ht="19.149999999999999" customHeight="1">
      <c r="A48" s="600" t="s">
        <v>839</v>
      </c>
      <c r="B48" s="612" t="s">
        <v>473</v>
      </c>
      <c r="C48" s="612" t="s">
        <v>473</v>
      </c>
      <c r="D48" s="612" t="s">
        <v>473</v>
      </c>
      <c r="E48" s="612" t="s">
        <v>473</v>
      </c>
      <c r="F48" s="612" t="s">
        <v>473</v>
      </c>
      <c r="G48" s="603" t="s">
        <v>840</v>
      </c>
    </row>
    <row r="49" spans="1:7" s="592" customFormat="1" ht="19.7" customHeight="1">
      <c r="A49" s="613" t="s">
        <v>841</v>
      </c>
      <c r="B49" s="614" t="s">
        <v>473</v>
      </c>
      <c r="C49" s="615" t="s">
        <v>473</v>
      </c>
      <c r="D49" s="615" t="s">
        <v>473</v>
      </c>
      <c r="E49" s="615" t="s">
        <v>473</v>
      </c>
      <c r="F49" s="615" t="s">
        <v>473</v>
      </c>
      <c r="G49" s="616" t="s">
        <v>842</v>
      </c>
    </row>
    <row r="50" spans="1:7" s="592" customFormat="1" ht="28.7" customHeight="1"/>
  </sheetData>
  <mergeCells count="14">
    <mergeCell ref="A1:D1"/>
    <mergeCell ref="E1:G1"/>
    <mergeCell ref="D5:E5"/>
    <mergeCell ref="G5:G6"/>
    <mergeCell ref="A2:D2"/>
    <mergeCell ref="E2:G2"/>
    <mergeCell ref="A3:D3"/>
    <mergeCell ref="E3:G3"/>
    <mergeCell ref="A4:D4"/>
    <mergeCell ref="E4:G4"/>
    <mergeCell ref="C5:C6"/>
    <mergeCell ref="F5:F6"/>
    <mergeCell ref="A5:A6"/>
    <mergeCell ref="B5:B6"/>
  </mergeCells>
  <pageMargins left="0.70866141732283472" right="0.70866141732283472" top="0.74803149606299213" bottom="0.74803149606299213" header="0.31496062992125984" footer="0.31496062992125984"/>
  <pageSetup paperSize="9" scale="4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9"/>
  <sheetViews>
    <sheetView view="pageBreakPreview" topLeftCell="A34" zoomScaleNormal="100" zoomScaleSheetLayoutView="100" workbookViewId="0">
      <selection activeCell="O43" sqref="O43"/>
    </sheetView>
  </sheetViews>
  <sheetFormatPr defaultRowHeight="12.75"/>
  <cols>
    <col min="1" max="1" width="20.85546875" style="370" customWidth="1"/>
    <col min="2" max="3" width="11.7109375" style="370" customWidth="1"/>
    <col min="4" max="4" width="9.28515625" style="370" customWidth="1"/>
    <col min="5" max="5" width="14" style="370" customWidth="1"/>
    <col min="6" max="6" width="11.7109375" style="370" customWidth="1"/>
    <col min="7" max="7" width="21" style="370" customWidth="1"/>
    <col min="8" max="8" width="4.7109375" style="370" customWidth="1"/>
    <col min="9" max="16384" width="9.140625" style="370"/>
  </cols>
  <sheetData>
    <row r="1" spans="1:7" s="592" customFormat="1" ht="19.149999999999999" customHeight="1">
      <c r="A1" s="905" t="s">
        <v>1638</v>
      </c>
      <c r="B1" s="905"/>
      <c r="C1" s="905"/>
      <c r="D1" s="905"/>
      <c r="E1" s="906" t="s">
        <v>856</v>
      </c>
      <c r="F1" s="906"/>
      <c r="G1" s="906"/>
    </row>
    <row r="2" spans="1:7" s="592" customFormat="1" ht="19.149999999999999" customHeight="1">
      <c r="A2" s="907" t="s">
        <v>1751</v>
      </c>
      <c r="B2" s="907"/>
      <c r="C2" s="907"/>
      <c r="D2" s="907"/>
      <c r="E2" s="909" t="s">
        <v>809</v>
      </c>
      <c r="F2" s="909"/>
      <c r="G2" s="909"/>
    </row>
    <row r="3" spans="1:7" s="592" customFormat="1" ht="19.149999999999999" customHeight="1">
      <c r="A3" s="907" t="s">
        <v>810</v>
      </c>
      <c r="B3" s="907"/>
      <c r="C3" s="907"/>
      <c r="D3" s="907"/>
      <c r="E3" s="909" t="s">
        <v>2478</v>
      </c>
      <c r="F3" s="909"/>
      <c r="G3" s="909"/>
    </row>
    <row r="4" spans="1:7" s="592" customFormat="1" ht="14.45" customHeight="1">
      <c r="A4" s="910" t="s">
        <v>122</v>
      </c>
      <c r="B4" s="910"/>
      <c r="C4" s="910"/>
      <c r="D4" s="910"/>
      <c r="E4" s="911" t="s">
        <v>73</v>
      </c>
      <c r="F4" s="911"/>
      <c r="G4" s="911"/>
    </row>
    <row r="5" spans="1:7" s="592" customFormat="1" ht="19.149999999999999" customHeight="1">
      <c r="A5" s="944" t="s">
        <v>369</v>
      </c>
      <c r="B5" s="945" t="s">
        <v>2735</v>
      </c>
      <c r="C5" s="945" t="s">
        <v>2489</v>
      </c>
      <c r="D5" s="944" t="s">
        <v>2736</v>
      </c>
      <c r="E5" s="944"/>
      <c r="F5" s="945" t="s">
        <v>3288</v>
      </c>
      <c r="G5" s="945" t="s">
        <v>37</v>
      </c>
    </row>
    <row r="6" spans="1:7" s="592" customFormat="1" ht="48" customHeight="1">
      <c r="A6" s="944"/>
      <c r="B6" s="945"/>
      <c r="C6" s="945"/>
      <c r="D6" s="593" t="s">
        <v>1433</v>
      </c>
      <c r="E6" s="593" t="s">
        <v>3289</v>
      </c>
      <c r="F6" s="945"/>
      <c r="G6" s="945"/>
    </row>
    <row r="7" spans="1:7" s="592" customFormat="1" ht="20.25" customHeight="1">
      <c r="A7" s="594" t="s">
        <v>491</v>
      </c>
      <c r="B7" s="594" t="s">
        <v>183</v>
      </c>
      <c r="C7" s="594" t="s">
        <v>264</v>
      </c>
      <c r="D7" s="594" t="s">
        <v>443</v>
      </c>
      <c r="E7" s="594" t="s">
        <v>637</v>
      </c>
      <c r="F7" s="594" t="s">
        <v>470</v>
      </c>
      <c r="G7" s="594" t="s">
        <v>638</v>
      </c>
    </row>
    <row r="8" spans="1:7" s="592" customFormat="1" ht="19.149999999999999" customHeight="1">
      <c r="A8" s="595" t="s">
        <v>391</v>
      </c>
      <c r="B8" s="596">
        <v>169203.26381576</v>
      </c>
      <c r="C8" s="596">
        <v>182521.74886513001</v>
      </c>
      <c r="D8" s="596">
        <v>220012.97376784001</v>
      </c>
      <c r="E8" s="596">
        <v>108071.91852753999</v>
      </c>
      <c r="F8" s="596">
        <v>120705.30120466001</v>
      </c>
      <c r="G8" s="597" t="s">
        <v>392</v>
      </c>
    </row>
    <row r="9" spans="1:7" s="592" customFormat="1" ht="39.4" customHeight="1">
      <c r="A9" s="598" t="s">
        <v>811</v>
      </c>
      <c r="B9" s="599">
        <v>88623.043669880004</v>
      </c>
      <c r="C9" s="599">
        <v>101434.09652055999</v>
      </c>
      <c r="D9" s="599">
        <v>130930.64178259</v>
      </c>
      <c r="E9" s="599">
        <v>68858.07001743</v>
      </c>
      <c r="F9" s="599">
        <v>66143.180763149998</v>
      </c>
      <c r="G9" s="598" t="s">
        <v>812</v>
      </c>
    </row>
    <row r="10" spans="1:7" s="592" customFormat="1" ht="28.7" customHeight="1">
      <c r="A10" s="600" t="s">
        <v>2682</v>
      </c>
      <c r="B10" s="601">
        <v>3437.6400234399998</v>
      </c>
      <c r="C10" s="602">
        <v>3853.4637378900002</v>
      </c>
      <c r="D10" s="602">
        <v>8325.0952807400008</v>
      </c>
      <c r="E10" s="602">
        <v>2200.2078532099999</v>
      </c>
      <c r="F10" s="602">
        <v>4027.9678899999999</v>
      </c>
      <c r="G10" s="603" t="s">
        <v>579</v>
      </c>
    </row>
    <row r="11" spans="1:7" s="592" customFormat="1" ht="28.7" customHeight="1">
      <c r="A11" s="600" t="s">
        <v>813</v>
      </c>
      <c r="B11" s="601">
        <v>35167.663218579997</v>
      </c>
      <c r="C11" s="602">
        <v>42259.527821180003</v>
      </c>
      <c r="D11" s="602">
        <v>51610.863161829999</v>
      </c>
      <c r="E11" s="602">
        <v>27954.68000719</v>
      </c>
      <c r="F11" s="602">
        <v>29824.218437110001</v>
      </c>
      <c r="G11" s="603" t="s">
        <v>580</v>
      </c>
    </row>
    <row r="12" spans="1:7" s="592" customFormat="1" ht="19.149999999999999" customHeight="1">
      <c r="A12" s="600" t="s">
        <v>814</v>
      </c>
      <c r="B12" s="601">
        <v>26713.41687832</v>
      </c>
      <c r="C12" s="602">
        <v>30448.408140179999</v>
      </c>
      <c r="D12" s="602">
        <v>36707.750205550001</v>
      </c>
      <c r="E12" s="602">
        <v>21920.926491440001</v>
      </c>
      <c r="F12" s="602">
        <v>21431.702392769999</v>
      </c>
      <c r="G12" s="603" t="s">
        <v>552</v>
      </c>
    </row>
    <row r="13" spans="1:7" s="592" customFormat="1" ht="19.149999999999999" customHeight="1">
      <c r="A13" s="600" t="s">
        <v>815</v>
      </c>
      <c r="B13" s="601">
        <v>31.92354306</v>
      </c>
      <c r="C13" s="602">
        <v>34.491962110000003</v>
      </c>
      <c r="D13" s="602">
        <v>36.193321160000004</v>
      </c>
      <c r="E13" s="602">
        <v>20.503628580000001</v>
      </c>
      <c r="F13" s="602">
        <v>23.19977359</v>
      </c>
      <c r="G13" s="603" t="s">
        <v>541</v>
      </c>
    </row>
    <row r="14" spans="1:7" s="592" customFormat="1" ht="28.7" customHeight="1">
      <c r="A14" s="604" t="s">
        <v>816</v>
      </c>
      <c r="B14" s="599">
        <v>1846.7391162900001</v>
      </c>
      <c r="C14" s="599">
        <v>4476.5319927</v>
      </c>
      <c r="D14" s="599">
        <v>3905.4841305</v>
      </c>
      <c r="E14" s="599">
        <v>1590.0016076899999</v>
      </c>
      <c r="F14" s="599">
        <v>2614.7429347699999</v>
      </c>
      <c r="G14" s="604" t="s">
        <v>11</v>
      </c>
    </row>
    <row r="15" spans="1:7" s="592" customFormat="1" ht="38.85" customHeight="1">
      <c r="A15" s="604" t="s">
        <v>817</v>
      </c>
      <c r="B15" s="599">
        <v>836.04432958999996</v>
      </c>
      <c r="C15" s="599">
        <v>573.04005186999996</v>
      </c>
      <c r="D15" s="599">
        <v>928.56153031999997</v>
      </c>
      <c r="E15" s="599">
        <v>619.55690242000003</v>
      </c>
      <c r="F15" s="599">
        <v>1748.4923837199999</v>
      </c>
      <c r="G15" s="604" t="s">
        <v>464</v>
      </c>
    </row>
    <row r="16" spans="1:7" s="592" customFormat="1" ht="28.7" customHeight="1">
      <c r="A16" s="604" t="s">
        <v>2845</v>
      </c>
      <c r="B16" s="599">
        <v>0</v>
      </c>
      <c r="C16" s="599">
        <v>0</v>
      </c>
      <c r="D16" s="599">
        <v>0</v>
      </c>
      <c r="E16" s="599">
        <v>0</v>
      </c>
      <c r="F16" s="599">
        <v>5838.7851230200004</v>
      </c>
      <c r="G16" s="604" t="s">
        <v>2846</v>
      </c>
    </row>
    <row r="17" spans="1:7" s="592" customFormat="1" ht="28.7" customHeight="1">
      <c r="A17" s="604" t="s">
        <v>636</v>
      </c>
      <c r="B17" s="599">
        <v>77897.436700000006</v>
      </c>
      <c r="C17" s="599">
        <v>76038.080300000001</v>
      </c>
      <c r="D17" s="599">
        <v>84248.286324429995</v>
      </c>
      <c r="E17" s="599">
        <v>37004.29</v>
      </c>
      <c r="F17" s="599">
        <v>44360.1</v>
      </c>
      <c r="G17" s="604" t="s">
        <v>280</v>
      </c>
    </row>
    <row r="18" spans="1:7" s="592" customFormat="1" ht="19.7" customHeight="1">
      <c r="A18" s="595" t="s">
        <v>104</v>
      </c>
      <c r="B18" s="596">
        <v>173439.1767594</v>
      </c>
      <c r="C18" s="596">
        <v>190573.15959083001</v>
      </c>
      <c r="D18" s="596">
        <v>219245.60655138001</v>
      </c>
      <c r="E18" s="596">
        <v>98724.205993680007</v>
      </c>
      <c r="F18" s="596">
        <v>114653.34023024001</v>
      </c>
      <c r="G18" s="597" t="s">
        <v>451</v>
      </c>
    </row>
    <row r="19" spans="1:7" s="592" customFormat="1" ht="28.7" customHeight="1">
      <c r="A19" s="605" t="s">
        <v>818</v>
      </c>
      <c r="B19" s="606">
        <v>10297.274357619999</v>
      </c>
      <c r="C19" s="602">
        <v>11032.22101361</v>
      </c>
      <c r="D19" s="602">
        <v>13427.49765066</v>
      </c>
      <c r="E19" s="602">
        <v>6024.1019259499999</v>
      </c>
      <c r="F19" s="602">
        <v>6648.8739450499997</v>
      </c>
      <c r="G19" s="603" t="s">
        <v>130</v>
      </c>
    </row>
    <row r="20" spans="1:7" s="592" customFormat="1" ht="19.149999999999999" customHeight="1">
      <c r="A20" s="605" t="s">
        <v>86</v>
      </c>
      <c r="B20" s="606">
        <v>928.85161221999999</v>
      </c>
      <c r="C20" s="602">
        <v>1060.7158292199999</v>
      </c>
      <c r="D20" s="602">
        <v>2054.17174329</v>
      </c>
      <c r="E20" s="602">
        <v>586.41973172999997</v>
      </c>
      <c r="F20" s="602">
        <v>648.38019534</v>
      </c>
      <c r="G20" s="603" t="s">
        <v>41</v>
      </c>
    </row>
    <row r="21" spans="1:7" s="592" customFormat="1" ht="59.1" customHeight="1">
      <c r="A21" s="605" t="s">
        <v>819</v>
      </c>
      <c r="B21" s="606">
        <v>6122.0969690399997</v>
      </c>
      <c r="C21" s="602">
        <v>6127.44128241</v>
      </c>
      <c r="D21" s="602">
        <v>8072.82245779</v>
      </c>
      <c r="E21" s="602">
        <v>3542.1459227300002</v>
      </c>
      <c r="F21" s="602">
        <v>4030.6546642799999</v>
      </c>
      <c r="G21" s="603" t="s">
        <v>263</v>
      </c>
    </row>
    <row r="22" spans="1:7" s="592" customFormat="1" ht="19.149999999999999" customHeight="1">
      <c r="A22" s="605" t="s">
        <v>38</v>
      </c>
      <c r="B22" s="606">
        <v>54127.595977609999</v>
      </c>
      <c r="C22" s="602">
        <v>58866.197202080002</v>
      </c>
      <c r="D22" s="602">
        <v>62979.725510069999</v>
      </c>
      <c r="E22" s="602">
        <v>35268.377969020003</v>
      </c>
      <c r="F22" s="602">
        <v>39224.902905139999</v>
      </c>
      <c r="G22" s="603" t="s">
        <v>39</v>
      </c>
    </row>
    <row r="23" spans="1:7" s="592" customFormat="1" ht="19.149999999999999" customHeight="1">
      <c r="A23" s="605" t="s">
        <v>282</v>
      </c>
      <c r="B23" s="606">
        <v>6804.038963</v>
      </c>
      <c r="C23" s="602">
        <v>7948.7581015599999</v>
      </c>
      <c r="D23" s="602">
        <v>10487.681337649999</v>
      </c>
      <c r="E23" s="602">
        <v>3251.3070129500002</v>
      </c>
      <c r="F23" s="602">
        <v>4121.68889769</v>
      </c>
      <c r="G23" s="603" t="s">
        <v>283</v>
      </c>
    </row>
    <row r="24" spans="1:7" s="592" customFormat="1" ht="38.85" customHeight="1">
      <c r="A24" s="605" t="s">
        <v>820</v>
      </c>
      <c r="B24" s="606">
        <v>6134.2387643000002</v>
      </c>
      <c r="C24" s="602">
        <v>7446.8898431999996</v>
      </c>
      <c r="D24" s="602">
        <v>8156.5106507800001</v>
      </c>
      <c r="E24" s="602">
        <v>3998.5459588099998</v>
      </c>
      <c r="F24" s="602">
        <v>4499.9370681199998</v>
      </c>
      <c r="G24" s="603" t="s">
        <v>25</v>
      </c>
    </row>
    <row r="25" spans="1:7" s="592" customFormat="1" ht="38.85" customHeight="1">
      <c r="A25" s="605" t="s">
        <v>55</v>
      </c>
      <c r="B25" s="606">
        <v>41955.532600420003</v>
      </c>
      <c r="C25" s="602">
        <v>45320.797510529999</v>
      </c>
      <c r="D25" s="602">
        <v>46671.61687279</v>
      </c>
      <c r="E25" s="602">
        <v>19502.11837059</v>
      </c>
      <c r="F25" s="602">
        <v>20217.560385860001</v>
      </c>
      <c r="G25" s="603" t="s">
        <v>424</v>
      </c>
    </row>
    <row r="26" spans="1:7" s="592" customFormat="1" ht="49.15" customHeight="1">
      <c r="A26" s="605" t="s">
        <v>374</v>
      </c>
      <c r="B26" s="606">
        <v>11072.39080565</v>
      </c>
      <c r="C26" s="602">
        <v>14249.2258544</v>
      </c>
      <c r="D26" s="602">
        <v>20572.460058690001</v>
      </c>
      <c r="E26" s="602">
        <v>9659.6455826300007</v>
      </c>
      <c r="F26" s="602">
        <v>12675.170927839999</v>
      </c>
      <c r="G26" s="603" t="s">
        <v>430</v>
      </c>
    </row>
    <row r="27" spans="1:7" s="592" customFormat="1" ht="38.85" customHeight="1">
      <c r="A27" s="605" t="s">
        <v>821</v>
      </c>
      <c r="B27" s="606">
        <v>2111.9182508499998</v>
      </c>
      <c r="C27" s="602">
        <v>1617.3984511799999</v>
      </c>
      <c r="D27" s="602">
        <v>6232.8905576300003</v>
      </c>
      <c r="E27" s="602">
        <v>313.50854778000001</v>
      </c>
      <c r="F27" s="602">
        <v>4706.8975820599999</v>
      </c>
      <c r="G27" s="603" t="s">
        <v>324</v>
      </c>
    </row>
    <row r="28" spans="1:7" s="592" customFormat="1" ht="89.1" customHeight="1">
      <c r="A28" s="605" t="s">
        <v>588</v>
      </c>
      <c r="B28" s="606">
        <v>8623.1916698799996</v>
      </c>
      <c r="C28" s="602">
        <v>6251.6680443100004</v>
      </c>
      <c r="D28" s="602">
        <v>9175.8985332899992</v>
      </c>
      <c r="E28" s="602">
        <v>3357.7143910700001</v>
      </c>
      <c r="F28" s="602">
        <v>4930.50282625</v>
      </c>
      <c r="G28" s="603" t="s">
        <v>822</v>
      </c>
    </row>
    <row r="29" spans="1:7" s="592" customFormat="1" ht="59.1" customHeight="1">
      <c r="A29" s="605" t="s">
        <v>823</v>
      </c>
      <c r="B29" s="606">
        <v>1225.5943615399999</v>
      </c>
      <c r="C29" s="602">
        <v>6674.6112573700002</v>
      </c>
      <c r="D29" s="602">
        <v>3097.1172638600001</v>
      </c>
      <c r="E29" s="602">
        <v>335.14108331</v>
      </c>
      <c r="F29" s="602">
        <v>408.35189754999999</v>
      </c>
      <c r="G29" s="603" t="s">
        <v>824</v>
      </c>
    </row>
    <row r="30" spans="1:7" s="592" customFormat="1" ht="28.7" customHeight="1">
      <c r="A30" s="605" t="s">
        <v>211</v>
      </c>
      <c r="B30" s="606">
        <v>15331.07360362</v>
      </c>
      <c r="C30" s="602">
        <v>15063.92640807</v>
      </c>
      <c r="D30" s="602">
        <v>19480.53691793</v>
      </c>
      <c r="E30" s="602">
        <v>8145.9852616600001</v>
      </c>
      <c r="F30" s="602">
        <v>10742.65069291</v>
      </c>
      <c r="G30" s="603" t="s">
        <v>825</v>
      </c>
    </row>
    <row r="31" spans="1:7" s="592" customFormat="1" ht="19.149999999999999" customHeight="1">
      <c r="A31" s="605" t="s">
        <v>525</v>
      </c>
      <c r="B31" s="606">
        <v>6545.8686549000004</v>
      </c>
      <c r="C31" s="602">
        <v>6062.6559811899997</v>
      </c>
      <c r="D31" s="602">
        <v>7805.9884044500004</v>
      </c>
      <c r="E31" s="602">
        <v>4382.6732436900002</v>
      </c>
      <c r="F31" s="602">
        <v>1123.28421301</v>
      </c>
      <c r="G31" s="603" t="s">
        <v>826</v>
      </c>
    </row>
    <row r="32" spans="1:7" s="592" customFormat="1" ht="28.7" customHeight="1">
      <c r="A32" s="605" t="s">
        <v>827</v>
      </c>
      <c r="B32" s="606">
        <v>813.04393074999996</v>
      </c>
      <c r="C32" s="602">
        <v>804.37547689999997</v>
      </c>
      <c r="D32" s="602">
        <v>830.04197550000004</v>
      </c>
      <c r="E32" s="602">
        <v>155.87437475999999</v>
      </c>
      <c r="F32" s="602">
        <v>506.53293014000002</v>
      </c>
      <c r="G32" s="603" t="s">
        <v>828</v>
      </c>
    </row>
    <row r="33" spans="1:7" s="592" customFormat="1" ht="19.149999999999999" customHeight="1">
      <c r="A33" s="605" t="s">
        <v>486</v>
      </c>
      <c r="B33" s="606">
        <v>1346.466238</v>
      </c>
      <c r="C33" s="602">
        <v>2046.2773348000001</v>
      </c>
      <c r="D33" s="602">
        <v>200.64661699999999</v>
      </c>
      <c r="E33" s="602">
        <v>200.64661699999999</v>
      </c>
      <c r="F33" s="602">
        <v>167.951099</v>
      </c>
      <c r="G33" s="603" t="s">
        <v>829</v>
      </c>
    </row>
    <row r="34" spans="1:7" s="592" customFormat="1" ht="39.4" customHeight="1">
      <c r="A34" s="595" t="s">
        <v>583</v>
      </c>
      <c r="B34" s="596">
        <v>4807.9620481900001</v>
      </c>
      <c r="C34" s="596">
        <v>3901.1676271800002</v>
      </c>
      <c r="D34" s="596">
        <v>8056.0804859700002</v>
      </c>
      <c r="E34" s="596">
        <v>1304.17852986</v>
      </c>
      <c r="F34" s="596">
        <v>3579.1242747900001</v>
      </c>
      <c r="G34" s="597" t="s">
        <v>521</v>
      </c>
    </row>
    <row r="35" spans="1:7" s="592" customFormat="1" ht="19.149999999999999" customHeight="1">
      <c r="A35" s="604" t="s">
        <v>830</v>
      </c>
      <c r="B35" s="599">
        <v>4932.1191500000004</v>
      </c>
      <c r="C35" s="599">
        <v>4143.1314300000004</v>
      </c>
      <c r="D35" s="599">
        <v>8422.1360000000004</v>
      </c>
      <c r="E35" s="599">
        <v>1500</v>
      </c>
      <c r="F35" s="599">
        <v>4554.4960000000001</v>
      </c>
      <c r="G35" s="604" t="s">
        <v>831</v>
      </c>
    </row>
    <row r="36" spans="1:7" s="592" customFormat="1" ht="28.7" customHeight="1">
      <c r="A36" s="604" t="s">
        <v>832</v>
      </c>
      <c r="B36" s="599">
        <v>124.15710181</v>
      </c>
      <c r="C36" s="599">
        <v>241.96380282000001</v>
      </c>
      <c r="D36" s="599">
        <v>366.05551402999998</v>
      </c>
      <c r="E36" s="599">
        <v>195.82147014</v>
      </c>
      <c r="F36" s="599">
        <v>975.37172521000002</v>
      </c>
      <c r="G36" s="604" t="s">
        <v>833</v>
      </c>
    </row>
    <row r="37" spans="1:7" s="592" customFormat="1" ht="59.65" customHeight="1">
      <c r="A37" s="595" t="s">
        <v>1711</v>
      </c>
      <c r="B37" s="596">
        <v>600</v>
      </c>
      <c r="C37" s="596"/>
      <c r="D37" s="596"/>
      <c r="E37" s="596"/>
      <c r="F37" s="596"/>
      <c r="G37" s="597" t="s">
        <v>582</v>
      </c>
    </row>
    <row r="38" spans="1:7" s="592" customFormat="1" ht="29.25" customHeight="1">
      <c r="A38" s="604" t="s">
        <v>836</v>
      </c>
      <c r="B38" s="599">
        <v>600</v>
      </c>
      <c r="C38" s="599"/>
      <c r="D38" s="599"/>
      <c r="E38" s="599"/>
      <c r="F38" s="599"/>
      <c r="G38" s="604" t="s">
        <v>837</v>
      </c>
    </row>
    <row r="39" spans="1:7" s="592" customFormat="1" ht="39.950000000000003" customHeight="1">
      <c r="A39" s="595" t="s">
        <v>1712</v>
      </c>
      <c r="B39" s="596">
        <v>-9643.87499183</v>
      </c>
      <c r="C39" s="596">
        <v>-11952.57835288</v>
      </c>
      <c r="D39" s="596">
        <v>-7288.7132695099999</v>
      </c>
      <c r="E39" s="596">
        <v>8043.5340040000001</v>
      </c>
      <c r="F39" s="596">
        <v>2472.8366996300001</v>
      </c>
      <c r="G39" s="597" t="s">
        <v>584</v>
      </c>
    </row>
    <row r="40" spans="1:7" s="592" customFormat="1" ht="12"/>
    <row r="41" spans="1:7" s="592" customFormat="1" ht="3.2" customHeight="1"/>
    <row r="42" spans="1:7" s="592" customFormat="1" ht="68.849999999999994" customHeight="1">
      <c r="A42" s="595" t="s">
        <v>1789</v>
      </c>
      <c r="B42" s="596">
        <v>9643.87499183</v>
      </c>
      <c r="C42" s="596">
        <v>11952.57835288</v>
      </c>
      <c r="D42" s="596">
        <v>-7288.7132695099999</v>
      </c>
      <c r="E42" s="596">
        <v>-8043.5340040000001</v>
      </c>
      <c r="F42" s="596">
        <v>-2472.8366996300001</v>
      </c>
      <c r="G42" s="597" t="s">
        <v>1790</v>
      </c>
    </row>
    <row r="43" spans="1:7" s="592" customFormat="1" ht="19.149999999999999" customHeight="1">
      <c r="A43" s="607" t="s">
        <v>449</v>
      </c>
      <c r="B43" s="608">
        <v>27104.050282960001</v>
      </c>
      <c r="C43" s="608">
        <v>46198.147609569998</v>
      </c>
      <c r="D43" s="608">
        <v>7886.5709091199997</v>
      </c>
      <c r="E43" s="608">
        <v>-106685.226373</v>
      </c>
      <c r="F43" s="608">
        <f>F44-F45</f>
        <v>-4360.3303310000001</v>
      </c>
      <c r="G43" s="609" t="s">
        <v>838</v>
      </c>
    </row>
    <row r="44" spans="1:7" s="592" customFormat="1" ht="19.149999999999999" customHeight="1">
      <c r="A44" s="600" t="s">
        <v>839</v>
      </c>
      <c r="B44" s="602">
        <v>27814.731953959999</v>
      </c>
      <c r="C44" s="602">
        <v>48671.376390570003</v>
      </c>
      <c r="D44" s="602">
        <v>10881.57433412</v>
      </c>
      <c r="E44" s="602">
        <v>-106313.417948</v>
      </c>
      <c r="F44" s="839">
        <v>5252.4309999999996</v>
      </c>
      <c r="G44" s="610" t="s">
        <v>840</v>
      </c>
    </row>
    <row r="45" spans="1:7" s="592" customFormat="1" ht="19.7" customHeight="1">
      <c r="A45" s="600" t="s">
        <v>841</v>
      </c>
      <c r="B45" s="602">
        <v>710.68167100000005</v>
      </c>
      <c r="C45" s="602">
        <v>2473.2287809999998</v>
      </c>
      <c r="D45" s="602">
        <v>2995.0034249999999</v>
      </c>
      <c r="E45" s="602">
        <v>371.808425</v>
      </c>
      <c r="F45" s="602">
        <v>9612.7613309999997</v>
      </c>
      <c r="G45" s="603" t="s">
        <v>842</v>
      </c>
    </row>
    <row r="46" spans="1:7" s="592" customFormat="1" ht="19.7" customHeight="1">
      <c r="A46" s="607" t="s">
        <v>218</v>
      </c>
      <c r="B46" s="611" t="s">
        <v>473</v>
      </c>
      <c r="C46" s="611" t="s">
        <v>473</v>
      </c>
      <c r="D46" s="611" t="s">
        <v>473</v>
      </c>
      <c r="E46" s="611" t="s">
        <v>473</v>
      </c>
      <c r="F46" s="611" t="s">
        <v>473</v>
      </c>
      <c r="G46" s="609" t="s">
        <v>843</v>
      </c>
    </row>
    <row r="47" spans="1:7" s="592" customFormat="1" ht="19.149999999999999" customHeight="1">
      <c r="A47" s="600" t="s">
        <v>839</v>
      </c>
      <c r="B47" s="612" t="s">
        <v>473</v>
      </c>
      <c r="C47" s="612" t="s">
        <v>473</v>
      </c>
      <c r="D47" s="612" t="s">
        <v>473</v>
      </c>
      <c r="E47" s="612" t="s">
        <v>473</v>
      </c>
      <c r="F47" s="612" t="s">
        <v>473</v>
      </c>
      <c r="G47" s="603" t="s">
        <v>840</v>
      </c>
    </row>
    <row r="48" spans="1:7" s="592" customFormat="1" ht="19.7" customHeight="1">
      <c r="A48" s="613" t="s">
        <v>841</v>
      </c>
      <c r="B48" s="614" t="s">
        <v>473</v>
      </c>
      <c r="C48" s="615" t="s">
        <v>473</v>
      </c>
      <c r="D48" s="615" t="s">
        <v>473</v>
      </c>
      <c r="E48" s="615" t="s">
        <v>473</v>
      </c>
      <c r="F48" s="615" t="s">
        <v>473</v>
      </c>
      <c r="G48" s="616" t="s">
        <v>842</v>
      </c>
    </row>
    <row r="49" s="592" customFormat="1" ht="28.7" customHeight="1"/>
  </sheetData>
  <mergeCells count="14">
    <mergeCell ref="A5:A6"/>
    <mergeCell ref="B5:B6"/>
    <mergeCell ref="C5:C6"/>
    <mergeCell ref="F5:F6"/>
    <mergeCell ref="A4:D4"/>
    <mergeCell ref="E4:G4"/>
    <mergeCell ref="D5:E5"/>
    <mergeCell ref="G5:G6"/>
    <mergeCell ref="A1:D1"/>
    <mergeCell ref="E1:G1"/>
    <mergeCell ref="A2:D2"/>
    <mergeCell ref="E2:G2"/>
    <mergeCell ref="A3:D3"/>
    <mergeCell ref="E3:G3"/>
  </mergeCells>
  <pageMargins left="0.70866141732283472" right="0.70866141732283472" top="0.74803149606299213" bottom="0.74803149606299213" header="0.31496062992125984" footer="0.31496062992125984"/>
  <pageSetup paperSize="9" scale="47"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G79"/>
  <sheetViews>
    <sheetView view="pageBreakPreview" zoomScaleNormal="100" zoomScaleSheetLayoutView="100" workbookViewId="0">
      <pane xSplit="1" ySplit="7" topLeftCell="B8" activePane="bottomRight" state="frozen"/>
      <selection pane="topRight" activeCell="C1" sqref="C1"/>
      <selection pane="bottomLeft" activeCell="A7" sqref="A7"/>
      <selection pane="bottomRight" activeCell="O21" sqref="O21"/>
    </sheetView>
  </sheetViews>
  <sheetFormatPr defaultRowHeight="12.75"/>
  <cols>
    <col min="1" max="1" width="0.5703125" style="370" customWidth="1"/>
    <col min="2" max="2" width="14" style="370" customWidth="1"/>
    <col min="3" max="3" width="5" style="370" customWidth="1"/>
    <col min="4" max="4" width="52.5703125" style="370" customWidth="1"/>
    <col min="5" max="5" width="19.85546875" style="370" customWidth="1"/>
    <col min="6" max="6" width="15.7109375" style="370" customWidth="1"/>
    <col min="7" max="7" width="10.5703125" style="370" customWidth="1"/>
    <col min="8" max="8" width="5.5703125" style="370" customWidth="1"/>
    <col min="9" max="16384" width="9.140625" style="370"/>
  </cols>
  <sheetData>
    <row r="1" spans="2:7" s="50" customFormat="1" ht="5.85" customHeight="1"/>
    <row r="2" spans="2:7" s="50" customFormat="1" ht="26.1" customHeight="1">
      <c r="B2" s="946" t="s">
        <v>1715</v>
      </c>
      <c r="C2" s="946"/>
      <c r="D2" s="946"/>
      <c r="E2" s="946"/>
      <c r="F2" s="946"/>
      <c r="G2" s="946"/>
    </row>
    <row r="3" spans="2:7" s="50" customFormat="1" ht="26.1" customHeight="1">
      <c r="B3" s="946" t="s">
        <v>3306</v>
      </c>
      <c r="C3" s="946"/>
      <c r="D3" s="946"/>
      <c r="E3" s="946"/>
      <c r="F3" s="946"/>
      <c r="G3" s="946"/>
    </row>
    <row r="4" spans="2:7" s="50" customFormat="1" ht="13.9" customHeight="1">
      <c r="B4" s="947" t="s">
        <v>2333</v>
      </c>
      <c r="C4" s="947"/>
      <c r="D4" s="948"/>
      <c r="E4" s="948"/>
      <c r="F4" s="948"/>
      <c r="G4" s="948"/>
    </row>
    <row r="5" spans="2:7" s="50" customFormat="1" ht="13.9" customHeight="1">
      <c r="B5" s="947" t="s">
        <v>3193</v>
      </c>
      <c r="C5" s="947"/>
      <c r="D5" s="948"/>
      <c r="E5" s="948"/>
      <c r="F5" s="948"/>
      <c r="G5" s="948"/>
    </row>
    <row r="6" spans="2:7" s="50" customFormat="1" ht="10.7" customHeight="1"/>
    <row r="7" spans="2:7" s="50" customFormat="1" ht="31.9" customHeight="1">
      <c r="B7" s="762" t="s">
        <v>2480</v>
      </c>
      <c r="C7" s="949" t="s">
        <v>37</v>
      </c>
      <c r="D7" s="950"/>
      <c r="E7" s="762" t="s">
        <v>2481</v>
      </c>
      <c r="F7" s="762" t="s">
        <v>2482</v>
      </c>
      <c r="G7" s="762" t="s">
        <v>2483</v>
      </c>
    </row>
    <row r="8" spans="2:7" s="50" customFormat="1" ht="10.15" customHeight="1">
      <c r="B8" s="763" t="s">
        <v>491</v>
      </c>
      <c r="C8" s="951" t="s">
        <v>183</v>
      </c>
      <c r="D8" s="952"/>
      <c r="E8" s="763" t="s">
        <v>264</v>
      </c>
      <c r="F8" s="763" t="s">
        <v>443</v>
      </c>
      <c r="G8" s="763" t="s">
        <v>637</v>
      </c>
    </row>
    <row r="9" spans="2:7" s="50" customFormat="1" ht="14.45" customHeight="1">
      <c r="B9" s="764"/>
      <c r="C9" s="953" t="s">
        <v>392</v>
      </c>
      <c r="D9" s="954"/>
      <c r="E9" s="765">
        <v>33964367983.099998</v>
      </c>
      <c r="F9" s="765">
        <v>17333335060.344299</v>
      </c>
      <c r="G9" s="766">
        <v>51.0338807687192</v>
      </c>
    </row>
    <row r="10" spans="2:7" s="50" customFormat="1" ht="14.45" customHeight="1">
      <c r="B10" s="764"/>
      <c r="C10" s="955" t="s">
        <v>1673</v>
      </c>
      <c r="D10" s="956"/>
      <c r="E10" s="765">
        <v>32852701081.900002</v>
      </c>
      <c r="F10" s="765">
        <v>16543003090.0844</v>
      </c>
      <c r="G10" s="766">
        <v>50.3550774983268</v>
      </c>
    </row>
    <row r="11" spans="2:7" s="50" customFormat="1" ht="14.45" customHeight="1">
      <c r="B11" s="764" t="s">
        <v>491</v>
      </c>
      <c r="C11" s="957" t="s">
        <v>438</v>
      </c>
      <c r="D11" s="958"/>
      <c r="E11" s="767">
        <v>32852701081.900002</v>
      </c>
      <c r="F11" s="767">
        <v>16543003090.0844</v>
      </c>
      <c r="G11" s="768">
        <v>50.3550774983268</v>
      </c>
    </row>
    <row r="12" spans="2:7" s="50" customFormat="1" ht="14.45" customHeight="1">
      <c r="B12" s="764"/>
      <c r="C12" s="955" t="s">
        <v>1674</v>
      </c>
      <c r="D12" s="956"/>
      <c r="E12" s="765">
        <v>608189331.10000002</v>
      </c>
      <c r="F12" s="765">
        <v>567829316.96809006</v>
      </c>
      <c r="G12" s="766">
        <v>93.363906259435197</v>
      </c>
    </row>
    <row r="13" spans="2:7" s="50" customFormat="1" ht="14.45" customHeight="1">
      <c r="B13" s="764" t="s">
        <v>183</v>
      </c>
      <c r="C13" s="957" t="s">
        <v>172</v>
      </c>
      <c r="D13" s="958"/>
      <c r="E13" s="767">
        <v>608189331.10000002</v>
      </c>
      <c r="F13" s="767">
        <v>567829316.96809006</v>
      </c>
      <c r="G13" s="768">
        <v>93.363906259435197</v>
      </c>
    </row>
    <row r="14" spans="2:7" s="50" customFormat="1" ht="14.45" customHeight="1">
      <c r="B14" s="764"/>
      <c r="C14" s="955" t="s">
        <v>1675</v>
      </c>
      <c r="D14" s="956"/>
      <c r="E14" s="765">
        <v>299028390.19999999</v>
      </c>
      <c r="F14" s="765">
        <v>127363909.76165</v>
      </c>
      <c r="G14" s="766">
        <v>42.592581151396601</v>
      </c>
    </row>
    <row r="15" spans="2:7" s="50" customFormat="1" ht="14.45" customHeight="1">
      <c r="B15" s="764" t="s">
        <v>264</v>
      </c>
      <c r="C15" s="957" t="s">
        <v>381</v>
      </c>
      <c r="D15" s="958"/>
      <c r="E15" s="767">
        <v>299028390.19999999</v>
      </c>
      <c r="F15" s="767">
        <v>127363909.76165</v>
      </c>
      <c r="G15" s="768">
        <v>42.592581151396601</v>
      </c>
    </row>
    <row r="16" spans="2:7" s="50" customFormat="1" ht="14.45" customHeight="1">
      <c r="B16" s="764"/>
      <c r="C16" s="955" t="s">
        <v>3049</v>
      </c>
      <c r="D16" s="956"/>
      <c r="E16" s="765">
        <v>204449179.90000001</v>
      </c>
      <c r="F16" s="765">
        <v>95138743.530169994</v>
      </c>
      <c r="G16" s="766">
        <v>46.534177137176201</v>
      </c>
    </row>
    <row r="17" spans="2:7" s="50" customFormat="1" ht="14.45" customHeight="1">
      <c r="B17" s="764" t="s">
        <v>443</v>
      </c>
      <c r="C17" s="957" t="s">
        <v>2846</v>
      </c>
      <c r="D17" s="958"/>
      <c r="E17" s="767">
        <v>204449179.90000001</v>
      </c>
      <c r="F17" s="767">
        <v>95138743.530169994</v>
      </c>
      <c r="G17" s="768">
        <v>46.534177137176201</v>
      </c>
    </row>
    <row r="18" spans="2:7" s="50" customFormat="1" ht="14.45" customHeight="1">
      <c r="B18" s="764"/>
      <c r="C18" s="955" t="s">
        <v>1676</v>
      </c>
      <c r="D18" s="956"/>
      <c r="E18" s="765">
        <v>0</v>
      </c>
      <c r="F18" s="765">
        <v>0</v>
      </c>
      <c r="G18" s="766">
        <v>0</v>
      </c>
    </row>
    <row r="19" spans="2:7" s="50" customFormat="1" ht="14.45" customHeight="1">
      <c r="B19" s="764" t="s">
        <v>637</v>
      </c>
      <c r="C19" s="957" t="s">
        <v>280</v>
      </c>
      <c r="D19" s="958"/>
      <c r="E19" s="767">
        <v>0</v>
      </c>
      <c r="F19" s="767">
        <v>0</v>
      </c>
      <c r="G19" s="768">
        <v>0</v>
      </c>
    </row>
    <row r="20" spans="2:7" s="50" customFormat="1" ht="25.15" customHeight="1">
      <c r="B20" s="764"/>
      <c r="C20" s="955" t="s">
        <v>2334</v>
      </c>
      <c r="D20" s="956"/>
      <c r="E20" s="765">
        <v>917900000</v>
      </c>
      <c r="F20" s="765">
        <v>0</v>
      </c>
      <c r="G20" s="766">
        <v>0</v>
      </c>
    </row>
    <row r="21" spans="2:7" s="50" customFormat="1" ht="35.65" customHeight="1">
      <c r="B21" s="764"/>
      <c r="C21" s="955" t="s">
        <v>3259</v>
      </c>
      <c r="D21" s="956"/>
      <c r="E21" s="765">
        <v>0</v>
      </c>
      <c r="F21" s="765">
        <v>1000000</v>
      </c>
      <c r="G21" s="766">
        <v>0</v>
      </c>
    </row>
    <row r="22" spans="2:7" s="50" customFormat="1" ht="25.15" customHeight="1">
      <c r="B22" s="764"/>
      <c r="C22" s="955" t="s">
        <v>3260</v>
      </c>
      <c r="D22" s="956"/>
      <c r="E22" s="765">
        <v>0</v>
      </c>
      <c r="F22" s="765">
        <v>0</v>
      </c>
      <c r="G22" s="766">
        <v>0</v>
      </c>
    </row>
    <row r="23" spans="2:7" s="50" customFormat="1" ht="14.45" customHeight="1">
      <c r="B23" s="764"/>
      <c r="C23" s="955" t="s">
        <v>2630</v>
      </c>
      <c r="D23" s="956"/>
      <c r="E23" s="765">
        <v>1186695257.3</v>
      </c>
      <c r="F23" s="765">
        <v>710261606</v>
      </c>
      <c r="G23" s="766">
        <v>59.852064094029103</v>
      </c>
    </row>
    <row r="24" spans="2:7" s="50" customFormat="1" ht="14.45" customHeight="1">
      <c r="B24" s="764"/>
      <c r="C24" s="955" t="s">
        <v>3261</v>
      </c>
      <c r="D24" s="956"/>
      <c r="E24" s="765">
        <v>1582564204</v>
      </c>
      <c r="F24" s="765">
        <v>892643872.70000005</v>
      </c>
      <c r="G24" s="766">
        <v>56.404907329750301</v>
      </c>
    </row>
    <row r="25" spans="2:7" s="50" customFormat="1" ht="14.45" customHeight="1">
      <c r="B25" s="764"/>
      <c r="C25" s="955" t="s">
        <v>2631</v>
      </c>
      <c r="D25" s="956"/>
      <c r="E25" s="765">
        <v>34217047933.700001</v>
      </c>
      <c r="F25" s="765">
        <v>18754814245.346001</v>
      </c>
      <c r="G25" s="766">
        <v>54.8113159314208</v>
      </c>
    </row>
    <row r="26" spans="2:7" s="50" customFormat="1" ht="14.45" customHeight="1">
      <c r="B26" s="764" t="s">
        <v>491</v>
      </c>
      <c r="C26" s="957" t="s">
        <v>154</v>
      </c>
      <c r="D26" s="958"/>
      <c r="E26" s="767">
        <v>2032218487</v>
      </c>
      <c r="F26" s="767">
        <v>1045469998.9536999</v>
      </c>
      <c r="G26" s="768">
        <v>51.444763722086002</v>
      </c>
    </row>
    <row r="27" spans="2:7" s="50" customFormat="1" ht="14.45" customHeight="1">
      <c r="B27" s="764" t="s">
        <v>183</v>
      </c>
      <c r="C27" s="957" t="s">
        <v>316</v>
      </c>
      <c r="D27" s="958"/>
      <c r="E27" s="767">
        <v>1491068426.7</v>
      </c>
      <c r="F27" s="767">
        <v>835050356.34775996</v>
      </c>
      <c r="G27" s="768">
        <v>56.0034899401549</v>
      </c>
    </row>
    <row r="28" spans="2:7" s="50" customFormat="1" ht="25.15" customHeight="1">
      <c r="B28" s="764" t="s">
        <v>264</v>
      </c>
      <c r="C28" s="957" t="s">
        <v>76</v>
      </c>
      <c r="D28" s="958"/>
      <c r="E28" s="767">
        <v>2019941273</v>
      </c>
      <c r="F28" s="767">
        <v>1053316343.14236</v>
      </c>
      <c r="G28" s="768">
        <v>52.145889448458199</v>
      </c>
    </row>
    <row r="29" spans="2:7" s="50" customFormat="1" ht="14.45" customHeight="1">
      <c r="B29" s="764" t="s">
        <v>443</v>
      </c>
      <c r="C29" s="957" t="s">
        <v>225</v>
      </c>
      <c r="D29" s="958"/>
      <c r="E29" s="767">
        <v>7046737778.6000004</v>
      </c>
      <c r="F29" s="767">
        <v>4053675396.3152099</v>
      </c>
      <c r="G29" s="768">
        <v>57.5255603894568</v>
      </c>
    </row>
    <row r="30" spans="2:7" s="50" customFormat="1" ht="14.45" customHeight="1">
      <c r="B30" s="764" t="s">
        <v>637</v>
      </c>
      <c r="C30" s="957" t="s">
        <v>442</v>
      </c>
      <c r="D30" s="958"/>
      <c r="E30" s="767">
        <v>662236817.20000005</v>
      </c>
      <c r="F30" s="767">
        <v>277083994.50928003</v>
      </c>
      <c r="G30" s="768">
        <v>41.840620653019201</v>
      </c>
    </row>
    <row r="31" spans="2:7" s="50" customFormat="1" ht="14.45" customHeight="1">
      <c r="B31" s="764" t="s">
        <v>470</v>
      </c>
      <c r="C31" s="957" t="s">
        <v>296</v>
      </c>
      <c r="D31" s="958"/>
      <c r="E31" s="767">
        <v>7664223453.1999998</v>
      </c>
      <c r="F31" s="767">
        <v>4348134510.4641199</v>
      </c>
      <c r="G31" s="768">
        <v>56.732877596994697</v>
      </c>
    </row>
    <row r="32" spans="2:7" s="50" customFormat="1" ht="14.45" customHeight="1">
      <c r="B32" s="764" t="s">
        <v>638</v>
      </c>
      <c r="C32" s="957" t="s">
        <v>510</v>
      </c>
      <c r="D32" s="958"/>
      <c r="E32" s="767">
        <v>2809342298.4000001</v>
      </c>
      <c r="F32" s="767">
        <v>1286133535.51389</v>
      </c>
      <c r="G32" s="768">
        <v>45.780591999998698</v>
      </c>
    </row>
    <row r="33" spans="2:7" s="50" customFormat="1" ht="14.45" customHeight="1">
      <c r="B33" s="764" t="s">
        <v>694</v>
      </c>
      <c r="C33" s="957" t="s">
        <v>420</v>
      </c>
      <c r="D33" s="958"/>
      <c r="E33" s="767">
        <v>1238149754.3</v>
      </c>
      <c r="F33" s="767">
        <v>646179960.19744003</v>
      </c>
      <c r="G33" s="768">
        <v>52.189160313872101</v>
      </c>
    </row>
    <row r="34" spans="2:7" s="50" customFormat="1" ht="14.45" customHeight="1">
      <c r="B34" s="764" t="s">
        <v>398</v>
      </c>
      <c r="C34" s="957" t="s">
        <v>326</v>
      </c>
      <c r="D34" s="958"/>
      <c r="E34" s="767">
        <v>298565114</v>
      </c>
      <c r="F34" s="767">
        <v>154783659.78437001</v>
      </c>
      <c r="G34" s="768">
        <v>51.842513584614601</v>
      </c>
    </row>
    <row r="35" spans="2:7" s="50" customFormat="1" ht="25.15" customHeight="1">
      <c r="B35" s="764" t="s">
        <v>1000</v>
      </c>
      <c r="C35" s="957" t="s">
        <v>188</v>
      </c>
      <c r="D35" s="958"/>
      <c r="E35" s="767">
        <v>1681166382</v>
      </c>
      <c r="F35" s="767">
        <v>861233301.31440997</v>
      </c>
      <c r="G35" s="768">
        <v>51.228320440826501</v>
      </c>
    </row>
    <row r="36" spans="2:7" s="50" customFormat="1" ht="14.45" customHeight="1">
      <c r="B36" s="764" t="s">
        <v>1003</v>
      </c>
      <c r="C36" s="957" t="s">
        <v>576</v>
      </c>
      <c r="D36" s="958"/>
      <c r="E36" s="767">
        <v>138118760</v>
      </c>
      <c r="F36" s="767">
        <v>58630062.686209999</v>
      </c>
      <c r="G36" s="768">
        <v>42.4490219042004</v>
      </c>
    </row>
    <row r="37" spans="2:7" s="50" customFormat="1" ht="14.45" customHeight="1">
      <c r="B37" s="764" t="s">
        <v>1004</v>
      </c>
      <c r="C37" s="957" t="s">
        <v>483</v>
      </c>
      <c r="D37" s="958"/>
      <c r="E37" s="767">
        <v>2283581058.0999999</v>
      </c>
      <c r="F37" s="767">
        <v>1318637664.4205999</v>
      </c>
      <c r="G37" s="768">
        <v>57.744289818104399</v>
      </c>
    </row>
    <row r="38" spans="2:7" s="50" customFormat="1" ht="14.45" customHeight="1">
      <c r="B38" s="764" t="s">
        <v>1001</v>
      </c>
      <c r="C38" s="957" t="s">
        <v>47</v>
      </c>
      <c r="D38" s="958"/>
      <c r="E38" s="767">
        <v>1278872175.8</v>
      </c>
      <c r="F38" s="767">
        <v>354672769.39665002</v>
      </c>
      <c r="G38" s="768">
        <v>27.7332462233596</v>
      </c>
    </row>
    <row r="39" spans="2:7" s="50" customFormat="1" ht="14.45" customHeight="1">
      <c r="B39" s="764" t="s">
        <v>1002</v>
      </c>
      <c r="C39" s="957" t="s">
        <v>321</v>
      </c>
      <c r="D39" s="958"/>
      <c r="E39" s="767">
        <v>3572826155.4000001</v>
      </c>
      <c r="F39" s="767">
        <v>2461812692.2999902</v>
      </c>
      <c r="G39" s="768">
        <v>68.903791710637407</v>
      </c>
    </row>
    <row r="40" spans="2:7" s="50" customFormat="1" ht="14.45" customHeight="1">
      <c r="B40" s="764"/>
      <c r="C40" s="955" t="s">
        <v>3262</v>
      </c>
      <c r="D40" s="956"/>
      <c r="E40" s="765">
        <v>0</v>
      </c>
      <c r="F40" s="765">
        <v>102208.19</v>
      </c>
      <c r="G40" s="766">
        <v>0</v>
      </c>
    </row>
    <row r="41" spans="2:7" s="50" customFormat="1" ht="35.65" customHeight="1">
      <c r="B41" s="764"/>
      <c r="C41" s="955" t="s">
        <v>3263</v>
      </c>
      <c r="D41" s="956"/>
      <c r="E41" s="765">
        <v>24200000</v>
      </c>
      <c r="F41" s="765">
        <v>13262389.300000001</v>
      </c>
      <c r="G41" s="766">
        <v>54.803261570247898</v>
      </c>
    </row>
    <row r="42" spans="2:7" s="50" customFormat="1" ht="14.45" customHeight="1">
      <c r="B42" s="764"/>
      <c r="C42" s="955" t="s">
        <v>2632</v>
      </c>
      <c r="D42" s="956"/>
      <c r="E42" s="765">
        <v>1068068050.3</v>
      </c>
      <c r="F42" s="765">
        <v>744275495</v>
      </c>
      <c r="G42" s="766">
        <v>69.684276651749599</v>
      </c>
    </row>
    <row r="43" spans="2:7" s="50" customFormat="1" ht="14.45" customHeight="1">
      <c r="B43" s="764"/>
      <c r="C43" s="955" t="s">
        <v>3264</v>
      </c>
      <c r="D43" s="956"/>
      <c r="E43" s="765">
        <v>3437320240</v>
      </c>
      <c r="F43" s="765">
        <v>1702987809.9000001</v>
      </c>
      <c r="G43" s="766">
        <v>49.5440544085005</v>
      </c>
    </row>
    <row r="44" spans="2:7" s="50" customFormat="1" ht="14.45" customHeight="1">
      <c r="B44" s="764"/>
      <c r="C44" s="955" t="s">
        <v>3307</v>
      </c>
      <c r="D44" s="956"/>
      <c r="E44" s="765">
        <v>0</v>
      </c>
      <c r="F44" s="765">
        <v>0</v>
      </c>
      <c r="G44" s="766">
        <v>0</v>
      </c>
    </row>
    <row r="45" spans="2:7" s="50" customFormat="1" ht="14.45" customHeight="1">
      <c r="B45" s="764"/>
      <c r="C45" s="955" t="s">
        <v>3050</v>
      </c>
      <c r="D45" s="956"/>
      <c r="E45" s="765">
        <v>0</v>
      </c>
      <c r="F45" s="765">
        <v>80050276</v>
      </c>
      <c r="G45" s="766">
        <v>0</v>
      </c>
    </row>
    <row r="46" spans="2:7" s="50" customFormat="1" ht="14.45" customHeight="1">
      <c r="B46" s="764"/>
      <c r="C46" s="955" t="s">
        <v>3051</v>
      </c>
      <c r="D46" s="956"/>
      <c r="E46" s="765">
        <v>1033328863.6</v>
      </c>
      <c r="F46" s="765">
        <v>262581674.84084001</v>
      </c>
      <c r="G46" s="769"/>
    </row>
    <row r="47" spans="2:7" s="50" customFormat="1" ht="14.45" customHeight="1">
      <c r="B47" s="764"/>
      <c r="C47" s="955" t="s">
        <v>596</v>
      </c>
      <c r="D47" s="956"/>
      <c r="E47" s="765">
        <v>1311060909.4000001</v>
      </c>
      <c r="F47" s="765">
        <v>446617404.04641998</v>
      </c>
      <c r="G47" s="766">
        <v>34.065343634630402</v>
      </c>
    </row>
    <row r="48" spans="2:7" s="50" customFormat="1" ht="14.45" customHeight="1">
      <c r="B48" s="764" t="s">
        <v>470</v>
      </c>
      <c r="C48" s="957" t="s">
        <v>296</v>
      </c>
      <c r="D48" s="958"/>
      <c r="E48" s="767">
        <v>497525</v>
      </c>
      <c r="F48" s="767">
        <v>0</v>
      </c>
      <c r="G48" s="768">
        <v>0</v>
      </c>
    </row>
    <row r="49" spans="2:7" s="50" customFormat="1" ht="14.45" customHeight="1">
      <c r="B49" s="764" t="s">
        <v>638</v>
      </c>
      <c r="C49" s="957" t="s">
        <v>510</v>
      </c>
      <c r="D49" s="958"/>
      <c r="E49" s="767">
        <v>194748029.90000001</v>
      </c>
      <c r="F49" s="767">
        <v>88771247.046419993</v>
      </c>
      <c r="G49" s="768">
        <v>45.5826162102911</v>
      </c>
    </row>
    <row r="50" spans="2:7" s="50" customFormat="1" ht="14.45" customHeight="1">
      <c r="B50" s="764" t="s">
        <v>694</v>
      </c>
      <c r="C50" s="957" t="s">
        <v>420</v>
      </c>
      <c r="D50" s="958"/>
      <c r="E50" s="767">
        <v>71000000</v>
      </c>
      <c r="F50" s="767">
        <v>0</v>
      </c>
      <c r="G50" s="768">
        <v>0</v>
      </c>
    </row>
    <row r="51" spans="2:7" s="50" customFormat="1" ht="25.15" customHeight="1">
      <c r="B51" s="764" t="s">
        <v>398</v>
      </c>
      <c r="C51" s="959" t="s">
        <v>3265</v>
      </c>
      <c r="D51" s="960"/>
      <c r="E51" s="767">
        <v>38242227</v>
      </c>
      <c r="F51" s="767">
        <v>30925986</v>
      </c>
      <c r="G51" s="768">
        <v>80.868684765664895</v>
      </c>
    </row>
    <row r="52" spans="2:7" s="50" customFormat="1" ht="25.15" customHeight="1">
      <c r="B52" s="764" t="s">
        <v>1000</v>
      </c>
      <c r="C52" s="957" t="s">
        <v>188</v>
      </c>
      <c r="D52" s="958"/>
      <c r="E52" s="767">
        <v>629749186.5</v>
      </c>
      <c r="F52" s="767">
        <v>192420171</v>
      </c>
      <c r="G52" s="768">
        <v>30.555048759876399</v>
      </c>
    </row>
    <row r="53" spans="2:7" s="50" customFormat="1" ht="14.45" customHeight="1">
      <c r="B53" s="764" t="s">
        <v>1003</v>
      </c>
      <c r="C53" s="957" t="s">
        <v>576</v>
      </c>
      <c r="D53" s="958"/>
      <c r="E53" s="767">
        <v>68500000</v>
      </c>
      <c r="F53" s="767">
        <v>68500000</v>
      </c>
      <c r="G53" s="768">
        <v>100</v>
      </c>
    </row>
    <row r="54" spans="2:7" s="50" customFormat="1" ht="14.45" customHeight="1">
      <c r="B54" s="764" t="s">
        <v>1004</v>
      </c>
      <c r="C54" s="957" t="s">
        <v>483</v>
      </c>
      <c r="D54" s="958"/>
      <c r="E54" s="767">
        <v>50000000</v>
      </c>
      <c r="F54" s="767">
        <v>0</v>
      </c>
      <c r="G54" s="768">
        <v>0</v>
      </c>
    </row>
    <row r="55" spans="2:7" s="50" customFormat="1" ht="14.45" customHeight="1">
      <c r="B55" s="764" t="s">
        <v>1001</v>
      </c>
      <c r="C55" s="957" t="s">
        <v>47</v>
      </c>
      <c r="D55" s="958"/>
      <c r="E55" s="767">
        <v>258323941</v>
      </c>
      <c r="F55" s="767">
        <v>66000000</v>
      </c>
      <c r="G55" s="768">
        <v>25.5493160039704</v>
      </c>
    </row>
    <row r="56" spans="2:7" s="50" customFormat="1" ht="14.45" customHeight="1">
      <c r="B56" s="764"/>
      <c r="C56" s="955" t="s">
        <v>1677</v>
      </c>
      <c r="D56" s="956"/>
      <c r="E56" s="765">
        <v>277732045.80000001</v>
      </c>
      <c r="F56" s="765">
        <v>184035729.20558</v>
      </c>
      <c r="G56" s="766">
        <v>66.2637718580403</v>
      </c>
    </row>
    <row r="57" spans="2:7" s="50" customFormat="1" ht="14.45" customHeight="1">
      <c r="B57" s="764" t="s">
        <v>470</v>
      </c>
      <c r="C57" s="957" t="s">
        <v>487</v>
      </c>
      <c r="D57" s="958"/>
      <c r="E57" s="767">
        <v>277732045.80000001</v>
      </c>
      <c r="F57" s="767">
        <v>184035729.20558</v>
      </c>
      <c r="G57" s="768">
        <v>66.2637718580403</v>
      </c>
    </row>
    <row r="58" spans="2:7" s="50" customFormat="1" ht="14.45" customHeight="1">
      <c r="B58" s="764"/>
      <c r="C58" s="955" t="s">
        <v>3052</v>
      </c>
      <c r="D58" s="956"/>
      <c r="E58" s="765">
        <v>665314870.70000005</v>
      </c>
      <c r="F58" s="765">
        <v>427222769.88480002</v>
      </c>
      <c r="G58" s="769"/>
    </row>
    <row r="59" spans="2:7" s="50" customFormat="1" ht="14.45" customHeight="1">
      <c r="B59" s="764"/>
      <c r="C59" s="955" t="s">
        <v>601</v>
      </c>
      <c r="D59" s="956"/>
      <c r="E59" s="765">
        <v>668404538.70000005</v>
      </c>
      <c r="F59" s="765">
        <v>430563394.30654001</v>
      </c>
      <c r="G59" s="766">
        <v>64.416587467217894</v>
      </c>
    </row>
    <row r="60" spans="2:7" s="50" customFormat="1" ht="14.45" customHeight="1">
      <c r="B60" s="764" t="s">
        <v>491</v>
      </c>
      <c r="C60" s="957" t="s">
        <v>154</v>
      </c>
      <c r="D60" s="958"/>
      <c r="E60" s="767">
        <v>21819292</v>
      </c>
      <c r="F60" s="767">
        <v>164137.88678999999</v>
      </c>
      <c r="G60" s="768">
        <v>0.75226037027232595</v>
      </c>
    </row>
    <row r="61" spans="2:7" s="50" customFormat="1" ht="14.45" customHeight="1">
      <c r="B61" s="764" t="s">
        <v>638</v>
      </c>
      <c r="C61" s="957" t="s">
        <v>510</v>
      </c>
      <c r="D61" s="958"/>
      <c r="E61" s="767">
        <v>42700</v>
      </c>
      <c r="F61" s="767">
        <v>11500</v>
      </c>
      <c r="G61" s="768">
        <v>26.932084309133501</v>
      </c>
    </row>
    <row r="62" spans="2:7" s="50" customFormat="1" ht="14.45" customHeight="1">
      <c r="B62" s="764" t="s">
        <v>694</v>
      </c>
      <c r="C62" s="957" t="s">
        <v>420</v>
      </c>
      <c r="D62" s="958"/>
      <c r="E62" s="767">
        <v>46339227</v>
      </c>
      <c r="F62" s="767">
        <v>46339227</v>
      </c>
      <c r="G62" s="768">
        <v>100</v>
      </c>
    </row>
    <row r="63" spans="2:7" s="50" customFormat="1" ht="25.15" customHeight="1">
      <c r="B63" s="764" t="s">
        <v>1000</v>
      </c>
      <c r="C63" s="957" t="s">
        <v>188</v>
      </c>
      <c r="D63" s="958"/>
      <c r="E63" s="767">
        <v>17509807</v>
      </c>
      <c r="F63" s="767">
        <v>10058231</v>
      </c>
      <c r="G63" s="768">
        <v>57.443414424841997</v>
      </c>
    </row>
    <row r="64" spans="2:7" s="50" customFormat="1" ht="14.45" customHeight="1">
      <c r="B64" s="764" t="s">
        <v>1003</v>
      </c>
      <c r="C64" s="957" t="s">
        <v>576</v>
      </c>
      <c r="D64" s="958"/>
      <c r="E64" s="767">
        <v>261107519</v>
      </c>
      <c r="F64" s="767">
        <v>110500000</v>
      </c>
      <c r="G64" s="768">
        <v>42.319731129611803</v>
      </c>
    </row>
    <row r="65" spans="2:7" s="50" customFormat="1" ht="14.45" customHeight="1">
      <c r="B65" s="764" t="s">
        <v>1004</v>
      </c>
      <c r="C65" s="957" t="s">
        <v>483</v>
      </c>
      <c r="D65" s="958"/>
      <c r="E65" s="767">
        <v>146289574</v>
      </c>
      <c r="F65" s="767">
        <v>129484308</v>
      </c>
      <c r="G65" s="768">
        <v>88.512328294837999</v>
      </c>
    </row>
    <row r="66" spans="2:7" s="50" customFormat="1" ht="14.45" customHeight="1">
      <c r="B66" s="764" t="s">
        <v>1001</v>
      </c>
      <c r="C66" s="957" t="s">
        <v>47</v>
      </c>
      <c r="D66" s="958"/>
      <c r="E66" s="767">
        <v>175296419.69999999</v>
      </c>
      <c r="F66" s="767">
        <v>134005990.41975001</v>
      </c>
      <c r="G66" s="768">
        <v>76.445366453625297</v>
      </c>
    </row>
    <row r="67" spans="2:7" s="50" customFormat="1" ht="14.45" customHeight="1">
      <c r="B67" s="764"/>
      <c r="C67" s="955" t="s">
        <v>1678</v>
      </c>
      <c r="D67" s="956"/>
      <c r="E67" s="765">
        <v>3089668</v>
      </c>
      <c r="F67" s="765">
        <v>3340624.4217400001</v>
      </c>
      <c r="G67" s="766">
        <v>108.122439748866</v>
      </c>
    </row>
    <row r="68" spans="2:7" s="50" customFormat="1" ht="14.45" customHeight="1">
      <c r="B68" s="764" t="s">
        <v>638</v>
      </c>
      <c r="C68" s="957" t="s">
        <v>288</v>
      </c>
      <c r="D68" s="958"/>
      <c r="E68" s="767">
        <v>3089668</v>
      </c>
      <c r="F68" s="767">
        <v>3340624.4217400001</v>
      </c>
      <c r="G68" s="768">
        <v>108.122439748866</v>
      </c>
    </row>
    <row r="69" spans="2:7" s="50" customFormat="1" ht="14.45" customHeight="1">
      <c r="B69" s="764"/>
      <c r="C69" s="955" t="s">
        <v>3053</v>
      </c>
      <c r="D69" s="956"/>
      <c r="E69" s="765">
        <v>-2793752513.9000001</v>
      </c>
      <c r="F69" s="765">
        <v>-3048056329.4173002</v>
      </c>
      <c r="G69" s="769"/>
    </row>
    <row r="70" spans="2:7" s="50" customFormat="1" ht="14.45" customHeight="1">
      <c r="B70" s="764"/>
      <c r="C70" s="955" t="s">
        <v>3266</v>
      </c>
      <c r="D70" s="956"/>
      <c r="E70" s="765">
        <v>-4488272513.8999996</v>
      </c>
      <c r="F70" s="765">
        <v>-4090352122.1767402</v>
      </c>
      <c r="G70" s="769"/>
    </row>
    <row r="71" spans="2:7" s="50" customFormat="1" ht="25.15" customHeight="1">
      <c r="B71" s="764"/>
      <c r="C71" s="955" t="s">
        <v>3054</v>
      </c>
      <c r="D71" s="956"/>
      <c r="E71" s="765">
        <v>2793752513.9000001</v>
      </c>
      <c r="F71" s="765">
        <v>3048056329.4173002</v>
      </c>
      <c r="G71" s="769"/>
    </row>
    <row r="72" spans="2:7" s="50" customFormat="1" ht="14.45" customHeight="1">
      <c r="B72" s="764"/>
      <c r="C72" s="955" t="s">
        <v>1679</v>
      </c>
      <c r="D72" s="956"/>
      <c r="E72" s="765">
        <v>9390043771.1000004</v>
      </c>
      <c r="F72" s="765">
        <v>5030847959.2043304</v>
      </c>
      <c r="G72" s="766">
        <v>53.576405838361602</v>
      </c>
    </row>
    <row r="73" spans="2:7" s="50" customFormat="1" ht="14.45" customHeight="1">
      <c r="B73" s="764" t="s">
        <v>694</v>
      </c>
      <c r="C73" s="957" t="s">
        <v>1680</v>
      </c>
      <c r="D73" s="958"/>
      <c r="E73" s="767">
        <v>9390043771.1000004</v>
      </c>
      <c r="F73" s="767">
        <v>5030847959.2043304</v>
      </c>
      <c r="G73" s="768">
        <v>53.576405838361602</v>
      </c>
    </row>
    <row r="74" spans="2:7" s="50" customFormat="1" ht="14.45" customHeight="1">
      <c r="B74" s="764"/>
      <c r="C74" s="955" t="s">
        <v>1681</v>
      </c>
      <c r="D74" s="956"/>
      <c r="E74" s="765">
        <v>4430785626.1000004</v>
      </c>
      <c r="F74" s="765">
        <v>2071049109.86536</v>
      </c>
      <c r="G74" s="766">
        <v>46.742254864817497</v>
      </c>
    </row>
    <row r="75" spans="2:7" s="50" customFormat="1" ht="14.45" customHeight="1">
      <c r="B75" s="764" t="s">
        <v>1155</v>
      </c>
      <c r="C75" s="957" t="s">
        <v>1648</v>
      </c>
      <c r="D75" s="958"/>
      <c r="E75" s="767">
        <v>4430785626.1000004</v>
      </c>
      <c r="F75" s="767">
        <v>2071049109.86536</v>
      </c>
      <c r="G75" s="768">
        <v>46.742254864817497</v>
      </c>
    </row>
    <row r="76" spans="2:7" s="50" customFormat="1" ht="14.45" customHeight="1">
      <c r="B76" s="764"/>
      <c r="C76" s="955" t="s">
        <v>1682</v>
      </c>
      <c r="D76" s="956"/>
      <c r="E76" s="765">
        <v>-2165505631.0999999</v>
      </c>
      <c r="F76" s="765">
        <v>88257480.078329995</v>
      </c>
      <c r="G76" s="766">
        <v>-4.0756061222292201</v>
      </c>
    </row>
    <row r="77" spans="2:7" s="50" customFormat="1" ht="14.45" customHeight="1">
      <c r="B77" s="764"/>
      <c r="C77" s="955" t="s">
        <v>1683</v>
      </c>
      <c r="D77" s="956"/>
      <c r="E77" s="770"/>
      <c r="F77" s="765">
        <v>39636746309.077797</v>
      </c>
      <c r="G77" s="771"/>
    </row>
    <row r="78" spans="2:7" s="50" customFormat="1" ht="14.45" customHeight="1">
      <c r="B78" s="772"/>
      <c r="C78" s="961" t="s">
        <v>1684</v>
      </c>
      <c r="D78" s="962"/>
      <c r="E78" s="773"/>
      <c r="F78" s="774">
        <v>39533799236.7995</v>
      </c>
      <c r="G78" s="775"/>
    </row>
    <row r="79" spans="2:7" s="50" customFormat="1" ht="12"/>
  </sheetData>
  <mergeCells count="78">
    <mergeCell ref="C78:D78"/>
    <mergeCell ref="C77:D77"/>
    <mergeCell ref="C72:D72"/>
    <mergeCell ref="C73:D73"/>
    <mergeCell ref="C74:D74"/>
    <mergeCell ref="C75:D75"/>
    <mergeCell ref="C76:D76"/>
    <mergeCell ref="C67:D67"/>
    <mergeCell ref="C68:D68"/>
    <mergeCell ref="C69:D69"/>
    <mergeCell ref="C70:D70"/>
    <mergeCell ref="C71:D71"/>
    <mergeCell ref="C62:D62"/>
    <mergeCell ref="C63:D63"/>
    <mergeCell ref="C64:D64"/>
    <mergeCell ref="C65:D65"/>
    <mergeCell ref="C66:D66"/>
    <mergeCell ref="C57:D57"/>
    <mergeCell ref="C58:D58"/>
    <mergeCell ref="C59:D59"/>
    <mergeCell ref="C60:D60"/>
    <mergeCell ref="C61:D61"/>
    <mergeCell ref="C52:D52"/>
    <mergeCell ref="C53:D53"/>
    <mergeCell ref="C54:D54"/>
    <mergeCell ref="C55:D55"/>
    <mergeCell ref="C56:D56"/>
    <mergeCell ref="C47:D47"/>
    <mergeCell ref="C48:D48"/>
    <mergeCell ref="C49:D49"/>
    <mergeCell ref="C50:D50"/>
    <mergeCell ref="C51:D51"/>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C12:D12"/>
    <mergeCell ref="C13:D13"/>
    <mergeCell ref="C14:D14"/>
    <mergeCell ref="C15:D15"/>
    <mergeCell ref="C16:D16"/>
    <mergeCell ref="C7:D7"/>
    <mergeCell ref="C8:D8"/>
    <mergeCell ref="C9:D9"/>
    <mergeCell ref="C10:D10"/>
    <mergeCell ref="C11:D11"/>
    <mergeCell ref="B2:G2"/>
    <mergeCell ref="B3:G3"/>
    <mergeCell ref="B4:C4"/>
    <mergeCell ref="D4:G4"/>
    <mergeCell ref="B5:C5"/>
    <mergeCell ref="D5:G5"/>
  </mergeCells>
  <printOptions horizontalCentered="1"/>
  <pageMargins left="0.31496062992125984" right="0.11811023622047245" top="0.15748031496062992" bottom="0.15748031496062992" header="0.31496062992125984" footer="0.31496062992125984"/>
  <pageSetup paperSize="9" scale="56" orientation="portrait" r:id="rId1"/>
  <headerFooter>
    <oddFooter>&amp;R&amp;P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H40"/>
  <sheetViews>
    <sheetView view="pageBreakPreview" topLeftCell="A13" zoomScaleNormal="120" zoomScaleSheetLayoutView="100" workbookViewId="0">
      <selection activeCell="G36" sqref="G36"/>
    </sheetView>
  </sheetViews>
  <sheetFormatPr defaultRowHeight="12.75"/>
  <cols>
    <col min="1" max="1" width="0.5703125" style="370" customWidth="1"/>
    <col min="2" max="2" width="2.7109375" style="370" customWidth="1"/>
    <col min="3" max="3" width="3.5703125" style="370" customWidth="1"/>
    <col min="4" max="4" width="3.42578125" style="370" customWidth="1"/>
    <col min="5" max="5" width="3.85546875" style="370" customWidth="1"/>
    <col min="6" max="6" width="32.5703125" style="370" customWidth="1"/>
    <col min="7" max="7" width="14.28515625" style="370" customWidth="1"/>
    <col min="8" max="8" width="34" style="370" customWidth="1"/>
    <col min="9" max="9" width="5.5703125" style="370" customWidth="1"/>
    <col min="10" max="16384" width="9.140625" style="370"/>
  </cols>
  <sheetData>
    <row r="1" spans="2:8" s="592" customFormat="1" ht="4.3499999999999996" customHeight="1" thickBot="1"/>
    <row r="2" spans="2:8" s="592" customFormat="1" ht="35.65" customHeight="1" thickTop="1" thickBot="1">
      <c r="B2" s="964" t="s">
        <v>1807</v>
      </c>
      <c r="C2" s="964"/>
      <c r="D2" s="964"/>
      <c r="E2" s="964"/>
      <c r="F2" s="964"/>
      <c r="G2" s="966" t="s">
        <v>1806</v>
      </c>
      <c r="H2" s="966"/>
    </row>
    <row r="3" spans="2:8" s="592" customFormat="1" ht="2.65" customHeight="1" thickTop="1"/>
    <row r="4" spans="2:8" s="592" customFormat="1" ht="41.1" customHeight="1" thickBot="1">
      <c r="B4" s="965" t="s">
        <v>1439</v>
      </c>
      <c r="C4" s="965"/>
      <c r="D4" s="965"/>
      <c r="E4" s="965"/>
      <c r="F4" s="965"/>
      <c r="G4" s="967" t="s">
        <v>1440</v>
      </c>
      <c r="H4" s="967"/>
    </row>
    <row r="5" spans="2:8" s="592" customFormat="1" ht="14.45" customHeight="1" thickTop="1" thickBot="1">
      <c r="B5" s="964" t="s">
        <v>122</v>
      </c>
      <c r="C5" s="964"/>
      <c r="D5" s="964"/>
      <c r="E5" s="964"/>
      <c r="F5" s="964"/>
      <c r="G5" s="966" t="s">
        <v>122</v>
      </c>
      <c r="H5" s="966"/>
    </row>
    <row r="6" spans="2:8" s="592" customFormat="1" ht="5.85" customHeight="1" thickTop="1"/>
    <row r="7" spans="2:8" s="592" customFormat="1" ht="86.85" customHeight="1">
      <c r="B7" s="963" t="s">
        <v>1441</v>
      </c>
      <c r="C7" s="963"/>
      <c r="D7" s="963"/>
      <c r="E7" s="963"/>
      <c r="F7" s="784" t="s">
        <v>24</v>
      </c>
      <c r="G7" s="785" t="s">
        <v>3308</v>
      </c>
      <c r="H7" s="784" t="s">
        <v>465</v>
      </c>
    </row>
    <row r="8" spans="2:8" s="592" customFormat="1" ht="25.5" customHeight="1">
      <c r="B8" s="786"/>
      <c r="C8" s="786"/>
      <c r="D8" s="786"/>
      <c r="E8" s="786"/>
      <c r="F8" s="787" t="s">
        <v>1059</v>
      </c>
      <c r="G8" s="788">
        <v>4665316.0917801904</v>
      </c>
      <c r="H8" s="787" t="s">
        <v>342</v>
      </c>
    </row>
    <row r="9" spans="2:8" s="592" customFormat="1" ht="25.5" customHeight="1">
      <c r="B9" s="789" t="s">
        <v>640</v>
      </c>
      <c r="C9" s="786"/>
      <c r="D9" s="786"/>
      <c r="E9" s="786"/>
      <c r="F9" s="787" t="s">
        <v>92</v>
      </c>
      <c r="G9" s="788">
        <v>44368.296833599998</v>
      </c>
      <c r="H9" s="787" t="s">
        <v>225</v>
      </c>
    </row>
    <row r="10" spans="2:8" s="592" customFormat="1" ht="29.25" customHeight="1">
      <c r="B10" s="786"/>
      <c r="C10" s="790" t="s">
        <v>1356</v>
      </c>
      <c r="D10" s="786"/>
      <c r="E10" s="786"/>
      <c r="F10" s="791" t="s">
        <v>2770</v>
      </c>
      <c r="G10" s="792">
        <v>30277.58364999</v>
      </c>
      <c r="H10" s="793" t="s">
        <v>1755</v>
      </c>
    </row>
    <row r="11" spans="2:8" s="592" customFormat="1" ht="45.4" customHeight="1">
      <c r="B11" s="786"/>
      <c r="C11" s="786"/>
      <c r="D11" s="789" t="s">
        <v>1353</v>
      </c>
      <c r="E11" s="786"/>
      <c r="F11" s="787" t="s">
        <v>925</v>
      </c>
      <c r="G11" s="788">
        <v>28602.750322560001</v>
      </c>
      <c r="H11" s="787" t="s">
        <v>926</v>
      </c>
    </row>
    <row r="12" spans="2:8" s="592" customFormat="1" ht="41.1" customHeight="1">
      <c r="B12" s="794" t="s">
        <v>640</v>
      </c>
      <c r="C12" s="794" t="s">
        <v>1356</v>
      </c>
      <c r="D12" s="794" t="s">
        <v>1353</v>
      </c>
      <c r="E12" s="795" t="s">
        <v>993</v>
      </c>
      <c r="F12" s="796" t="s">
        <v>2468</v>
      </c>
      <c r="G12" s="797">
        <v>6844.0752671800001</v>
      </c>
      <c r="H12" s="796" t="s">
        <v>2469</v>
      </c>
    </row>
    <row r="13" spans="2:8" s="592" customFormat="1" ht="41.1" customHeight="1">
      <c r="B13" s="798"/>
      <c r="C13" s="798"/>
      <c r="D13" s="798"/>
      <c r="E13" s="795" t="s">
        <v>894</v>
      </c>
      <c r="F13" s="796" t="s">
        <v>3141</v>
      </c>
      <c r="G13" s="797">
        <v>21758.675055380001</v>
      </c>
      <c r="H13" s="796" t="s">
        <v>3142</v>
      </c>
    </row>
    <row r="14" spans="2:8" s="592" customFormat="1" ht="36.75" customHeight="1">
      <c r="B14" s="786"/>
      <c r="C14" s="786"/>
      <c r="D14" s="789" t="s">
        <v>1910</v>
      </c>
      <c r="E14" s="786"/>
      <c r="F14" s="787" t="s">
        <v>2021</v>
      </c>
      <c r="G14" s="788">
        <v>1674.8333274300001</v>
      </c>
      <c r="H14" s="787" t="s">
        <v>2022</v>
      </c>
    </row>
    <row r="15" spans="2:8" s="592" customFormat="1" ht="41.1" customHeight="1">
      <c r="B15" s="798"/>
      <c r="C15" s="798"/>
      <c r="D15" s="794" t="s">
        <v>1910</v>
      </c>
      <c r="E15" s="795" t="s">
        <v>698</v>
      </c>
      <c r="F15" s="796" t="s">
        <v>3233</v>
      </c>
      <c r="G15" s="797">
        <v>1674.8333274300001</v>
      </c>
      <c r="H15" s="796" t="s">
        <v>3234</v>
      </c>
    </row>
    <row r="16" spans="2:8" s="592" customFormat="1" ht="29.25" customHeight="1">
      <c r="B16" s="786"/>
      <c r="C16" s="790" t="s">
        <v>1354</v>
      </c>
      <c r="D16" s="786"/>
      <c r="E16" s="786"/>
      <c r="F16" s="793" t="s">
        <v>2501</v>
      </c>
      <c r="G16" s="792">
        <v>6967.1760000000004</v>
      </c>
      <c r="H16" s="793" t="s">
        <v>1756</v>
      </c>
    </row>
    <row r="17" spans="2:8" s="592" customFormat="1" ht="36.75" customHeight="1">
      <c r="B17" s="786"/>
      <c r="C17" s="786"/>
      <c r="D17" s="789" t="s">
        <v>1099</v>
      </c>
      <c r="E17" s="786"/>
      <c r="F17" s="787" t="s">
        <v>2051</v>
      </c>
      <c r="G17" s="788">
        <v>6967.1760000000004</v>
      </c>
      <c r="H17" s="787" t="s">
        <v>2052</v>
      </c>
    </row>
    <row r="18" spans="2:8" s="592" customFormat="1" ht="52.35" customHeight="1">
      <c r="B18" s="798"/>
      <c r="C18" s="794" t="s">
        <v>1354</v>
      </c>
      <c r="D18" s="794" t="s">
        <v>1099</v>
      </c>
      <c r="E18" s="795" t="s">
        <v>3179</v>
      </c>
      <c r="F18" s="796" t="s">
        <v>3214</v>
      </c>
      <c r="G18" s="797">
        <v>6967.1760000000004</v>
      </c>
      <c r="H18" s="796" t="s">
        <v>3215</v>
      </c>
    </row>
    <row r="19" spans="2:8" s="592" customFormat="1" ht="29.25" customHeight="1">
      <c r="B19" s="786"/>
      <c r="C19" s="790" t="s">
        <v>2312</v>
      </c>
      <c r="D19" s="786"/>
      <c r="E19" s="786"/>
      <c r="F19" s="793" t="s">
        <v>2520</v>
      </c>
      <c r="G19" s="792">
        <v>5019.0498300600002</v>
      </c>
      <c r="H19" s="793" t="s">
        <v>2313</v>
      </c>
    </row>
    <row r="20" spans="2:8" s="592" customFormat="1" ht="36.75" customHeight="1">
      <c r="B20" s="786"/>
      <c r="C20" s="786"/>
      <c r="D20" s="789" t="s">
        <v>1355</v>
      </c>
      <c r="E20" s="786"/>
      <c r="F20" s="787" t="s">
        <v>2890</v>
      </c>
      <c r="G20" s="788">
        <v>5019.0498300600002</v>
      </c>
      <c r="H20" s="787" t="s">
        <v>2323</v>
      </c>
    </row>
    <row r="21" spans="2:8" s="592" customFormat="1" ht="41.1" customHeight="1">
      <c r="B21" s="798"/>
      <c r="C21" s="794" t="s">
        <v>2312</v>
      </c>
      <c r="D21" s="794" t="s">
        <v>1355</v>
      </c>
      <c r="E21" s="795" t="s">
        <v>993</v>
      </c>
      <c r="F21" s="796" t="s">
        <v>3067</v>
      </c>
      <c r="G21" s="797">
        <v>5019.0498300600002</v>
      </c>
      <c r="H21" s="796" t="s">
        <v>2391</v>
      </c>
    </row>
    <row r="22" spans="2:8" s="592" customFormat="1" ht="29.25" customHeight="1">
      <c r="B22" s="786"/>
      <c r="C22" s="790" t="s">
        <v>2314</v>
      </c>
      <c r="D22" s="786"/>
      <c r="E22" s="786"/>
      <c r="F22" s="793" t="s">
        <v>2509</v>
      </c>
      <c r="G22" s="792">
        <v>2104.4873535500001</v>
      </c>
      <c r="H22" s="793" t="s">
        <v>2315</v>
      </c>
    </row>
    <row r="23" spans="2:8" s="592" customFormat="1" ht="36.75" customHeight="1">
      <c r="B23" s="786"/>
      <c r="C23" s="786"/>
      <c r="D23" s="789" t="s">
        <v>1352</v>
      </c>
      <c r="E23" s="786"/>
      <c r="F23" s="787" t="s">
        <v>1802</v>
      </c>
      <c r="G23" s="788">
        <v>2104.4873535500001</v>
      </c>
      <c r="H23" s="787" t="s">
        <v>2891</v>
      </c>
    </row>
    <row r="24" spans="2:8" s="592" customFormat="1" ht="41.1" customHeight="1">
      <c r="B24" s="798"/>
      <c r="C24" s="794" t="s">
        <v>2314</v>
      </c>
      <c r="D24" s="794" t="s">
        <v>1352</v>
      </c>
      <c r="E24" s="795" t="s">
        <v>894</v>
      </c>
      <c r="F24" s="796" t="s">
        <v>2392</v>
      </c>
      <c r="G24" s="797">
        <v>2104.4873535500001</v>
      </c>
      <c r="H24" s="796" t="s">
        <v>2393</v>
      </c>
    </row>
    <row r="25" spans="2:8" s="592" customFormat="1" ht="25.5" customHeight="1">
      <c r="B25" s="789" t="s">
        <v>644</v>
      </c>
      <c r="C25" s="786"/>
      <c r="D25" s="786"/>
      <c r="E25" s="786"/>
      <c r="F25" s="787" t="s">
        <v>366</v>
      </c>
      <c r="G25" s="788">
        <v>713817.48494816001</v>
      </c>
      <c r="H25" s="787" t="s">
        <v>442</v>
      </c>
    </row>
    <row r="26" spans="2:8" s="592" customFormat="1" ht="29.25" customHeight="1">
      <c r="B26" s="786"/>
      <c r="C26" s="790" t="s">
        <v>1022</v>
      </c>
      <c r="D26" s="786"/>
      <c r="E26" s="786"/>
      <c r="F26" s="793" t="s">
        <v>2500</v>
      </c>
      <c r="G26" s="792">
        <v>713817.48494816001</v>
      </c>
      <c r="H26" s="793" t="s">
        <v>1023</v>
      </c>
    </row>
    <row r="27" spans="2:8" s="592" customFormat="1" ht="36.75" customHeight="1">
      <c r="B27" s="786"/>
      <c r="C27" s="786"/>
      <c r="D27" s="789" t="s">
        <v>1851</v>
      </c>
      <c r="E27" s="786"/>
      <c r="F27" s="787" t="s">
        <v>2893</v>
      </c>
      <c r="G27" s="788">
        <v>681800</v>
      </c>
      <c r="H27" s="787" t="s">
        <v>2894</v>
      </c>
    </row>
    <row r="28" spans="2:8" s="592" customFormat="1" ht="41.1" customHeight="1">
      <c r="B28" s="794" t="s">
        <v>644</v>
      </c>
      <c r="C28" s="794" t="s">
        <v>1022</v>
      </c>
      <c r="D28" s="794" t="s">
        <v>1851</v>
      </c>
      <c r="E28" s="795" t="s">
        <v>993</v>
      </c>
      <c r="F28" s="796" t="s">
        <v>3143</v>
      </c>
      <c r="G28" s="797">
        <v>681800</v>
      </c>
      <c r="H28" s="796" t="s">
        <v>3144</v>
      </c>
    </row>
    <row r="29" spans="2:8" s="592" customFormat="1" ht="45.4" customHeight="1">
      <c r="B29" s="786"/>
      <c r="C29" s="786"/>
      <c r="D29" s="789" t="s">
        <v>1116</v>
      </c>
      <c r="E29" s="786"/>
      <c r="F29" s="787" t="s">
        <v>2895</v>
      </c>
      <c r="G29" s="788">
        <v>12710.39701235</v>
      </c>
      <c r="H29" s="787" t="s">
        <v>1054</v>
      </c>
    </row>
    <row r="30" spans="2:8" s="592" customFormat="1" ht="73.5" customHeight="1">
      <c r="B30" s="798"/>
      <c r="C30" s="798"/>
      <c r="D30" s="794" t="s">
        <v>1116</v>
      </c>
      <c r="E30" s="795" t="s">
        <v>895</v>
      </c>
      <c r="F30" s="796" t="s">
        <v>2479</v>
      </c>
      <c r="G30" s="797">
        <v>2611.9080123499998</v>
      </c>
      <c r="H30" s="796" t="s">
        <v>3068</v>
      </c>
    </row>
    <row r="31" spans="2:8" s="592" customFormat="1" ht="30.4" customHeight="1">
      <c r="B31" s="798"/>
      <c r="C31" s="798"/>
      <c r="D31" s="798"/>
      <c r="E31" s="795" t="s">
        <v>947</v>
      </c>
      <c r="F31" s="796" t="s">
        <v>3145</v>
      </c>
      <c r="G31" s="797">
        <v>10098.489</v>
      </c>
      <c r="H31" s="796" t="s">
        <v>3146</v>
      </c>
    </row>
    <row r="32" spans="2:8" s="592" customFormat="1" ht="36.75" customHeight="1">
      <c r="B32" s="786"/>
      <c r="C32" s="786"/>
      <c r="D32" s="789" t="s">
        <v>1009</v>
      </c>
      <c r="E32" s="786"/>
      <c r="F32" s="787" t="s">
        <v>1055</v>
      </c>
      <c r="G32" s="788">
        <v>19307.087935809999</v>
      </c>
      <c r="H32" s="787" t="s">
        <v>1056</v>
      </c>
    </row>
    <row r="33" spans="2:8" s="592" customFormat="1" ht="41.1" customHeight="1">
      <c r="B33" s="798"/>
      <c r="C33" s="798"/>
      <c r="D33" s="794" t="s">
        <v>1009</v>
      </c>
      <c r="E33" s="795" t="s">
        <v>993</v>
      </c>
      <c r="F33" s="796" t="s">
        <v>2399</v>
      </c>
      <c r="G33" s="797">
        <v>19073.351070659999</v>
      </c>
      <c r="H33" s="796" t="s">
        <v>2400</v>
      </c>
    </row>
    <row r="34" spans="2:8" s="592" customFormat="1" ht="21.4" customHeight="1">
      <c r="B34" s="798"/>
      <c r="C34" s="798"/>
      <c r="D34" s="798"/>
      <c r="E34" s="795" t="s">
        <v>3176</v>
      </c>
      <c r="F34" s="796" t="s">
        <v>3177</v>
      </c>
      <c r="G34" s="797">
        <v>99.19508055</v>
      </c>
      <c r="H34" s="796" t="s">
        <v>3178</v>
      </c>
    </row>
    <row r="35" spans="2:8" s="592" customFormat="1" ht="41.1" customHeight="1">
      <c r="B35" s="798"/>
      <c r="C35" s="798"/>
      <c r="D35" s="798"/>
      <c r="E35" s="795" t="s">
        <v>3179</v>
      </c>
      <c r="F35" s="796" t="s">
        <v>3180</v>
      </c>
      <c r="G35" s="797">
        <v>134.5417846</v>
      </c>
      <c r="H35" s="796" t="s">
        <v>3181</v>
      </c>
    </row>
    <row r="36" spans="2:8" s="592" customFormat="1" ht="34.700000000000003" customHeight="1">
      <c r="B36" s="789" t="s">
        <v>651</v>
      </c>
      <c r="C36" s="786"/>
      <c r="D36" s="786"/>
      <c r="E36" s="786"/>
      <c r="F36" s="787" t="s">
        <v>632</v>
      </c>
      <c r="G36" s="788">
        <v>3907130.3099984298</v>
      </c>
      <c r="H36" s="787" t="s">
        <v>296</v>
      </c>
    </row>
    <row r="37" spans="2:8" s="592" customFormat="1" ht="29.25" customHeight="1">
      <c r="B37" s="786"/>
      <c r="C37" s="790" t="s">
        <v>1010</v>
      </c>
      <c r="D37" s="786"/>
      <c r="E37" s="786"/>
      <c r="F37" s="793" t="s">
        <v>2498</v>
      </c>
      <c r="G37" s="792">
        <v>3907130.3099984298</v>
      </c>
      <c r="H37" s="793" t="s">
        <v>2499</v>
      </c>
    </row>
    <row r="38" spans="2:8" s="592" customFormat="1" ht="45.4" customHeight="1">
      <c r="B38" s="786"/>
      <c r="C38" s="786"/>
      <c r="D38" s="789" t="s">
        <v>725</v>
      </c>
      <c r="E38" s="786"/>
      <c r="F38" s="787" t="s">
        <v>927</v>
      </c>
      <c r="G38" s="788">
        <v>3907130.3099984298</v>
      </c>
      <c r="H38" s="787" t="s">
        <v>928</v>
      </c>
    </row>
    <row r="39" spans="2:8" s="592" customFormat="1" ht="30.4" customHeight="1">
      <c r="B39" s="794" t="s">
        <v>651</v>
      </c>
      <c r="C39" s="794" t="s">
        <v>1010</v>
      </c>
      <c r="D39" s="794" t="s">
        <v>725</v>
      </c>
      <c r="E39" s="795" t="s">
        <v>732</v>
      </c>
      <c r="F39" s="796" t="s">
        <v>2394</v>
      </c>
      <c r="G39" s="797">
        <v>3907130.3099984298</v>
      </c>
      <c r="H39" s="796" t="s">
        <v>2395</v>
      </c>
    </row>
    <row r="40" spans="2:8" s="592" customFormat="1" ht="33.6" customHeight="1"/>
  </sheetData>
  <customSheetViews>
    <customSheetView guid="{CEB12AB2-2B7C-47EA-8993-91B31C172525}" topLeftCell="A43">
      <selection activeCell="M59" sqref="M59"/>
      <pageMargins left="0.7" right="0.7" top="0.75" bottom="0.75" header="0.3" footer="0.3"/>
      <pageSetup paperSize="9" orientation="portrait"/>
      <headerFooter alignWithMargins="0"/>
    </customSheetView>
    <customSheetView guid="{69687417-BF2D-41EA-9F0C-3ABCA36AC0DF}" topLeftCell="A43">
      <selection activeCell="M59" sqref="M59"/>
      <pageMargins left="0.7" right="0.7" top="0.75" bottom="0.75" header="0.3" footer="0.3"/>
      <pageSetup paperSize="9" orientation="portrait"/>
      <headerFooter alignWithMargins="0"/>
    </customSheetView>
  </customSheetViews>
  <mergeCells count="7">
    <mergeCell ref="B7:E7"/>
    <mergeCell ref="B2:F2"/>
    <mergeCell ref="B4:F4"/>
    <mergeCell ref="B5:F5"/>
    <mergeCell ref="G2:H2"/>
    <mergeCell ref="G4:H4"/>
    <mergeCell ref="G5:H5"/>
  </mergeCells>
  <pageMargins left="0.70866141732283472" right="0.70866141732283472" top="0.74803149606299213" bottom="0.74803149606299213" header="0.31496062992125984" footer="0.31496062992125984"/>
  <pageSetup paperSize="256" scale="94"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N16"/>
  <sheetViews>
    <sheetView zoomScaleNormal="100" zoomScaleSheetLayoutView="100" workbookViewId="0">
      <selection activeCell="L6" sqref="L6"/>
    </sheetView>
  </sheetViews>
  <sheetFormatPr defaultRowHeight="15"/>
  <cols>
    <col min="1" max="1" width="36.7109375" style="549" customWidth="1"/>
    <col min="2" max="2" width="26.140625" style="549" customWidth="1"/>
    <col min="3" max="3" width="18.140625" style="549" customWidth="1"/>
    <col min="4" max="4" width="16.140625" style="549" customWidth="1"/>
    <col min="5" max="5" width="38.7109375" style="549" customWidth="1"/>
    <col min="6" max="13" width="9.140625" style="549"/>
    <col min="14" max="256" width="9.140625" style="547"/>
    <col min="257" max="257" width="36.7109375" style="547" customWidth="1"/>
    <col min="258" max="258" width="25.140625" style="547" customWidth="1"/>
    <col min="259" max="259" width="18.140625" style="547" customWidth="1"/>
    <col min="260" max="260" width="16.140625" style="547" customWidth="1"/>
    <col min="261" max="261" width="36" style="547" customWidth="1"/>
    <col min="262" max="512" width="9.140625" style="547"/>
    <col min="513" max="513" width="36.7109375" style="547" customWidth="1"/>
    <col min="514" max="514" width="25.140625" style="547" customWidth="1"/>
    <col min="515" max="515" width="18.140625" style="547" customWidth="1"/>
    <col min="516" max="516" width="16.140625" style="547" customWidth="1"/>
    <col min="517" max="517" width="36" style="547" customWidth="1"/>
    <col min="518" max="768" width="9.140625" style="547"/>
    <col min="769" max="769" width="36.7109375" style="547" customWidth="1"/>
    <col min="770" max="770" width="25.140625" style="547" customWidth="1"/>
    <col min="771" max="771" width="18.140625" style="547" customWidth="1"/>
    <col min="772" max="772" width="16.140625" style="547" customWidth="1"/>
    <col min="773" max="773" width="36" style="547" customWidth="1"/>
    <col min="774" max="1024" width="9.140625" style="547"/>
    <col min="1025" max="1025" width="36.7109375" style="547" customWidth="1"/>
    <col min="1026" max="1026" width="25.140625" style="547" customWidth="1"/>
    <col min="1027" max="1027" width="18.140625" style="547" customWidth="1"/>
    <col min="1028" max="1028" width="16.140625" style="547" customWidth="1"/>
    <col min="1029" max="1029" width="36" style="547" customWidth="1"/>
    <col min="1030" max="1280" width="9.140625" style="547"/>
    <col min="1281" max="1281" width="36.7109375" style="547" customWidth="1"/>
    <col min="1282" max="1282" width="25.140625" style="547" customWidth="1"/>
    <col min="1283" max="1283" width="18.140625" style="547" customWidth="1"/>
    <col min="1284" max="1284" width="16.140625" style="547" customWidth="1"/>
    <col min="1285" max="1285" width="36" style="547" customWidth="1"/>
    <col min="1286" max="1536" width="9.140625" style="547"/>
    <col min="1537" max="1537" width="36.7109375" style="547" customWidth="1"/>
    <col min="1538" max="1538" width="25.140625" style="547" customWidth="1"/>
    <col min="1539" max="1539" width="18.140625" style="547" customWidth="1"/>
    <col min="1540" max="1540" width="16.140625" style="547" customWidth="1"/>
    <col min="1541" max="1541" width="36" style="547" customWidth="1"/>
    <col min="1542" max="1792" width="9.140625" style="547"/>
    <col min="1793" max="1793" width="36.7109375" style="547" customWidth="1"/>
    <col min="1794" max="1794" width="25.140625" style="547" customWidth="1"/>
    <col min="1795" max="1795" width="18.140625" style="547" customWidth="1"/>
    <col min="1796" max="1796" width="16.140625" style="547" customWidth="1"/>
    <col min="1797" max="1797" width="36" style="547" customWidth="1"/>
    <col min="1798" max="2048" width="9.140625" style="547"/>
    <col min="2049" max="2049" width="36.7109375" style="547" customWidth="1"/>
    <col min="2050" max="2050" width="25.140625" style="547" customWidth="1"/>
    <col min="2051" max="2051" width="18.140625" style="547" customWidth="1"/>
    <col min="2052" max="2052" width="16.140625" style="547" customWidth="1"/>
    <col min="2053" max="2053" width="36" style="547" customWidth="1"/>
    <col min="2054" max="2304" width="9.140625" style="547"/>
    <col min="2305" max="2305" width="36.7109375" style="547" customWidth="1"/>
    <col min="2306" max="2306" width="25.140625" style="547" customWidth="1"/>
    <col min="2307" max="2307" width="18.140625" style="547" customWidth="1"/>
    <col min="2308" max="2308" width="16.140625" style="547" customWidth="1"/>
    <col min="2309" max="2309" width="36" style="547" customWidth="1"/>
    <col min="2310" max="2560" width="9.140625" style="547"/>
    <col min="2561" max="2561" width="36.7109375" style="547" customWidth="1"/>
    <col min="2562" max="2562" width="25.140625" style="547" customWidth="1"/>
    <col min="2563" max="2563" width="18.140625" style="547" customWidth="1"/>
    <col min="2564" max="2564" width="16.140625" style="547" customWidth="1"/>
    <col min="2565" max="2565" width="36" style="547" customWidth="1"/>
    <col min="2566" max="2816" width="9.140625" style="547"/>
    <col min="2817" max="2817" width="36.7109375" style="547" customWidth="1"/>
    <col min="2818" max="2818" width="25.140625" style="547" customWidth="1"/>
    <col min="2819" max="2819" width="18.140625" style="547" customWidth="1"/>
    <col min="2820" max="2820" width="16.140625" style="547" customWidth="1"/>
    <col min="2821" max="2821" width="36" style="547" customWidth="1"/>
    <col min="2822" max="3072" width="9.140625" style="547"/>
    <col min="3073" max="3073" width="36.7109375" style="547" customWidth="1"/>
    <col min="3074" max="3074" width="25.140625" style="547" customWidth="1"/>
    <col min="3075" max="3075" width="18.140625" style="547" customWidth="1"/>
    <col min="3076" max="3076" width="16.140625" style="547" customWidth="1"/>
    <col min="3077" max="3077" width="36" style="547" customWidth="1"/>
    <col min="3078" max="3328" width="9.140625" style="547"/>
    <col min="3329" max="3329" width="36.7109375" style="547" customWidth="1"/>
    <col min="3330" max="3330" width="25.140625" style="547" customWidth="1"/>
    <col min="3331" max="3331" width="18.140625" style="547" customWidth="1"/>
    <col min="3332" max="3332" width="16.140625" style="547" customWidth="1"/>
    <col min="3333" max="3333" width="36" style="547" customWidth="1"/>
    <col min="3334" max="3584" width="9.140625" style="547"/>
    <col min="3585" max="3585" width="36.7109375" style="547" customWidth="1"/>
    <col min="3586" max="3586" width="25.140625" style="547" customWidth="1"/>
    <col min="3587" max="3587" width="18.140625" style="547" customWidth="1"/>
    <col min="3588" max="3588" width="16.140625" style="547" customWidth="1"/>
    <col min="3589" max="3589" width="36" style="547" customWidth="1"/>
    <col min="3590" max="3840" width="9.140625" style="547"/>
    <col min="3841" max="3841" width="36.7109375" style="547" customWidth="1"/>
    <col min="3842" max="3842" width="25.140625" style="547" customWidth="1"/>
    <col min="3843" max="3843" width="18.140625" style="547" customWidth="1"/>
    <col min="3844" max="3844" width="16.140625" style="547" customWidth="1"/>
    <col min="3845" max="3845" width="36" style="547" customWidth="1"/>
    <col min="3846" max="4096" width="9.140625" style="547"/>
    <col min="4097" max="4097" width="36.7109375" style="547" customWidth="1"/>
    <col min="4098" max="4098" width="25.140625" style="547" customWidth="1"/>
    <col min="4099" max="4099" width="18.140625" style="547" customWidth="1"/>
    <col min="4100" max="4100" width="16.140625" style="547" customWidth="1"/>
    <col min="4101" max="4101" width="36" style="547" customWidth="1"/>
    <col min="4102" max="4352" width="9.140625" style="547"/>
    <col min="4353" max="4353" width="36.7109375" style="547" customWidth="1"/>
    <col min="4354" max="4354" width="25.140625" style="547" customWidth="1"/>
    <col min="4355" max="4355" width="18.140625" style="547" customWidth="1"/>
    <col min="4356" max="4356" width="16.140625" style="547" customWidth="1"/>
    <col min="4357" max="4357" width="36" style="547" customWidth="1"/>
    <col min="4358" max="4608" width="9.140625" style="547"/>
    <col min="4609" max="4609" width="36.7109375" style="547" customWidth="1"/>
    <col min="4610" max="4610" width="25.140625" style="547" customWidth="1"/>
    <col min="4611" max="4611" width="18.140625" style="547" customWidth="1"/>
    <col min="4612" max="4612" width="16.140625" style="547" customWidth="1"/>
    <col min="4613" max="4613" width="36" style="547" customWidth="1"/>
    <col min="4614" max="4864" width="9.140625" style="547"/>
    <col min="4865" max="4865" width="36.7109375" style="547" customWidth="1"/>
    <col min="4866" max="4866" width="25.140625" style="547" customWidth="1"/>
    <col min="4867" max="4867" width="18.140625" style="547" customWidth="1"/>
    <col min="4868" max="4868" width="16.140625" style="547" customWidth="1"/>
    <col min="4869" max="4869" width="36" style="547" customWidth="1"/>
    <col min="4870" max="5120" width="9.140625" style="547"/>
    <col min="5121" max="5121" width="36.7109375" style="547" customWidth="1"/>
    <col min="5122" max="5122" width="25.140625" style="547" customWidth="1"/>
    <col min="5123" max="5123" width="18.140625" style="547" customWidth="1"/>
    <col min="5124" max="5124" width="16.140625" style="547" customWidth="1"/>
    <col min="5125" max="5125" width="36" style="547" customWidth="1"/>
    <col min="5126" max="5376" width="9.140625" style="547"/>
    <col min="5377" max="5377" width="36.7109375" style="547" customWidth="1"/>
    <col min="5378" max="5378" width="25.140625" style="547" customWidth="1"/>
    <col min="5379" max="5379" width="18.140625" style="547" customWidth="1"/>
    <col min="5380" max="5380" width="16.140625" style="547" customWidth="1"/>
    <col min="5381" max="5381" width="36" style="547" customWidth="1"/>
    <col min="5382" max="5632" width="9.140625" style="547"/>
    <col min="5633" max="5633" width="36.7109375" style="547" customWidth="1"/>
    <col min="5634" max="5634" width="25.140625" style="547" customWidth="1"/>
    <col min="5635" max="5635" width="18.140625" style="547" customWidth="1"/>
    <col min="5636" max="5636" width="16.140625" style="547" customWidth="1"/>
    <col min="5637" max="5637" width="36" style="547" customWidth="1"/>
    <col min="5638" max="5888" width="9.140625" style="547"/>
    <col min="5889" max="5889" width="36.7109375" style="547" customWidth="1"/>
    <col min="5890" max="5890" width="25.140625" style="547" customWidth="1"/>
    <col min="5891" max="5891" width="18.140625" style="547" customWidth="1"/>
    <col min="5892" max="5892" width="16.140625" style="547" customWidth="1"/>
    <col min="5893" max="5893" width="36" style="547" customWidth="1"/>
    <col min="5894" max="6144" width="9.140625" style="547"/>
    <col min="6145" max="6145" width="36.7109375" style="547" customWidth="1"/>
    <col min="6146" max="6146" width="25.140625" style="547" customWidth="1"/>
    <col min="6147" max="6147" width="18.140625" style="547" customWidth="1"/>
    <col min="6148" max="6148" width="16.140625" style="547" customWidth="1"/>
    <col min="6149" max="6149" width="36" style="547" customWidth="1"/>
    <col min="6150" max="6400" width="9.140625" style="547"/>
    <col min="6401" max="6401" width="36.7109375" style="547" customWidth="1"/>
    <col min="6402" max="6402" width="25.140625" style="547" customWidth="1"/>
    <col min="6403" max="6403" width="18.140625" style="547" customWidth="1"/>
    <col min="6404" max="6404" width="16.140625" style="547" customWidth="1"/>
    <col min="6405" max="6405" width="36" style="547" customWidth="1"/>
    <col min="6406" max="6656" width="9.140625" style="547"/>
    <col min="6657" max="6657" width="36.7109375" style="547" customWidth="1"/>
    <col min="6658" max="6658" width="25.140625" style="547" customWidth="1"/>
    <col min="6659" max="6659" width="18.140625" style="547" customWidth="1"/>
    <col min="6660" max="6660" width="16.140625" style="547" customWidth="1"/>
    <col min="6661" max="6661" width="36" style="547" customWidth="1"/>
    <col min="6662" max="6912" width="9.140625" style="547"/>
    <col min="6913" max="6913" width="36.7109375" style="547" customWidth="1"/>
    <col min="6914" max="6914" width="25.140625" style="547" customWidth="1"/>
    <col min="6915" max="6915" width="18.140625" style="547" customWidth="1"/>
    <col min="6916" max="6916" width="16.140625" style="547" customWidth="1"/>
    <col min="6917" max="6917" width="36" style="547" customWidth="1"/>
    <col min="6918" max="7168" width="9.140625" style="547"/>
    <col min="7169" max="7169" width="36.7109375" style="547" customWidth="1"/>
    <col min="7170" max="7170" width="25.140625" style="547" customWidth="1"/>
    <col min="7171" max="7171" width="18.140625" style="547" customWidth="1"/>
    <col min="7172" max="7172" width="16.140625" style="547" customWidth="1"/>
    <col min="7173" max="7173" width="36" style="547" customWidth="1"/>
    <col min="7174" max="7424" width="9.140625" style="547"/>
    <col min="7425" max="7425" width="36.7109375" style="547" customWidth="1"/>
    <col min="7426" max="7426" width="25.140625" style="547" customWidth="1"/>
    <col min="7427" max="7427" width="18.140625" style="547" customWidth="1"/>
    <col min="7428" max="7428" width="16.140625" style="547" customWidth="1"/>
    <col min="7429" max="7429" width="36" style="547" customWidth="1"/>
    <col min="7430" max="7680" width="9.140625" style="547"/>
    <col min="7681" max="7681" width="36.7109375" style="547" customWidth="1"/>
    <col min="7682" max="7682" width="25.140625" style="547" customWidth="1"/>
    <col min="7683" max="7683" width="18.140625" style="547" customWidth="1"/>
    <col min="7684" max="7684" width="16.140625" style="547" customWidth="1"/>
    <col min="7685" max="7685" width="36" style="547" customWidth="1"/>
    <col min="7686" max="7936" width="9.140625" style="547"/>
    <col min="7937" max="7937" width="36.7109375" style="547" customWidth="1"/>
    <col min="7938" max="7938" width="25.140625" style="547" customWidth="1"/>
    <col min="7939" max="7939" width="18.140625" style="547" customWidth="1"/>
    <col min="7940" max="7940" width="16.140625" style="547" customWidth="1"/>
    <col min="7941" max="7941" width="36" style="547" customWidth="1"/>
    <col min="7942" max="8192" width="9.140625" style="547"/>
    <col min="8193" max="8193" width="36.7109375" style="547" customWidth="1"/>
    <col min="8194" max="8194" width="25.140625" style="547" customWidth="1"/>
    <col min="8195" max="8195" width="18.140625" style="547" customWidth="1"/>
    <col min="8196" max="8196" width="16.140625" style="547" customWidth="1"/>
    <col min="8197" max="8197" width="36" style="547" customWidth="1"/>
    <col min="8198" max="8448" width="9.140625" style="547"/>
    <col min="8449" max="8449" width="36.7109375" style="547" customWidth="1"/>
    <col min="8450" max="8450" width="25.140625" style="547" customWidth="1"/>
    <col min="8451" max="8451" width="18.140625" style="547" customWidth="1"/>
    <col min="8452" max="8452" width="16.140625" style="547" customWidth="1"/>
    <col min="8453" max="8453" width="36" style="547" customWidth="1"/>
    <col min="8454" max="8704" width="9.140625" style="547"/>
    <col min="8705" max="8705" width="36.7109375" style="547" customWidth="1"/>
    <col min="8706" max="8706" width="25.140625" style="547" customWidth="1"/>
    <col min="8707" max="8707" width="18.140625" style="547" customWidth="1"/>
    <col min="8708" max="8708" width="16.140625" style="547" customWidth="1"/>
    <col min="8709" max="8709" width="36" style="547" customWidth="1"/>
    <col min="8710" max="8960" width="9.140625" style="547"/>
    <col min="8961" max="8961" width="36.7109375" style="547" customWidth="1"/>
    <col min="8962" max="8962" width="25.140625" style="547" customWidth="1"/>
    <col min="8963" max="8963" width="18.140625" style="547" customWidth="1"/>
    <col min="8964" max="8964" width="16.140625" style="547" customWidth="1"/>
    <col min="8965" max="8965" width="36" style="547" customWidth="1"/>
    <col min="8966" max="9216" width="9.140625" style="547"/>
    <col min="9217" max="9217" width="36.7109375" style="547" customWidth="1"/>
    <col min="9218" max="9218" width="25.140625" style="547" customWidth="1"/>
    <col min="9219" max="9219" width="18.140625" style="547" customWidth="1"/>
    <col min="9220" max="9220" width="16.140625" style="547" customWidth="1"/>
    <col min="9221" max="9221" width="36" style="547" customWidth="1"/>
    <col min="9222" max="9472" width="9.140625" style="547"/>
    <col min="9473" max="9473" width="36.7109375" style="547" customWidth="1"/>
    <col min="9474" max="9474" width="25.140625" style="547" customWidth="1"/>
    <col min="9475" max="9475" width="18.140625" style="547" customWidth="1"/>
    <col min="9476" max="9476" width="16.140625" style="547" customWidth="1"/>
    <col min="9477" max="9477" width="36" style="547" customWidth="1"/>
    <col min="9478" max="9728" width="9.140625" style="547"/>
    <col min="9729" max="9729" width="36.7109375" style="547" customWidth="1"/>
    <col min="9730" max="9730" width="25.140625" style="547" customWidth="1"/>
    <col min="9731" max="9731" width="18.140625" style="547" customWidth="1"/>
    <col min="9732" max="9732" width="16.140625" style="547" customWidth="1"/>
    <col min="9733" max="9733" width="36" style="547" customWidth="1"/>
    <col min="9734" max="9984" width="9.140625" style="547"/>
    <col min="9985" max="9985" width="36.7109375" style="547" customWidth="1"/>
    <col min="9986" max="9986" width="25.140625" style="547" customWidth="1"/>
    <col min="9987" max="9987" width="18.140625" style="547" customWidth="1"/>
    <col min="9988" max="9988" width="16.140625" style="547" customWidth="1"/>
    <col min="9989" max="9989" width="36" style="547" customWidth="1"/>
    <col min="9990" max="10240" width="9.140625" style="547"/>
    <col min="10241" max="10241" width="36.7109375" style="547" customWidth="1"/>
    <col min="10242" max="10242" width="25.140625" style="547" customWidth="1"/>
    <col min="10243" max="10243" width="18.140625" style="547" customWidth="1"/>
    <col min="10244" max="10244" width="16.140625" style="547" customWidth="1"/>
    <col min="10245" max="10245" width="36" style="547" customWidth="1"/>
    <col min="10246" max="10496" width="9.140625" style="547"/>
    <col min="10497" max="10497" width="36.7109375" style="547" customWidth="1"/>
    <col min="10498" max="10498" width="25.140625" style="547" customWidth="1"/>
    <col min="10499" max="10499" width="18.140625" style="547" customWidth="1"/>
    <col min="10500" max="10500" width="16.140625" style="547" customWidth="1"/>
    <col min="10501" max="10501" width="36" style="547" customWidth="1"/>
    <col min="10502" max="10752" width="9.140625" style="547"/>
    <col min="10753" max="10753" width="36.7109375" style="547" customWidth="1"/>
    <col min="10754" max="10754" width="25.140625" style="547" customWidth="1"/>
    <col min="10755" max="10755" width="18.140625" style="547" customWidth="1"/>
    <col min="10756" max="10756" width="16.140625" style="547" customWidth="1"/>
    <col min="10757" max="10757" width="36" style="547" customWidth="1"/>
    <col min="10758" max="11008" width="9.140625" style="547"/>
    <col min="11009" max="11009" width="36.7109375" style="547" customWidth="1"/>
    <col min="11010" max="11010" width="25.140625" style="547" customWidth="1"/>
    <col min="11011" max="11011" width="18.140625" style="547" customWidth="1"/>
    <col min="11012" max="11012" width="16.140625" style="547" customWidth="1"/>
    <col min="11013" max="11013" width="36" style="547" customWidth="1"/>
    <col min="11014" max="11264" width="9.140625" style="547"/>
    <col min="11265" max="11265" width="36.7109375" style="547" customWidth="1"/>
    <col min="11266" max="11266" width="25.140625" style="547" customWidth="1"/>
    <col min="11267" max="11267" width="18.140625" style="547" customWidth="1"/>
    <col min="11268" max="11268" width="16.140625" style="547" customWidth="1"/>
    <col min="11269" max="11269" width="36" style="547" customWidth="1"/>
    <col min="11270" max="11520" width="9.140625" style="547"/>
    <col min="11521" max="11521" width="36.7109375" style="547" customWidth="1"/>
    <col min="11522" max="11522" width="25.140625" style="547" customWidth="1"/>
    <col min="11523" max="11523" width="18.140625" style="547" customWidth="1"/>
    <col min="11524" max="11524" width="16.140625" style="547" customWidth="1"/>
    <col min="11525" max="11525" width="36" style="547" customWidth="1"/>
    <col min="11526" max="11776" width="9.140625" style="547"/>
    <col min="11777" max="11777" width="36.7109375" style="547" customWidth="1"/>
    <col min="11778" max="11778" width="25.140625" style="547" customWidth="1"/>
    <col min="11779" max="11779" width="18.140625" style="547" customWidth="1"/>
    <col min="11780" max="11780" width="16.140625" style="547" customWidth="1"/>
    <col min="11781" max="11781" width="36" style="547" customWidth="1"/>
    <col min="11782" max="12032" width="9.140625" style="547"/>
    <col min="12033" max="12033" width="36.7109375" style="547" customWidth="1"/>
    <col min="12034" max="12034" width="25.140625" style="547" customWidth="1"/>
    <col min="12035" max="12035" width="18.140625" style="547" customWidth="1"/>
    <col min="12036" max="12036" width="16.140625" style="547" customWidth="1"/>
    <col min="12037" max="12037" width="36" style="547" customWidth="1"/>
    <col min="12038" max="12288" width="9.140625" style="547"/>
    <col min="12289" max="12289" width="36.7109375" style="547" customWidth="1"/>
    <col min="12290" max="12290" width="25.140625" style="547" customWidth="1"/>
    <col min="12291" max="12291" width="18.140625" style="547" customWidth="1"/>
    <col min="12292" max="12292" width="16.140625" style="547" customWidth="1"/>
    <col min="12293" max="12293" width="36" style="547" customWidth="1"/>
    <col min="12294" max="12544" width="9.140625" style="547"/>
    <col min="12545" max="12545" width="36.7109375" style="547" customWidth="1"/>
    <col min="12546" max="12546" width="25.140625" style="547" customWidth="1"/>
    <col min="12547" max="12547" width="18.140625" style="547" customWidth="1"/>
    <col min="12548" max="12548" width="16.140625" style="547" customWidth="1"/>
    <col min="12549" max="12549" width="36" style="547" customWidth="1"/>
    <col min="12550" max="12800" width="9.140625" style="547"/>
    <col min="12801" max="12801" width="36.7109375" style="547" customWidth="1"/>
    <col min="12802" max="12802" width="25.140625" style="547" customWidth="1"/>
    <col min="12803" max="12803" width="18.140625" style="547" customWidth="1"/>
    <col min="12804" max="12804" width="16.140625" style="547" customWidth="1"/>
    <col min="12805" max="12805" width="36" style="547" customWidth="1"/>
    <col min="12806" max="13056" width="9.140625" style="547"/>
    <col min="13057" max="13057" width="36.7109375" style="547" customWidth="1"/>
    <col min="13058" max="13058" width="25.140625" style="547" customWidth="1"/>
    <col min="13059" max="13059" width="18.140625" style="547" customWidth="1"/>
    <col min="13060" max="13060" width="16.140625" style="547" customWidth="1"/>
    <col min="13061" max="13061" width="36" style="547" customWidth="1"/>
    <col min="13062" max="13312" width="9.140625" style="547"/>
    <col min="13313" max="13313" width="36.7109375" style="547" customWidth="1"/>
    <col min="13314" max="13314" width="25.140625" style="547" customWidth="1"/>
    <col min="13315" max="13315" width="18.140625" style="547" customWidth="1"/>
    <col min="13316" max="13316" width="16.140625" style="547" customWidth="1"/>
    <col min="13317" max="13317" width="36" style="547" customWidth="1"/>
    <col min="13318" max="13568" width="9.140625" style="547"/>
    <col min="13569" max="13569" width="36.7109375" style="547" customWidth="1"/>
    <col min="13570" max="13570" width="25.140625" style="547" customWidth="1"/>
    <col min="13571" max="13571" width="18.140625" style="547" customWidth="1"/>
    <col min="13572" max="13572" width="16.140625" style="547" customWidth="1"/>
    <col min="13573" max="13573" width="36" style="547" customWidth="1"/>
    <col min="13574" max="13824" width="9.140625" style="547"/>
    <col min="13825" max="13825" width="36.7109375" style="547" customWidth="1"/>
    <col min="13826" max="13826" width="25.140625" style="547" customWidth="1"/>
    <col min="13827" max="13827" width="18.140625" style="547" customWidth="1"/>
    <col min="13828" max="13828" width="16.140625" style="547" customWidth="1"/>
    <col min="13829" max="13829" width="36" style="547" customWidth="1"/>
    <col min="13830" max="14080" width="9.140625" style="547"/>
    <col min="14081" max="14081" width="36.7109375" style="547" customWidth="1"/>
    <col min="14082" max="14082" width="25.140625" style="547" customWidth="1"/>
    <col min="14083" max="14083" width="18.140625" style="547" customWidth="1"/>
    <col min="14084" max="14084" width="16.140625" style="547" customWidth="1"/>
    <col min="14085" max="14085" width="36" style="547" customWidth="1"/>
    <col min="14086" max="14336" width="9.140625" style="547"/>
    <col min="14337" max="14337" width="36.7109375" style="547" customWidth="1"/>
    <col min="14338" max="14338" width="25.140625" style="547" customWidth="1"/>
    <col min="14339" max="14339" width="18.140625" style="547" customWidth="1"/>
    <col min="14340" max="14340" width="16.140625" style="547" customWidth="1"/>
    <col min="14341" max="14341" width="36" style="547" customWidth="1"/>
    <col min="14342" max="14592" width="9.140625" style="547"/>
    <col min="14593" max="14593" width="36.7109375" style="547" customWidth="1"/>
    <col min="14594" max="14594" width="25.140625" style="547" customWidth="1"/>
    <col min="14595" max="14595" width="18.140625" style="547" customWidth="1"/>
    <col min="14596" max="14596" width="16.140625" style="547" customWidth="1"/>
    <col min="14597" max="14597" width="36" style="547" customWidth="1"/>
    <col min="14598" max="14848" width="9.140625" style="547"/>
    <col min="14849" max="14849" width="36.7109375" style="547" customWidth="1"/>
    <col min="14850" max="14850" width="25.140625" style="547" customWidth="1"/>
    <col min="14851" max="14851" width="18.140625" style="547" customWidth="1"/>
    <col min="14852" max="14852" width="16.140625" style="547" customWidth="1"/>
    <col min="14853" max="14853" width="36" style="547" customWidth="1"/>
    <col min="14854" max="15104" width="9.140625" style="547"/>
    <col min="15105" max="15105" width="36.7109375" style="547" customWidth="1"/>
    <col min="15106" max="15106" width="25.140625" style="547" customWidth="1"/>
    <col min="15107" max="15107" width="18.140625" style="547" customWidth="1"/>
    <col min="15108" max="15108" width="16.140625" style="547" customWidth="1"/>
    <col min="15109" max="15109" width="36" style="547" customWidth="1"/>
    <col min="15110" max="15360" width="9.140625" style="547"/>
    <col min="15361" max="15361" width="36.7109375" style="547" customWidth="1"/>
    <col min="15362" max="15362" width="25.140625" style="547" customWidth="1"/>
    <col min="15363" max="15363" width="18.140625" style="547" customWidth="1"/>
    <col min="15364" max="15364" width="16.140625" style="547" customWidth="1"/>
    <col min="15365" max="15365" width="36" style="547" customWidth="1"/>
    <col min="15366" max="15616" width="9.140625" style="547"/>
    <col min="15617" max="15617" width="36.7109375" style="547" customWidth="1"/>
    <col min="15618" max="15618" width="25.140625" style="547" customWidth="1"/>
    <col min="15619" max="15619" width="18.140625" style="547" customWidth="1"/>
    <col min="15620" max="15620" width="16.140625" style="547" customWidth="1"/>
    <col min="15621" max="15621" width="36" style="547" customWidth="1"/>
    <col min="15622" max="15872" width="9.140625" style="547"/>
    <col min="15873" max="15873" width="36.7109375" style="547" customWidth="1"/>
    <col min="15874" max="15874" width="25.140625" style="547" customWidth="1"/>
    <col min="15875" max="15875" width="18.140625" style="547" customWidth="1"/>
    <col min="15876" max="15876" width="16.140625" style="547" customWidth="1"/>
    <col min="15877" max="15877" width="36" style="547" customWidth="1"/>
    <col min="15878" max="16128" width="9.140625" style="547"/>
    <col min="16129" max="16129" width="36.7109375" style="547" customWidth="1"/>
    <col min="16130" max="16130" width="25.140625" style="547" customWidth="1"/>
    <col min="16131" max="16131" width="18.140625" style="547" customWidth="1"/>
    <col min="16132" max="16132" width="16.140625" style="547" customWidth="1"/>
    <col min="16133" max="16133" width="36" style="547" customWidth="1"/>
    <col min="16134" max="16384" width="9.140625" style="547"/>
  </cols>
  <sheetData>
    <row r="1" spans="1:14" ht="18" customHeight="1">
      <c r="A1" s="547"/>
      <c r="B1" s="547"/>
      <c r="C1" s="547"/>
      <c r="D1" s="547"/>
      <c r="E1" s="548" t="s">
        <v>3256</v>
      </c>
      <c r="F1" s="547"/>
      <c r="G1" s="547"/>
    </row>
    <row r="2" spans="1:14" ht="35.25" customHeight="1">
      <c r="A2" s="970" t="s">
        <v>3257</v>
      </c>
      <c r="B2" s="970"/>
      <c r="C2" s="970"/>
      <c r="D2" s="970"/>
      <c r="E2" s="970"/>
    </row>
    <row r="3" spans="1:14" ht="15.75" customHeight="1">
      <c r="A3" s="550"/>
      <c r="B3" s="550"/>
      <c r="C3" s="550"/>
      <c r="D3" s="550"/>
      <c r="E3" s="550"/>
    </row>
    <row r="4" spans="1:14" ht="14.25" customHeight="1">
      <c r="A4" s="547" t="s">
        <v>1413</v>
      </c>
      <c r="B4" s="547"/>
      <c r="C4" s="547"/>
      <c r="D4" s="550"/>
      <c r="E4" s="551" t="s">
        <v>611</v>
      </c>
    </row>
    <row r="5" spans="1:14" ht="38.25" customHeight="1">
      <c r="A5" s="973" t="s">
        <v>318</v>
      </c>
      <c r="B5" s="973" t="s">
        <v>3287</v>
      </c>
      <c r="C5" s="971" t="s">
        <v>261</v>
      </c>
      <c r="D5" s="972"/>
      <c r="E5" s="973" t="s">
        <v>194</v>
      </c>
    </row>
    <row r="6" spans="1:14" ht="81.75" customHeight="1">
      <c r="A6" s="974"/>
      <c r="B6" s="974"/>
      <c r="C6" s="552" t="s">
        <v>612</v>
      </c>
      <c r="D6" s="552" t="s">
        <v>613</v>
      </c>
      <c r="E6" s="974"/>
    </row>
    <row r="7" spans="1:14" ht="15.75" customHeight="1">
      <c r="A7" s="552">
        <v>1</v>
      </c>
      <c r="B7" s="552">
        <v>2</v>
      </c>
      <c r="C7" s="552">
        <v>3</v>
      </c>
      <c r="D7" s="552">
        <v>4</v>
      </c>
      <c r="E7" s="552">
        <v>5</v>
      </c>
    </row>
    <row r="8" spans="1:14" ht="96" customHeight="1">
      <c r="A8" s="553" t="s">
        <v>2401</v>
      </c>
      <c r="B8" s="554"/>
      <c r="C8" s="554"/>
      <c r="D8" s="553"/>
      <c r="E8" s="553" t="s">
        <v>458</v>
      </c>
    </row>
    <row r="9" spans="1:14" ht="19.5" customHeight="1">
      <c r="A9" s="555" t="s">
        <v>319</v>
      </c>
      <c r="B9" s="555"/>
      <c r="C9" s="555"/>
      <c r="D9" s="555"/>
      <c r="E9" s="555" t="s">
        <v>459</v>
      </c>
    </row>
    <row r="10" spans="1:14" ht="19.5" customHeight="1">
      <c r="A10" s="555" t="s">
        <v>240</v>
      </c>
      <c r="B10" s="555"/>
      <c r="C10" s="555"/>
      <c r="D10" s="555"/>
      <c r="E10" s="555" t="s">
        <v>103</v>
      </c>
      <c r="N10" s="549"/>
    </row>
    <row r="11" spans="1:14" ht="19.5" customHeight="1">
      <c r="A11" s="555" t="s">
        <v>285</v>
      </c>
      <c r="B11" s="556"/>
      <c r="C11" s="556"/>
      <c r="D11" s="555"/>
      <c r="E11" s="555" t="s">
        <v>20</v>
      </c>
      <c r="N11" s="549"/>
    </row>
    <row r="12" spans="1:14" ht="48.75" customHeight="1">
      <c r="A12" s="553" t="s">
        <v>289</v>
      </c>
      <c r="B12" s="557">
        <f>B14</f>
        <v>3341.12</v>
      </c>
      <c r="C12" s="558">
        <f>C14</f>
        <v>195.66</v>
      </c>
      <c r="D12" s="558">
        <f>D14+D15</f>
        <v>3145.46</v>
      </c>
      <c r="E12" s="553" t="s">
        <v>322</v>
      </c>
      <c r="N12" s="549"/>
    </row>
    <row r="13" spans="1:14" ht="19.5" customHeight="1">
      <c r="A13" s="555" t="s">
        <v>319</v>
      </c>
      <c r="B13" s="557"/>
      <c r="C13" s="559"/>
      <c r="D13" s="559"/>
      <c r="E13" s="555" t="s">
        <v>459</v>
      </c>
      <c r="N13" s="549"/>
    </row>
    <row r="14" spans="1:14" ht="70.5" customHeight="1">
      <c r="A14" s="555" t="s">
        <v>290</v>
      </c>
      <c r="B14" s="975">
        <f>C14+D14+D15</f>
        <v>3341.12</v>
      </c>
      <c r="C14" s="968">
        <v>195.66</v>
      </c>
      <c r="D14" s="560">
        <v>598.91</v>
      </c>
      <c r="E14" s="555" t="s">
        <v>101</v>
      </c>
      <c r="N14" s="549"/>
    </row>
    <row r="15" spans="1:14" ht="64.5" customHeight="1">
      <c r="A15" s="555" t="s">
        <v>2402</v>
      </c>
      <c r="B15" s="976"/>
      <c r="C15" s="969"/>
      <c r="D15" s="560">
        <v>2546.5500000000002</v>
      </c>
      <c r="E15" s="561" t="s">
        <v>2403</v>
      </c>
    </row>
    <row r="16" spans="1:14" ht="93" customHeight="1">
      <c r="A16" s="555" t="s">
        <v>1465</v>
      </c>
      <c r="B16" s="557"/>
      <c r="C16" s="562"/>
      <c r="D16" s="562"/>
      <c r="E16" s="555" t="s">
        <v>1466</v>
      </c>
    </row>
  </sheetData>
  <customSheetViews>
    <customSheetView guid="{CEB12AB2-2B7C-47EA-8993-91B31C172525}" scale="85" showPageBreaks="1" fitToPage="1" printArea="1" view="pageBreakPreview">
      <pane xSplit="1" ySplit="8" topLeftCell="B9" activePane="bottomRight" state="frozen"/>
      <selection pane="bottomRight" activeCell="J10" sqref="J10"/>
      <pageMargins left="0.7" right="0.7" top="0.75" bottom="0.75" header="0.3" footer="0.3"/>
      <printOptions horizontalCentered="1"/>
      <pageSetup paperSize="9" scale="70" fitToHeight="0" orientation="portrait" r:id="rId1"/>
      <headerFooter alignWithMargins="0">
        <oddFooter>&amp;R&amp;8&amp;P</oddFooter>
      </headerFooter>
    </customSheetView>
    <customSheetView guid="{69687417-BF2D-41EA-9F0C-3ABCA36AC0DF}" scale="85" showPageBreaks="1" fitToPage="1" printArea="1" view="pageBreakPreview">
      <pane xSplit="1" ySplit="8" topLeftCell="B9" activePane="bottomRight" state="frozen"/>
      <selection pane="bottomRight" activeCell="J10" sqref="J10"/>
      <pageMargins left="0.7" right="0.7" top="0.75" bottom="0.75" header="0.3" footer="0.3"/>
      <printOptions horizontalCentered="1"/>
      <pageSetup paperSize="9" scale="70" fitToHeight="0" orientation="portrait" r:id="rId2"/>
      <headerFooter alignWithMargins="0">
        <oddFooter>&amp;R&amp;8&amp;P</oddFooter>
      </headerFooter>
    </customSheetView>
  </customSheetViews>
  <mergeCells count="7">
    <mergeCell ref="C14:C15"/>
    <mergeCell ref="A2:E2"/>
    <mergeCell ref="C5:D5"/>
    <mergeCell ref="A5:A6"/>
    <mergeCell ref="E5:E6"/>
    <mergeCell ref="B5:B6"/>
    <mergeCell ref="B14:B15"/>
  </mergeCells>
  <printOptions horizontalCentered="1"/>
  <pageMargins left="0.70866141732283472" right="0.70866141732283472" top="0.74803149606299213" bottom="0.74803149606299213" header="0.31496062992125984" footer="0.31496062992125984"/>
  <pageSetup paperSize="9" scale="97" fitToHeight="0" orientation="landscape" r:id="rId3"/>
  <headerFooter alignWithMargins="0">
    <oddFooter>&amp;R&amp;8&amp;P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41"/>
  <sheetViews>
    <sheetView zoomScaleNormal="100" zoomScaleSheetLayoutView="100" workbookViewId="0">
      <selection activeCell="J20" sqref="J20"/>
    </sheetView>
  </sheetViews>
  <sheetFormatPr defaultColWidth="9.140625" defaultRowHeight="12.75"/>
  <cols>
    <col min="1" max="1" width="34.42578125" style="865" customWidth="1"/>
    <col min="2" max="2" width="27" style="865" customWidth="1"/>
    <col min="3" max="3" width="10" style="865" customWidth="1"/>
    <col min="4" max="4" width="35.28515625" style="865" customWidth="1"/>
    <col min="5" max="5" width="9.140625" style="865"/>
    <col min="6" max="6" width="16.5703125" style="865" bestFit="1" customWidth="1"/>
    <col min="7" max="16384" width="9.140625" style="865"/>
  </cols>
  <sheetData>
    <row r="1" spans="1:7">
      <c r="A1" s="864" t="s">
        <v>1644</v>
      </c>
      <c r="D1" s="866" t="s">
        <v>1643</v>
      </c>
    </row>
    <row r="3" spans="1:7">
      <c r="A3" s="867" t="s">
        <v>3345</v>
      </c>
      <c r="D3" s="868" t="s">
        <v>69</v>
      </c>
    </row>
    <row r="4" spans="1:7">
      <c r="A4" s="869" t="s">
        <v>564</v>
      </c>
      <c r="D4" s="868" t="s">
        <v>238</v>
      </c>
    </row>
    <row r="5" spans="1:7">
      <c r="A5" s="869" t="s">
        <v>587</v>
      </c>
      <c r="B5" s="869"/>
      <c r="C5" s="869"/>
      <c r="D5" s="868" t="s">
        <v>3346</v>
      </c>
    </row>
    <row r="6" spans="1:7" ht="8.4499999999999993" customHeight="1">
      <c r="B6" s="869"/>
      <c r="C6" s="869"/>
      <c r="D6" s="868"/>
    </row>
    <row r="7" spans="1:7">
      <c r="A7" s="865" t="s">
        <v>60</v>
      </c>
      <c r="B7" s="870"/>
      <c r="C7" s="870"/>
      <c r="D7" s="871"/>
    </row>
    <row r="8" spans="1:7" s="872" customFormat="1" ht="48" customHeight="1">
      <c r="A8" s="342" t="s">
        <v>566</v>
      </c>
      <c r="B8" s="342" t="s">
        <v>1823</v>
      </c>
      <c r="C8" s="342" t="s">
        <v>375</v>
      </c>
      <c r="D8" s="342" t="s">
        <v>376</v>
      </c>
    </row>
    <row r="9" spans="1:7" s="872" customFormat="1">
      <c r="A9" s="873">
        <v>1</v>
      </c>
      <c r="B9" s="873">
        <v>2</v>
      </c>
      <c r="C9" s="873">
        <v>3</v>
      </c>
      <c r="D9" s="873">
        <v>4</v>
      </c>
    </row>
    <row r="10" spans="1:7" ht="20.25" customHeight="1">
      <c r="A10" s="874" t="s">
        <v>565</v>
      </c>
      <c r="B10" s="875">
        <v>5748952279.1300001</v>
      </c>
      <c r="C10" s="876">
        <f>C11+C12</f>
        <v>100</v>
      </c>
      <c r="D10" s="874" t="s">
        <v>410</v>
      </c>
    </row>
    <row r="11" spans="1:7" ht="15" customHeight="1">
      <c r="A11" s="877" t="s">
        <v>361</v>
      </c>
      <c r="B11" s="345">
        <v>0</v>
      </c>
      <c r="C11" s="346">
        <f>B11*100/B10</f>
        <v>0</v>
      </c>
      <c r="D11" s="877" t="s">
        <v>362</v>
      </c>
      <c r="F11" s="878"/>
      <c r="G11" s="879"/>
    </row>
    <row r="12" spans="1:7" ht="25.5">
      <c r="A12" s="880" t="s">
        <v>52</v>
      </c>
      <c r="B12" s="345">
        <v>5748952279.1300001</v>
      </c>
      <c r="C12" s="346">
        <f>B12*100/B10</f>
        <v>100</v>
      </c>
      <c r="D12" s="880" t="s">
        <v>87</v>
      </c>
      <c r="F12" s="881"/>
    </row>
    <row r="13" spans="1:7" ht="15" customHeight="1">
      <c r="A13" s="880"/>
      <c r="B13" s="345"/>
      <c r="C13" s="346"/>
      <c r="D13" s="880"/>
      <c r="F13" s="881"/>
    </row>
    <row r="14" spans="1:7" ht="15" customHeight="1">
      <c r="A14" s="882" t="s">
        <v>137</v>
      </c>
      <c r="B14" s="875">
        <f>SUM(B15:B18)</f>
        <v>62059900523.050003</v>
      </c>
      <c r="C14" s="344">
        <f>C15+C16+C17+C18</f>
        <v>100</v>
      </c>
      <c r="D14" s="882" t="s">
        <v>88</v>
      </c>
      <c r="F14" s="881"/>
    </row>
    <row r="15" spans="1:7" ht="15" customHeight="1">
      <c r="A15" s="883" t="s">
        <v>1767</v>
      </c>
      <c r="B15" s="343">
        <v>31281688430.049999</v>
      </c>
      <c r="C15" s="341">
        <f>B15*100/B14</f>
        <v>50.405637402579302</v>
      </c>
      <c r="D15" s="884" t="s">
        <v>362</v>
      </c>
      <c r="F15" s="881"/>
    </row>
    <row r="16" spans="1:7" ht="27" customHeight="1">
      <c r="A16" s="884" t="s">
        <v>16</v>
      </c>
      <c r="B16" s="345">
        <v>24550595761.139999</v>
      </c>
      <c r="C16" s="341">
        <f>B16*100/B14</f>
        <v>39.559515168770744</v>
      </c>
      <c r="D16" s="884" t="s">
        <v>17</v>
      </c>
      <c r="F16" s="881"/>
    </row>
    <row r="17" spans="1:6">
      <c r="A17" s="880" t="s">
        <v>1361</v>
      </c>
      <c r="B17" s="345">
        <v>3937262114.3699999</v>
      </c>
      <c r="C17" s="346">
        <f>B17*100/B14</f>
        <v>6.3442933056388648</v>
      </c>
      <c r="D17" s="880" t="s">
        <v>1362</v>
      </c>
      <c r="F17" s="881"/>
    </row>
    <row r="18" spans="1:6">
      <c r="A18" s="880" t="s">
        <v>2443</v>
      </c>
      <c r="B18" s="345">
        <v>2290354217.4899998</v>
      </c>
      <c r="C18" s="346">
        <f>B18*100/B14</f>
        <v>3.690554123011085</v>
      </c>
      <c r="D18" s="880" t="s">
        <v>2444</v>
      </c>
      <c r="F18" s="881"/>
    </row>
    <row r="19" spans="1:6" ht="26.25" customHeight="1">
      <c r="A19" s="882" t="s">
        <v>2445</v>
      </c>
      <c r="B19" s="340">
        <v>2311432513.4400001</v>
      </c>
      <c r="C19" s="344">
        <v>100</v>
      </c>
      <c r="D19" s="874" t="s">
        <v>2446</v>
      </c>
      <c r="F19" s="881"/>
    </row>
    <row r="20" spans="1:6" ht="15" customHeight="1">
      <c r="A20" s="882"/>
      <c r="B20" s="340"/>
      <c r="C20" s="344"/>
      <c r="D20" s="874"/>
      <c r="F20" s="881"/>
    </row>
    <row r="21" spans="1:6">
      <c r="A21" s="885" t="s">
        <v>245</v>
      </c>
      <c r="B21" s="886">
        <f>B10+B14-B19</f>
        <v>65497420288.739998</v>
      </c>
      <c r="C21" s="887"/>
      <c r="D21" s="885" t="s">
        <v>192</v>
      </c>
      <c r="F21" s="881"/>
    </row>
    <row r="22" spans="1:6">
      <c r="A22" s="888"/>
      <c r="B22" s="889"/>
      <c r="C22" s="890"/>
      <c r="D22" s="888"/>
    </row>
    <row r="23" spans="1:6">
      <c r="A23" s="891" t="s">
        <v>440</v>
      </c>
    </row>
    <row r="24" spans="1:6">
      <c r="A24" s="891" t="s">
        <v>559</v>
      </c>
    </row>
    <row r="26" spans="1:6" ht="12.75" customHeight="1">
      <c r="A26" s="892"/>
      <c r="B26" s="891"/>
      <c r="C26" s="891"/>
      <c r="D26" s="891"/>
    </row>
    <row r="27" spans="1:6" ht="12.75" customHeight="1">
      <c r="A27" s="891"/>
      <c r="B27" s="891"/>
      <c r="C27" s="891"/>
      <c r="D27" s="891"/>
    </row>
    <row r="28" spans="1:6" ht="12.75" customHeight="1">
      <c r="A28" s="891"/>
    </row>
    <row r="29" spans="1:6" ht="12.75" customHeight="1">
      <c r="A29" s="891"/>
    </row>
    <row r="30" spans="1:6" s="893" customFormat="1" ht="12.75" customHeight="1"/>
    <row r="31" spans="1:6" ht="12.75" customHeight="1"/>
    <row r="32" spans="1:6" ht="12.75" customHeight="1"/>
    <row r="33" s="894" customFormat="1" ht="12.75" customHeight="1"/>
    <row r="34" s="894" customFormat="1" ht="12.75" customHeight="1"/>
    <row r="35" s="867" customFormat="1" ht="12.75" customHeight="1"/>
    <row r="36" s="867" customFormat="1" ht="12.75" customHeight="1"/>
    <row r="37" ht="12.75" customHeight="1"/>
    <row r="38" ht="12.75" customHeight="1"/>
    <row r="39" ht="12.75" customHeight="1"/>
    <row r="40" ht="12.75" customHeight="1"/>
    <row r="41" ht="12.75" customHeight="1"/>
  </sheetData>
  <customSheetViews>
    <customSheetView guid="{CEB12AB2-2B7C-47EA-8993-91B31C172525}" showPageBreaks="1" view="pageBreakPreview">
      <selection activeCell="F16" sqref="F16"/>
      <pageMargins left="0.75" right="0.38" top="1" bottom="1" header="0.5" footer="0.5"/>
      <pageSetup paperSize="9" scale="85" orientation="portrait" r:id="rId1"/>
      <headerFooter alignWithMargins="0"/>
    </customSheetView>
    <customSheetView guid="{69687417-BF2D-41EA-9F0C-3ABCA36AC0DF}" showPageBreaks="1" view="pageBreakPreview">
      <selection activeCell="F16" sqref="F16"/>
      <pageMargins left="0.75" right="0.38" top="1" bottom="1" header="0.5" footer="0.5"/>
      <pageSetup paperSize="9" scale="85" orientation="portrait" r:id="rId2"/>
      <headerFooter alignWithMargins="0"/>
    </customSheetView>
  </customSheetViews>
  <phoneticPr fontId="38" type="noConversion"/>
  <pageMargins left="0.74803149606299213" right="0.39370078740157483" top="0.98425196850393704" bottom="0.98425196850393704" header="0.51181102362204722" footer="0.51181102362204722"/>
  <pageSetup paperSize="9" scale="85" orientation="portrait" r:id="rId3"/>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0">
    <tabColor rgb="FFFFC000"/>
  </sheetPr>
  <dimension ref="B1:H31"/>
  <sheetViews>
    <sheetView view="pageBreakPreview" zoomScale="120" zoomScaleNormal="130" zoomScaleSheetLayoutView="120" workbookViewId="0">
      <selection activeCell="N12" sqref="N12"/>
    </sheetView>
  </sheetViews>
  <sheetFormatPr defaultRowHeight="21" customHeight="1"/>
  <cols>
    <col min="1" max="1" width="0.42578125" style="370" customWidth="1"/>
    <col min="2" max="2" width="20.5703125" style="370" customWidth="1"/>
    <col min="3" max="3" width="14" style="370" customWidth="1"/>
    <col min="4" max="4" width="13" style="370" customWidth="1"/>
    <col min="5" max="5" width="10.7109375" style="370" customWidth="1"/>
    <col min="6" max="6" width="15.85546875" style="370" customWidth="1"/>
    <col min="7" max="7" width="14" style="370" customWidth="1"/>
    <col min="8" max="8" width="16.28515625" style="370" customWidth="1"/>
    <col min="9" max="9" width="4.7109375" style="370" customWidth="1"/>
    <col min="10" max="16384" width="9.140625" style="370"/>
  </cols>
  <sheetData>
    <row r="1" spans="2:8" s="50" customFormat="1" ht="20.85" customHeight="1">
      <c r="B1" s="527" t="s">
        <v>1645</v>
      </c>
      <c r="H1" s="528" t="s">
        <v>463</v>
      </c>
    </row>
    <row r="2" spans="2:8" s="50" customFormat="1" ht="6.95" customHeight="1"/>
    <row r="3" spans="2:8" s="50" customFormat="1" ht="26.1" customHeight="1">
      <c r="B3" s="977" t="s">
        <v>804</v>
      </c>
      <c r="C3" s="977"/>
      <c r="D3" s="977"/>
      <c r="E3" s="977"/>
      <c r="F3" s="977"/>
    </row>
    <row r="4" spans="2:8" s="50" customFormat="1" ht="22.9" customHeight="1">
      <c r="B4" s="837" t="s">
        <v>122</v>
      </c>
      <c r="G4" s="838" t="s">
        <v>353</v>
      </c>
    </row>
    <row r="5" spans="2:8" s="50" customFormat="1" ht="22.9" customHeight="1">
      <c r="B5" s="920" t="s">
        <v>369</v>
      </c>
      <c r="C5" s="919" t="s">
        <v>2601</v>
      </c>
      <c r="D5" s="919" t="s">
        <v>2600</v>
      </c>
      <c r="E5" s="919" t="s">
        <v>3048</v>
      </c>
      <c r="F5" s="919"/>
      <c r="G5" s="919" t="s">
        <v>3334</v>
      </c>
      <c r="H5" s="920" t="s">
        <v>37</v>
      </c>
    </row>
    <row r="6" spans="2:8" s="50" customFormat="1" ht="53.25" customHeight="1">
      <c r="B6" s="920"/>
      <c r="C6" s="919"/>
      <c r="D6" s="919"/>
      <c r="E6" s="776" t="s">
        <v>1433</v>
      </c>
      <c r="F6" s="776" t="s">
        <v>3335</v>
      </c>
      <c r="G6" s="919"/>
      <c r="H6" s="920"/>
    </row>
    <row r="7" spans="2:8" s="50" customFormat="1" ht="22.9" customHeight="1">
      <c r="B7" s="511">
        <v>1</v>
      </c>
      <c r="C7" s="777" t="s">
        <v>183</v>
      </c>
      <c r="D7" s="511">
        <v>3</v>
      </c>
      <c r="E7" s="511">
        <v>4</v>
      </c>
      <c r="F7" s="511">
        <v>5</v>
      </c>
      <c r="G7" s="511">
        <v>6</v>
      </c>
      <c r="H7" s="511">
        <v>7</v>
      </c>
    </row>
    <row r="8" spans="2:8" s="50" customFormat="1" ht="53.25" customHeight="1">
      <c r="B8" s="529" t="s">
        <v>403</v>
      </c>
      <c r="C8" s="530">
        <v>431910.25</v>
      </c>
      <c r="D8" s="530">
        <v>469501.01899999997</v>
      </c>
      <c r="E8" s="530">
        <v>504192.23100000003</v>
      </c>
      <c r="F8" s="530">
        <v>346642.91100000002</v>
      </c>
      <c r="G8" s="530">
        <v>454873.87699999998</v>
      </c>
      <c r="H8" s="529" t="s">
        <v>124</v>
      </c>
    </row>
    <row r="9" spans="2:8" s="50" customFormat="1" ht="68.849999999999994" customHeight="1">
      <c r="B9" s="531" t="s">
        <v>2850</v>
      </c>
      <c r="C9" s="532">
        <v>155010.785</v>
      </c>
      <c r="D9" s="532">
        <v>168718.84299999999</v>
      </c>
      <c r="E9" s="532">
        <v>178103.098</v>
      </c>
      <c r="F9" s="532">
        <v>95000.735000000001</v>
      </c>
      <c r="G9" s="532">
        <v>61838.506999999998</v>
      </c>
      <c r="H9" s="533" t="s">
        <v>34</v>
      </c>
    </row>
    <row r="10" spans="2:8" s="50" customFormat="1" ht="18.600000000000001" customHeight="1">
      <c r="B10" s="531"/>
      <c r="C10" s="534">
        <v>0</v>
      </c>
      <c r="D10" s="534">
        <v>0</v>
      </c>
      <c r="E10" s="534">
        <v>0</v>
      </c>
      <c r="F10" s="534">
        <v>0</v>
      </c>
      <c r="G10" s="534">
        <v>0</v>
      </c>
      <c r="H10" s="533"/>
    </row>
    <row r="11" spans="2:8" s="50" customFormat="1" ht="48.6" customHeight="1">
      <c r="B11" s="531" t="s">
        <v>2851</v>
      </c>
      <c r="C11" s="532">
        <v>207229.679</v>
      </c>
      <c r="D11" s="532">
        <v>226102.07500000001</v>
      </c>
      <c r="E11" s="532">
        <v>251515.91399999999</v>
      </c>
      <c r="F11" s="532">
        <v>207202.916</v>
      </c>
      <c r="G11" s="532">
        <v>319312.21000000002</v>
      </c>
      <c r="H11" s="533" t="s">
        <v>171</v>
      </c>
    </row>
    <row r="12" spans="2:8" s="50" customFormat="1" ht="48.6" customHeight="1">
      <c r="B12" s="535" t="s">
        <v>1815</v>
      </c>
      <c r="C12" s="536">
        <v>69669.785999999993</v>
      </c>
      <c r="D12" s="536">
        <v>74680.100999999995</v>
      </c>
      <c r="E12" s="536">
        <v>74573.218999999997</v>
      </c>
      <c r="F12" s="536">
        <v>44439.26</v>
      </c>
      <c r="G12" s="536">
        <v>73723.16</v>
      </c>
      <c r="H12" s="537" t="s">
        <v>1816</v>
      </c>
    </row>
    <row r="13" spans="2:8" s="50" customFormat="1" ht="43.15" customHeight="1">
      <c r="B13" s="529" t="s">
        <v>404</v>
      </c>
      <c r="C13" s="530">
        <v>4995054.7520000003</v>
      </c>
      <c r="D13" s="530">
        <v>5265026.8059999999</v>
      </c>
      <c r="E13" s="530">
        <v>5755110.6054999996</v>
      </c>
      <c r="F13" s="530">
        <v>3481310.5597000001</v>
      </c>
      <c r="G13" s="530">
        <v>3246064.9663999998</v>
      </c>
      <c r="H13" s="529" t="s">
        <v>490</v>
      </c>
    </row>
    <row r="14" spans="2:8" s="50" customFormat="1" ht="28.7" customHeight="1">
      <c r="B14" s="531" t="s">
        <v>527</v>
      </c>
      <c r="C14" s="532">
        <v>333439.50699999998</v>
      </c>
      <c r="D14" s="532">
        <v>354724.68400000001</v>
      </c>
      <c r="E14" s="532">
        <v>383299.70699999999</v>
      </c>
      <c r="F14" s="532">
        <v>245119.01300000001</v>
      </c>
      <c r="G14" s="532">
        <v>225000</v>
      </c>
      <c r="H14" s="533" t="s">
        <v>395</v>
      </c>
    </row>
    <row r="15" spans="2:8" s="50" customFormat="1" ht="28.7" customHeight="1">
      <c r="B15" s="531" t="s">
        <v>805</v>
      </c>
      <c r="C15" s="532">
        <v>279949.30699999997</v>
      </c>
      <c r="D15" s="532">
        <v>293012.614</v>
      </c>
      <c r="E15" s="532">
        <v>318046.527</v>
      </c>
      <c r="F15" s="532">
        <v>172164.76699999999</v>
      </c>
      <c r="G15" s="532">
        <v>117843.512</v>
      </c>
      <c r="H15" s="533" t="s">
        <v>396</v>
      </c>
    </row>
    <row r="16" spans="2:8" s="50" customFormat="1" ht="28.7" customHeight="1">
      <c r="B16" s="531" t="s">
        <v>84</v>
      </c>
      <c r="C16" s="532">
        <v>185755.70800000001</v>
      </c>
      <c r="D16" s="532">
        <v>183608.47099999999</v>
      </c>
      <c r="E16" s="532">
        <v>198996.96400000001</v>
      </c>
      <c r="F16" s="532">
        <v>126124.018</v>
      </c>
      <c r="G16" s="532">
        <v>66000</v>
      </c>
      <c r="H16" s="533" t="s">
        <v>397</v>
      </c>
    </row>
    <row r="17" spans="2:8" s="50" customFormat="1" ht="38.450000000000003" customHeight="1">
      <c r="B17" s="531" t="s">
        <v>807</v>
      </c>
      <c r="C17" s="532">
        <v>233326.679</v>
      </c>
      <c r="D17" s="532">
        <v>245334.008</v>
      </c>
      <c r="E17" s="532">
        <v>270135.37</v>
      </c>
      <c r="F17" s="532">
        <v>156074.20730000001</v>
      </c>
      <c r="G17" s="532">
        <v>168373.22899999999</v>
      </c>
      <c r="H17" s="533" t="s">
        <v>389</v>
      </c>
    </row>
    <row r="18" spans="2:8" s="50" customFormat="1" ht="28.7" customHeight="1">
      <c r="B18" s="531" t="s">
        <v>106</v>
      </c>
      <c r="C18" s="532">
        <v>405274.93900000001</v>
      </c>
      <c r="D18" s="532">
        <v>426356.38299999997</v>
      </c>
      <c r="E18" s="532">
        <v>459647.34299999999</v>
      </c>
      <c r="F18" s="532">
        <v>270038.212</v>
      </c>
      <c r="G18" s="532">
        <v>298718.81400000001</v>
      </c>
      <c r="H18" s="533" t="s">
        <v>2329</v>
      </c>
    </row>
    <row r="19" spans="2:8" s="50" customFormat="1" ht="38.450000000000003" customHeight="1">
      <c r="B19" s="531" t="s">
        <v>557</v>
      </c>
      <c r="C19" s="532">
        <v>211025.886</v>
      </c>
      <c r="D19" s="532">
        <v>251390.766</v>
      </c>
      <c r="E19" s="532">
        <v>260835.19099999999</v>
      </c>
      <c r="F19" s="532">
        <v>147000</v>
      </c>
      <c r="G19" s="532">
        <v>111607.34600000001</v>
      </c>
      <c r="H19" s="533" t="s">
        <v>462</v>
      </c>
    </row>
    <row r="20" spans="2:8" s="50" customFormat="1" ht="28.7" customHeight="1">
      <c r="B20" s="531" t="s">
        <v>575</v>
      </c>
      <c r="C20" s="532">
        <v>312051.89899999998</v>
      </c>
      <c r="D20" s="532">
        <v>322790.80900000001</v>
      </c>
      <c r="E20" s="532">
        <v>347076.005</v>
      </c>
      <c r="F20" s="532">
        <v>232391.402</v>
      </c>
      <c r="G20" s="532">
        <v>187491.30799999999</v>
      </c>
      <c r="H20" s="533" t="s">
        <v>297</v>
      </c>
    </row>
    <row r="21" spans="2:8" s="50" customFormat="1" ht="28.7" customHeight="1">
      <c r="B21" s="531" t="s">
        <v>519</v>
      </c>
      <c r="C21" s="532">
        <v>400532.13299999997</v>
      </c>
      <c r="D21" s="532">
        <v>433008.84700000001</v>
      </c>
      <c r="E21" s="532">
        <v>476697.239</v>
      </c>
      <c r="F21" s="532">
        <v>292836.739</v>
      </c>
      <c r="G21" s="532">
        <v>322968.40899999999</v>
      </c>
      <c r="H21" s="533" t="s">
        <v>298</v>
      </c>
    </row>
    <row r="22" spans="2:8" s="50" customFormat="1" ht="28.7" customHeight="1">
      <c r="B22" s="531" t="s">
        <v>516</v>
      </c>
      <c r="C22" s="532">
        <v>306403.34700000001</v>
      </c>
      <c r="D22" s="532">
        <v>318913.39600000001</v>
      </c>
      <c r="E22" s="532">
        <v>340665.77500000002</v>
      </c>
      <c r="F22" s="532">
        <v>229949.397</v>
      </c>
      <c r="G22" s="532">
        <v>257707.66</v>
      </c>
      <c r="H22" s="533" t="s">
        <v>493</v>
      </c>
    </row>
    <row r="23" spans="2:8" s="50" customFormat="1" ht="28.7" customHeight="1">
      <c r="B23" s="531" t="s">
        <v>284</v>
      </c>
      <c r="C23" s="532">
        <v>121986.599</v>
      </c>
      <c r="D23" s="532">
        <v>135605.79</v>
      </c>
      <c r="E23" s="532">
        <v>166821.06</v>
      </c>
      <c r="F23" s="532">
        <v>97081.784</v>
      </c>
      <c r="G23" s="532">
        <v>79100</v>
      </c>
      <c r="H23" s="533" t="s">
        <v>1822</v>
      </c>
    </row>
    <row r="24" spans="2:8" s="50" customFormat="1" ht="28.7" customHeight="1">
      <c r="B24" s="531" t="s">
        <v>505</v>
      </c>
      <c r="C24" s="532">
        <v>121594.196</v>
      </c>
      <c r="D24" s="532">
        <v>132387.46400000001</v>
      </c>
      <c r="E24" s="532">
        <v>146670.49400000001</v>
      </c>
      <c r="F24" s="532">
        <v>116000</v>
      </c>
      <c r="G24" s="532">
        <v>7822.7439999999997</v>
      </c>
      <c r="H24" s="533" t="s">
        <v>216</v>
      </c>
    </row>
    <row r="25" spans="2:8" s="50" customFormat="1" ht="38.450000000000003" customHeight="1">
      <c r="B25" s="531" t="s">
        <v>806</v>
      </c>
      <c r="C25" s="532">
        <v>306294.11</v>
      </c>
      <c r="D25" s="532">
        <v>316648.61599999998</v>
      </c>
      <c r="E25" s="532">
        <v>333940.37949999998</v>
      </c>
      <c r="F25" s="532">
        <v>209858.70499999999</v>
      </c>
      <c r="G25" s="532">
        <v>226252.541</v>
      </c>
      <c r="H25" s="533" t="s">
        <v>399</v>
      </c>
    </row>
    <row r="26" spans="2:8" s="50" customFormat="1" ht="28.7" customHeight="1">
      <c r="B26" s="531" t="s">
        <v>1122</v>
      </c>
      <c r="C26" s="532">
        <v>976724.62399999995</v>
      </c>
      <c r="D26" s="532">
        <v>1001641.89</v>
      </c>
      <c r="E26" s="532">
        <v>1103589.9820000001</v>
      </c>
      <c r="F26" s="532">
        <v>656378.06299999997</v>
      </c>
      <c r="G26" s="532">
        <v>656378.06299999997</v>
      </c>
      <c r="H26" s="533" t="s">
        <v>1121</v>
      </c>
    </row>
    <row r="27" spans="2:8" s="50" customFormat="1" ht="18.600000000000001" customHeight="1">
      <c r="B27" s="531" t="s">
        <v>1611</v>
      </c>
      <c r="C27" s="532">
        <v>191566.193</v>
      </c>
      <c r="D27" s="532">
        <v>207506.595</v>
      </c>
      <c r="E27" s="532">
        <v>251198.99799999999</v>
      </c>
      <c r="F27" s="532">
        <v>146532.75</v>
      </c>
      <c r="G27" s="532">
        <v>106592.031</v>
      </c>
      <c r="H27" s="533" t="s">
        <v>1120</v>
      </c>
    </row>
    <row r="28" spans="2:8" s="50" customFormat="1" ht="28.7" customHeight="1">
      <c r="B28" s="531" t="s">
        <v>1783</v>
      </c>
      <c r="C28" s="532">
        <v>338878.22499999998</v>
      </c>
      <c r="D28" s="532">
        <v>355343.57799999998</v>
      </c>
      <c r="E28" s="532">
        <v>386544.06300000002</v>
      </c>
      <c r="F28" s="532">
        <v>203554.011</v>
      </c>
      <c r="G28" s="532">
        <v>225000</v>
      </c>
      <c r="H28" s="533" t="s">
        <v>1845</v>
      </c>
    </row>
    <row r="29" spans="2:8" s="50" customFormat="1" ht="18.600000000000001" customHeight="1">
      <c r="B29" s="531" t="s">
        <v>1785</v>
      </c>
      <c r="C29" s="532">
        <v>220533.16099999999</v>
      </c>
      <c r="D29" s="532">
        <v>234948.93799999999</v>
      </c>
      <c r="E29" s="532">
        <v>251802.902</v>
      </c>
      <c r="F29" s="532">
        <v>145207.4914</v>
      </c>
      <c r="G29" s="532">
        <v>152045.4834</v>
      </c>
      <c r="H29" s="533" t="s">
        <v>1786</v>
      </c>
    </row>
    <row r="30" spans="2:8" s="50" customFormat="1" ht="28.7" customHeight="1">
      <c r="B30" s="535" t="s">
        <v>1844</v>
      </c>
      <c r="C30" s="536">
        <v>49718.239000000001</v>
      </c>
      <c r="D30" s="536">
        <v>51803.957000000002</v>
      </c>
      <c r="E30" s="536">
        <v>59142.606</v>
      </c>
      <c r="F30" s="536">
        <v>35000</v>
      </c>
      <c r="G30" s="536">
        <v>37163.826000000001</v>
      </c>
      <c r="H30" s="537" t="s">
        <v>1788</v>
      </c>
    </row>
    <row r="31" spans="2:8" s="50" customFormat="1" ht="27.2" customHeight="1"/>
  </sheetData>
  <customSheetViews>
    <customSheetView guid="{CEB12AB2-2B7C-47EA-8993-91B31C172525}" showPageBreaks="1" printArea="1">
      <selection activeCell="B3" sqref="B3:H3"/>
      <pageMargins left="0.35433070866141736" right="0.19685039370078741" top="0.98425196850393704" bottom="0.98425196850393704" header="0.51181102362204722" footer="0.51181102362204722"/>
      <pageSetup paperSize="9" scale="72" orientation="portrait" r:id="rId1"/>
      <headerFooter alignWithMargins="0"/>
    </customSheetView>
    <customSheetView guid="{69687417-BF2D-41EA-9F0C-3ABCA36AC0DF}" scale="85" showPageBreaks="1" printArea="1" view="pageBreakPreview">
      <selection activeCell="G6" sqref="G6"/>
      <pageMargins left="0.35433070866141736" right="0.19685039370078741" top="0.98425196850393704" bottom="0.98425196850393704" header="0.51181102362204722" footer="0.51181102362204722"/>
      <pageSetup paperSize="9" scale="72" orientation="portrait" r:id="rId2"/>
      <headerFooter alignWithMargins="0"/>
    </customSheetView>
  </customSheetViews>
  <mergeCells count="7">
    <mergeCell ref="B3:F3"/>
    <mergeCell ref="G5:G6"/>
    <mergeCell ref="H5:H6"/>
    <mergeCell ref="B5:B6"/>
    <mergeCell ref="C5:C6"/>
    <mergeCell ref="D5:D6"/>
    <mergeCell ref="E5:F5"/>
  </mergeCells>
  <phoneticPr fontId="0" type="noConversion"/>
  <pageMargins left="0.35433070866141736" right="0.19685039370078741" top="0.98425196850393704" bottom="0.98425196850393704" header="0.51181102362204722" footer="0.51181102362204722"/>
  <pageSetup paperSize="256" scale="65" fitToHeight="0" orientation="portrait" r:id="rId3"/>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10"/>
  <sheetViews>
    <sheetView workbookViewId="0">
      <selection activeCell="L15" sqref="L15"/>
    </sheetView>
  </sheetViews>
  <sheetFormatPr defaultRowHeight="18.75"/>
  <cols>
    <col min="1" max="1" width="31.42578125" style="229" customWidth="1"/>
    <col min="2" max="2" width="21.28515625" style="229" customWidth="1"/>
    <col min="3" max="3" width="20.85546875" style="229" customWidth="1"/>
    <col min="4" max="4" width="13.7109375" style="229" customWidth="1"/>
    <col min="5" max="5" width="29.7109375" style="229" customWidth="1"/>
    <col min="6" max="6" width="0.42578125" style="229" customWidth="1"/>
    <col min="7" max="7" width="9.140625" style="229" hidden="1" customWidth="1"/>
    <col min="8" max="11" width="9.140625" style="229"/>
    <col min="12" max="13" width="9.140625" style="228"/>
    <col min="14" max="256" width="9.140625" style="538"/>
    <col min="257" max="257" width="31.42578125" style="538" customWidth="1"/>
    <col min="258" max="258" width="21.28515625" style="538" customWidth="1"/>
    <col min="259" max="259" width="20.85546875" style="538" customWidth="1"/>
    <col min="260" max="260" width="13.7109375" style="538" customWidth="1"/>
    <col min="261" max="261" width="29.7109375" style="538" customWidth="1"/>
    <col min="262" max="262" width="0.42578125" style="538" customWidth="1"/>
    <col min="263" max="263" width="0" style="538" hidden="1" customWidth="1"/>
    <col min="264" max="512" width="9.140625" style="538"/>
    <col min="513" max="513" width="31.42578125" style="538" customWidth="1"/>
    <col min="514" max="514" width="21.28515625" style="538" customWidth="1"/>
    <col min="515" max="515" width="20.85546875" style="538" customWidth="1"/>
    <col min="516" max="516" width="13.7109375" style="538" customWidth="1"/>
    <col min="517" max="517" width="29.7109375" style="538" customWidth="1"/>
    <col min="518" max="518" width="0.42578125" style="538" customWidth="1"/>
    <col min="519" max="519" width="0" style="538" hidden="1" customWidth="1"/>
    <col min="520" max="768" width="9.140625" style="538"/>
    <col min="769" max="769" width="31.42578125" style="538" customWidth="1"/>
    <col min="770" max="770" width="21.28515625" style="538" customWidth="1"/>
    <col min="771" max="771" width="20.85546875" style="538" customWidth="1"/>
    <col min="772" max="772" width="13.7109375" style="538" customWidth="1"/>
    <col min="773" max="773" width="29.7109375" style="538" customWidth="1"/>
    <col min="774" max="774" width="0.42578125" style="538" customWidth="1"/>
    <col min="775" max="775" width="0" style="538" hidden="1" customWidth="1"/>
    <col min="776" max="1024" width="9.140625" style="538"/>
    <col min="1025" max="1025" width="31.42578125" style="538" customWidth="1"/>
    <col min="1026" max="1026" width="21.28515625" style="538" customWidth="1"/>
    <col min="1027" max="1027" width="20.85546875" style="538" customWidth="1"/>
    <col min="1028" max="1028" width="13.7109375" style="538" customWidth="1"/>
    <col min="1029" max="1029" width="29.7109375" style="538" customWidth="1"/>
    <col min="1030" max="1030" width="0.42578125" style="538" customWidth="1"/>
    <col min="1031" max="1031" width="0" style="538" hidden="1" customWidth="1"/>
    <col min="1032" max="1280" width="9.140625" style="538"/>
    <col min="1281" max="1281" width="31.42578125" style="538" customWidth="1"/>
    <col min="1282" max="1282" width="21.28515625" style="538" customWidth="1"/>
    <col min="1283" max="1283" width="20.85546875" style="538" customWidth="1"/>
    <col min="1284" max="1284" width="13.7109375" style="538" customWidth="1"/>
    <col min="1285" max="1285" width="29.7109375" style="538" customWidth="1"/>
    <col min="1286" max="1286" width="0.42578125" style="538" customWidth="1"/>
    <col min="1287" max="1287" width="0" style="538" hidden="1" customWidth="1"/>
    <col min="1288" max="1536" width="9.140625" style="538"/>
    <col min="1537" max="1537" width="31.42578125" style="538" customWidth="1"/>
    <col min="1538" max="1538" width="21.28515625" style="538" customWidth="1"/>
    <col min="1539" max="1539" width="20.85546875" style="538" customWidth="1"/>
    <col min="1540" max="1540" width="13.7109375" style="538" customWidth="1"/>
    <col min="1541" max="1541" width="29.7109375" style="538" customWidth="1"/>
    <col min="1542" max="1542" width="0.42578125" style="538" customWidth="1"/>
    <col min="1543" max="1543" width="0" style="538" hidden="1" customWidth="1"/>
    <col min="1544" max="1792" width="9.140625" style="538"/>
    <col min="1793" max="1793" width="31.42578125" style="538" customWidth="1"/>
    <col min="1794" max="1794" width="21.28515625" style="538" customWidth="1"/>
    <col min="1795" max="1795" width="20.85546875" style="538" customWidth="1"/>
    <col min="1796" max="1796" width="13.7109375" style="538" customWidth="1"/>
    <col min="1797" max="1797" width="29.7109375" style="538" customWidth="1"/>
    <col min="1798" max="1798" width="0.42578125" style="538" customWidth="1"/>
    <col min="1799" max="1799" width="0" style="538" hidden="1" customWidth="1"/>
    <col min="1800" max="2048" width="9.140625" style="538"/>
    <col min="2049" max="2049" width="31.42578125" style="538" customWidth="1"/>
    <col min="2050" max="2050" width="21.28515625" style="538" customWidth="1"/>
    <col min="2051" max="2051" width="20.85546875" style="538" customWidth="1"/>
    <col min="2052" max="2052" width="13.7109375" style="538" customWidth="1"/>
    <col min="2053" max="2053" width="29.7109375" style="538" customWidth="1"/>
    <col min="2054" max="2054" width="0.42578125" style="538" customWidth="1"/>
    <col min="2055" max="2055" width="0" style="538" hidden="1" customWidth="1"/>
    <col min="2056" max="2304" width="9.140625" style="538"/>
    <col min="2305" max="2305" width="31.42578125" style="538" customWidth="1"/>
    <col min="2306" max="2306" width="21.28515625" style="538" customWidth="1"/>
    <col min="2307" max="2307" width="20.85546875" style="538" customWidth="1"/>
    <col min="2308" max="2308" width="13.7109375" style="538" customWidth="1"/>
    <col min="2309" max="2309" width="29.7109375" style="538" customWidth="1"/>
    <col min="2310" max="2310" width="0.42578125" style="538" customWidth="1"/>
    <col min="2311" max="2311" width="0" style="538" hidden="1" customWidth="1"/>
    <col min="2312" max="2560" width="9.140625" style="538"/>
    <col min="2561" max="2561" width="31.42578125" style="538" customWidth="1"/>
    <col min="2562" max="2562" width="21.28515625" style="538" customWidth="1"/>
    <col min="2563" max="2563" width="20.85546875" style="538" customWidth="1"/>
    <col min="2564" max="2564" width="13.7109375" style="538" customWidth="1"/>
    <col min="2565" max="2565" width="29.7109375" style="538" customWidth="1"/>
    <col min="2566" max="2566" width="0.42578125" style="538" customWidth="1"/>
    <col min="2567" max="2567" width="0" style="538" hidden="1" customWidth="1"/>
    <col min="2568" max="2816" width="9.140625" style="538"/>
    <col min="2817" max="2817" width="31.42578125" style="538" customWidth="1"/>
    <col min="2818" max="2818" width="21.28515625" style="538" customWidth="1"/>
    <col min="2819" max="2819" width="20.85546875" style="538" customWidth="1"/>
    <col min="2820" max="2820" width="13.7109375" style="538" customWidth="1"/>
    <col min="2821" max="2821" width="29.7109375" style="538" customWidth="1"/>
    <col min="2822" max="2822" width="0.42578125" style="538" customWidth="1"/>
    <col min="2823" max="2823" width="0" style="538" hidden="1" customWidth="1"/>
    <col min="2824" max="3072" width="9.140625" style="538"/>
    <col min="3073" max="3073" width="31.42578125" style="538" customWidth="1"/>
    <col min="3074" max="3074" width="21.28515625" style="538" customWidth="1"/>
    <col min="3075" max="3075" width="20.85546875" style="538" customWidth="1"/>
    <col min="3076" max="3076" width="13.7109375" style="538" customWidth="1"/>
    <col min="3077" max="3077" width="29.7109375" style="538" customWidth="1"/>
    <col min="3078" max="3078" width="0.42578125" style="538" customWidth="1"/>
    <col min="3079" max="3079" width="0" style="538" hidden="1" customWidth="1"/>
    <col min="3080" max="3328" width="9.140625" style="538"/>
    <col min="3329" max="3329" width="31.42578125" style="538" customWidth="1"/>
    <col min="3330" max="3330" width="21.28515625" style="538" customWidth="1"/>
    <col min="3331" max="3331" width="20.85546875" style="538" customWidth="1"/>
    <col min="3332" max="3332" width="13.7109375" style="538" customWidth="1"/>
    <col min="3333" max="3333" width="29.7109375" style="538" customWidth="1"/>
    <col min="3334" max="3334" width="0.42578125" style="538" customWidth="1"/>
    <col min="3335" max="3335" width="0" style="538" hidden="1" customWidth="1"/>
    <col min="3336" max="3584" width="9.140625" style="538"/>
    <col min="3585" max="3585" width="31.42578125" style="538" customWidth="1"/>
    <col min="3586" max="3586" width="21.28515625" style="538" customWidth="1"/>
    <col min="3587" max="3587" width="20.85546875" style="538" customWidth="1"/>
    <col min="3588" max="3588" width="13.7109375" style="538" customWidth="1"/>
    <col min="3589" max="3589" width="29.7109375" style="538" customWidth="1"/>
    <col min="3590" max="3590" width="0.42578125" style="538" customWidth="1"/>
    <col min="3591" max="3591" width="0" style="538" hidden="1" customWidth="1"/>
    <col min="3592" max="3840" width="9.140625" style="538"/>
    <col min="3841" max="3841" width="31.42578125" style="538" customWidth="1"/>
    <col min="3842" max="3842" width="21.28515625" style="538" customWidth="1"/>
    <col min="3843" max="3843" width="20.85546875" style="538" customWidth="1"/>
    <col min="3844" max="3844" width="13.7109375" style="538" customWidth="1"/>
    <col min="3845" max="3845" width="29.7109375" style="538" customWidth="1"/>
    <col min="3846" max="3846" width="0.42578125" style="538" customWidth="1"/>
    <col min="3847" max="3847" width="0" style="538" hidden="1" customWidth="1"/>
    <col min="3848" max="4096" width="9.140625" style="538"/>
    <col min="4097" max="4097" width="31.42578125" style="538" customWidth="1"/>
    <col min="4098" max="4098" width="21.28515625" style="538" customWidth="1"/>
    <col min="4099" max="4099" width="20.85546875" style="538" customWidth="1"/>
    <col min="4100" max="4100" width="13.7109375" style="538" customWidth="1"/>
    <col min="4101" max="4101" width="29.7109375" style="538" customWidth="1"/>
    <col min="4102" max="4102" width="0.42578125" style="538" customWidth="1"/>
    <col min="4103" max="4103" width="0" style="538" hidden="1" customWidth="1"/>
    <col min="4104" max="4352" width="9.140625" style="538"/>
    <col min="4353" max="4353" width="31.42578125" style="538" customWidth="1"/>
    <col min="4354" max="4354" width="21.28515625" style="538" customWidth="1"/>
    <col min="4355" max="4355" width="20.85546875" style="538" customWidth="1"/>
    <col min="4356" max="4356" width="13.7109375" style="538" customWidth="1"/>
    <col min="4357" max="4357" width="29.7109375" style="538" customWidth="1"/>
    <col min="4358" max="4358" width="0.42578125" style="538" customWidth="1"/>
    <col min="4359" max="4359" width="0" style="538" hidden="1" customWidth="1"/>
    <col min="4360" max="4608" width="9.140625" style="538"/>
    <col min="4609" max="4609" width="31.42578125" style="538" customWidth="1"/>
    <col min="4610" max="4610" width="21.28515625" style="538" customWidth="1"/>
    <col min="4611" max="4611" width="20.85546875" style="538" customWidth="1"/>
    <col min="4612" max="4612" width="13.7109375" style="538" customWidth="1"/>
    <col min="4613" max="4613" width="29.7109375" style="538" customWidth="1"/>
    <col min="4614" max="4614" width="0.42578125" style="538" customWidth="1"/>
    <col min="4615" max="4615" width="0" style="538" hidden="1" customWidth="1"/>
    <col min="4616" max="4864" width="9.140625" style="538"/>
    <col min="4865" max="4865" width="31.42578125" style="538" customWidth="1"/>
    <col min="4866" max="4866" width="21.28515625" style="538" customWidth="1"/>
    <col min="4867" max="4867" width="20.85546875" style="538" customWidth="1"/>
    <col min="4868" max="4868" width="13.7109375" style="538" customWidth="1"/>
    <col min="4869" max="4869" width="29.7109375" style="538" customWidth="1"/>
    <col min="4870" max="4870" width="0.42578125" style="538" customWidth="1"/>
    <col min="4871" max="4871" width="0" style="538" hidden="1" customWidth="1"/>
    <col min="4872" max="5120" width="9.140625" style="538"/>
    <col min="5121" max="5121" width="31.42578125" style="538" customWidth="1"/>
    <col min="5122" max="5122" width="21.28515625" style="538" customWidth="1"/>
    <col min="5123" max="5123" width="20.85546875" style="538" customWidth="1"/>
    <col min="5124" max="5124" width="13.7109375" style="538" customWidth="1"/>
    <col min="5125" max="5125" width="29.7109375" style="538" customWidth="1"/>
    <col min="5126" max="5126" width="0.42578125" style="538" customWidth="1"/>
    <col min="5127" max="5127" width="0" style="538" hidden="1" customWidth="1"/>
    <col min="5128" max="5376" width="9.140625" style="538"/>
    <col min="5377" max="5377" width="31.42578125" style="538" customWidth="1"/>
    <col min="5378" max="5378" width="21.28515625" style="538" customWidth="1"/>
    <col min="5379" max="5379" width="20.85546875" style="538" customWidth="1"/>
    <col min="5380" max="5380" width="13.7109375" style="538" customWidth="1"/>
    <col min="5381" max="5381" width="29.7109375" style="538" customWidth="1"/>
    <col min="5382" max="5382" width="0.42578125" style="538" customWidth="1"/>
    <col min="5383" max="5383" width="0" style="538" hidden="1" customWidth="1"/>
    <col min="5384" max="5632" width="9.140625" style="538"/>
    <col min="5633" max="5633" width="31.42578125" style="538" customWidth="1"/>
    <col min="5634" max="5634" width="21.28515625" style="538" customWidth="1"/>
    <col min="5635" max="5635" width="20.85546875" style="538" customWidth="1"/>
    <col min="5636" max="5636" width="13.7109375" style="538" customWidth="1"/>
    <col min="5637" max="5637" width="29.7109375" style="538" customWidth="1"/>
    <col min="5638" max="5638" width="0.42578125" style="538" customWidth="1"/>
    <col min="5639" max="5639" width="0" style="538" hidden="1" customWidth="1"/>
    <col min="5640" max="5888" width="9.140625" style="538"/>
    <col min="5889" max="5889" width="31.42578125" style="538" customWidth="1"/>
    <col min="5890" max="5890" width="21.28515625" style="538" customWidth="1"/>
    <col min="5891" max="5891" width="20.85546875" style="538" customWidth="1"/>
    <col min="5892" max="5892" width="13.7109375" style="538" customWidth="1"/>
    <col min="5893" max="5893" width="29.7109375" style="538" customWidth="1"/>
    <col min="5894" max="5894" width="0.42578125" style="538" customWidth="1"/>
    <col min="5895" max="5895" width="0" style="538" hidden="1" customWidth="1"/>
    <col min="5896" max="6144" width="9.140625" style="538"/>
    <col min="6145" max="6145" width="31.42578125" style="538" customWidth="1"/>
    <col min="6146" max="6146" width="21.28515625" style="538" customWidth="1"/>
    <col min="6147" max="6147" width="20.85546875" style="538" customWidth="1"/>
    <col min="6148" max="6148" width="13.7109375" style="538" customWidth="1"/>
    <col min="6149" max="6149" width="29.7109375" style="538" customWidth="1"/>
    <col min="6150" max="6150" width="0.42578125" style="538" customWidth="1"/>
    <col min="6151" max="6151" width="0" style="538" hidden="1" customWidth="1"/>
    <col min="6152" max="6400" width="9.140625" style="538"/>
    <col min="6401" max="6401" width="31.42578125" style="538" customWidth="1"/>
    <col min="6402" max="6402" width="21.28515625" style="538" customWidth="1"/>
    <col min="6403" max="6403" width="20.85546875" style="538" customWidth="1"/>
    <col min="6404" max="6404" width="13.7109375" style="538" customWidth="1"/>
    <col min="6405" max="6405" width="29.7109375" style="538" customWidth="1"/>
    <col min="6406" max="6406" width="0.42578125" style="538" customWidth="1"/>
    <col min="6407" max="6407" width="0" style="538" hidden="1" customWidth="1"/>
    <col min="6408" max="6656" width="9.140625" style="538"/>
    <col min="6657" max="6657" width="31.42578125" style="538" customWidth="1"/>
    <col min="6658" max="6658" width="21.28515625" style="538" customWidth="1"/>
    <col min="6659" max="6659" width="20.85546875" style="538" customWidth="1"/>
    <col min="6660" max="6660" width="13.7109375" style="538" customWidth="1"/>
    <col min="6661" max="6661" width="29.7109375" style="538" customWidth="1"/>
    <col min="6662" max="6662" width="0.42578125" style="538" customWidth="1"/>
    <col min="6663" max="6663" width="0" style="538" hidden="1" customWidth="1"/>
    <col min="6664" max="6912" width="9.140625" style="538"/>
    <col min="6913" max="6913" width="31.42578125" style="538" customWidth="1"/>
    <col min="6914" max="6914" width="21.28515625" style="538" customWidth="1"/>
    <col min="6915" max="6915" width="20.85546875" style="538" customWidth="1"/>
    <col min="6916" max="6916" width="13.7109375" style="538" customWidth="1"/>
    <col min="6917" max="6917" width="29.7109375" style="538" customWidth="1"/>
    <col min="6918" max="6918" width="0.42578125" style="538" customWidth="1"/>
    <col min="6919" max="6919" width="0" style="538" hidden="1" customWidth="1"/>
    <col min="6920" max="7168" width="9.140625" style="538"/>
    <col min="7169" max="7169" width="31.42578125" style="538" customWidth="1"/>
    <col min="7170" max="7170" width="21.28515625" style="538" customWidth="1"/>
    <col min="7171" max="7171" width="20.85546875" style="538" customWidth="1"/>
    <col min="7172" max="7172" width="13.7109375" style="538" customWidth="1"/>
    <col min="7173" max="7173" width="29.7109375" style="538" customWidth="1"/>
    <col min="7174" max="7174" width="0.42578125" style="538" customWidth="1"/>
    <col min="7175" max="7175" width="0" style="538" hidden="1" customWidth="1"/>
    <col min="7176" max="7424" width="9.140625" style="538"/>
    <col min="7425" max="7425" width="31.42578125" style="538" customWidth="1"/>
    <col min="7426" max="7426" width="21.28515625" style="538" customWidth="1"/>
    <col min="7427" max="7427" width="20.85546875" style="538" customWidth="1"/>
    <col min="7428" max="7428" width="13.7109375" style="538" customWidth="1"/>
    <col min="7429" max="7429" width="29.7109375" style="538" customWidth="1"/>
    <col min="7430" max="7430" width="0.42578125" style="538" customWidth="1"/>
    <col min="7431" max="7431" width="0" style="538" hidden="1" customWidth="1"/>
    <col min="7432" max="7680" width="9.140625" style="538"/>
    <col min="7681" max="7681" width="31.42578125" style="538" customWidth="1"/>
    <col min="7682" max="7682" width="21.28515625" style="538" customWidth="1"/>
    <col min="7683" max="7683" width="20.85546875" style="538" customWidth="1"/>
    <col min="7684" max="7684" width="13.7109375" style="538" customWidth="1"/>
    <col min="7685" max="7685" width="29.7109375" style="538" customWidth="1"/>
    <col min="7686" max="7686" width="0.42578125" style="538" customWidth="1"/>
    <col min="7687" max="7687" width="0" style="538" hidden="1" customWidth="1"/>
    <col min="7688" max="7936" width="9.140625" style="538"/>
    <col min="7937" max="7937" width="31.42578125" style="538" customWidth="1"/>
    <col min="7938" max="7938" width="21.28515625" style="538" customWidth="1"/>
    <col min="7939" max="7939" width="20.85546875" style="538" customWidth="1"/>
    <col min="7940" max="7940" width="13.7109375" style="538" customWidth="1"/>
    <col min="7941" max="7941" width="29.7109375" style="538" customWidth="1"/>
    <col min="7942" max="7942" width="0.42578125" style="538" customWidth="1"/>
    <col min="7943" max="7943" width="0" style="538" hidden="1" customWidth="1"/>
    <col min="7944" max="8192" width="9.140625" style="538"/>
    <col min="8193" max="8193" width="31.42578125" style="538" customWidth="1"/>
    <col min="8194" max="8194" width="21.28515625" style="538" customWidth="1"/>
    <col min="8195" max="8195" width="20.85546875" style="538" customWidth="1"/>
    <col min="8196" max="8196" width="13.7109375" style="538" customWidth="1"/>
    <col min="8197" max="8197" width="29.7109375" style="538" customWidth="1"/>
    <col min="8198" max="8198" width="0.42578125" style="538" customWidth="1"/>
    <col min="8199" max="8199" width="0" style="538" hidden="1" customWidth="1"/>
    <col min="8200" max="8448" width="9.140625" style="538"/>
    <col min="8449" max="8449" width="31.42578125" style="538" customWidth="1"/>
    <col min="8450" max="8450" width="21.28515625" style="538" customWidth="1"/>
    <col min="8451" max="8451" width="20.85546875" style="538" customWidth="1"/>
    <col min="8452" max="8452" width="13.7109375" style="538" customWidth="1"/>
    <col min="8453" max="8453" width="29.7109375" style="538" customWidth="1"/>
    <col min="8454" max="8454" width="0.42578125" style="538" customWidth="1"/>
    <col min="8455" max="8455" width="0" style="538" hidden="1" customWidth="1"/>
    <col min="8456" max="8704" width="9.140625" style="538"/>
    <col min="8705" max="8705" width="31.42578125" style="538" customWidth="1"/>
    <col min="8706" max="8706" width="21.28515625" style="538" customWidth="1"/>
    <col min="8707" max="8707" width="20.85546875" style="538" customWidth="1"/>
    <col min="8708" max="8708" width="13.7109375" style="538" customWidth="1"/>
    <col min="8709" max="8709" width="29.7109375" style="538" customWidth="1"/>
    <col min="8710" max="8710" width="0.42578125" style="538" customWidth="1"/>
    <col min="8711" max="8711" width="0" style="538" hidden="1" customWidth="1"/>
    <col min="8712" max="8960" width="9.140625" style="538"/>
    <col min="8961" max="8961" width="31.42578125" style="538" customWidth="1"/>
    <col min="8962" max="8962" width="21.28515625" style="538" customWidth="1"/>
    <col min="8963" max="8963" width="20.85546875" style="538" customWidth="1"/>
    <col min="8964" max="8964" width="13.7109375" style="538" customWidth="1"/>
    <col min="8965" max="8965" width="29.7109375" style="538" customWidth="1"/>
    <col min="8966" max="8966" width="0.42578125" style="538" customWidth="1"/>
    <col min="8967" max="8967" width="0" style="538" hidden="1" customWidth="1"/>
    <col min="8968" max="9216" width="9.140625" style="538"/>
    <col min="9217" max="9217" width="31.42578125" style="538" customWidth="1"/>
    <col min="9218" max="9218" width="21.28515625" style="538" customWidth="1"/>
    <col min="9219" max="9219" width="20.85546875" style="538" customWidth="1"/>
    <col min="9220" max="9220" width="13.7109375" style="538" customWidth="1"/>
    <col min="9221" max="9221" width="29.7109375" style="538" customWidth="1"/>
    <col min="9222" max="9222" width="0.42578125" style="538" customWidth="1"/>
    <col min="9223" max="9223" width="0" style="538" hidden="1" customWidth="1"/>
    <col min="9224" max="9472" width="9.140625" style="538"/>
    <col min="9473" max="9473" width="31.42578125" style="538" customWidth="1"/>
    <col min="9474" max="9474" width="21.28515625" style="538" customWidth="1"/>
    <col min="9475" max="9475" width="20.85546875" style="538" customWidth="1"/>
    <col min="9476" max="9476" width="13.7109375" style="538" customWidth="1"/>
    <col min="9477" max="9477" width="29.7109375" style="538" customWidth="1"/>
    <col min="9478" max="9478" width="0.42578125" style="538" customWidth="1"/>
    <col min="9479" max="9479" width="0" style="538" hidden="1" customWidth="1"/>
    <col min="9480" max="9728" width="9.140625" style="538"/>
    <col min="9729" max="9729" width="31.42578125" style="538" customWidth="1"/>
    <col min="9730" max="9730" width="21.28515625" style="538" customWidth="1"/>
    <col min="9731" max="9731" width="20.85546875" style="538" customWidth="1"/>
    <col min="9732" max="9732" width="13.7109375" style="538" customWidth="1"/>
    <col min="9733" max="9733" width="29.7109375" style="538" customWidth="1"/>
    <col min="9734" max="9734" width="0.42578125" style="538" customWidth="1"/>
    <col min="9735" max="9735" width="0" style="538" hidden="1" customWidth="1"/>
    <col min="9736" max="9984" width="9.140625" style="538"/>
    <col min="9985" max="9985" width="31.42578125" style="538" customWidth="1"/>
    <col min="9986" max="9986" width="21.28515625" style="538" customWidth="1"/>
    <col min="9987" max="9987" width="20.85546875" style="538" customWidth="1"/>
    <col min="9988" max="9988" width="13.7109375" style="538" customWidth="1"/>
    <col min="9989" max="9989" width="29.7109375" style="538" customWidth="1"/>
    <col min="9990" max="9990" width="0.42578125" style="538" customWidth="1"/>
    <col min="9991" max="9991" width="0" style="538" hidden="1" customWidth="1"/>
    <col min="9992" max="10240" width="9.140625" style="538"/>
    <col min="10241" max="10241" width="31.42578125" style="538" customWidth="1"/>
    <col min="10242" max="10242" width="21.28515625" style="538" customWidth="1"/>
    <col min="10243" max="10243" width="20.85546875" style="538" customWidth="1"/>
    <col min="10244" max="10244" width="13.7109375" style="538" customWidth="1"/>
    <col min="10245" max="10245" width="29.7109375" style="538" customWidth="1"/>
    <col min="10246" max="10246" width="0.42578125" style="538" customWidth="1"/>
    <col min="10247" max="10247" width="0" style="538" hidden="1" customWidth="1"/>
    <col min="10248" max="10496" width="9.140625" style="538"/>
    <col min="10497" max="10497" width="31.42578125" style="538" customWidth="1"/>
    <col min="10498" max="10498" width="21.28515625" style="538" customWidth="1"/>
    <col min="10499" max="10499" width="20.85546875" style="538" customWidth="1"/>
    <col min="10500" max="10500" width="13.7109375" style="538" customWidth="1"/>
    <col min="10501" max="10501" width="29.7109375" style="538" customWidth="1"/>
    <col min="10502" max="10502" width="0.42578125" style="538" customWidth="1"/>
    <col min="10503" max="10503" width="0" style="538" hidden="1" customWidth="1"/>
    <col min="10504" max="10752" width="9.140625" style="538"/>
    <col min="10753" max="10753" width="31.42578125" style="538" customWidth="1"/>
    <col min="10754" max="10754" width="21.28515625" style="538" customWidth="1"/>
    <col min="10755" max="10755" width="20.85546875" style="538" customWidth="1"/>
    <col min="10756" max="10756" width="13.7109375" style="538" customWidth="1"/>
    <col min="10757" max="10757" width="29.7109375" style="538" customWidth="1"/>
    <col min="10758" max="10758" width="0.42578125" style="538" customWidth="1"/>
    <col min="10759" max="10759" width="0" style="538" hidden="1" customWidth="1"/>
    <col min="10760" max="11008" width="9.140625" style="538"/>
    <col min="11009" max="11009" width="31.42578125" style="538" customWidth="1"/>
    <col min="11010" max="11010" width="21.28515625" style="538" customWidth="1"/>
    <col min="11011" max="11011" width="20.85546875" style="538" customWidth="1"/>
    <col min="11012" max="11012" width="13.7109375" style="538" customWidth="1"/>
    <col min="11013" max="11013" width="29.7109375" style="538" customWidth="1"/>
    <col min="11014" max="11014" width="0.42578125" style="538" customWidth="1"/>
    <col min="11015" max="11015" width="0" style="538" hidden="1" customWidth="1"/>
    <col min="11016" max="11264" width="9.140625" style="538"/>
    <col min="11265" max="11265" width="31.42578125" style="538" customWidth="1"/>
    <col min="11266" max="11266" width="21.28515625" style="538" customWidth="1"/>
    <col min="11267" max="11267" width="20.85546875" style="538" customWidth="1"/>
    <col min="11268" max="11268" width="13.7109375" style="538" customWidth="1"/>
    <col min="11269" max="11269" width="29.7109375" style="538" customWidth="1"/>
    <col min="11270" max="11270" width="0.42578125" style="538" customWidth="1"/>
    <col min="11271" max="11271" width="0" style="538" hidden="1" customWidth="1"/>
    <col min="11272" max="11520" width="9.140625" style="538"/>
    <col min="11521" max="11521" width="31.42578125" style="538" customWidth="1"/>
    <col min="11522" max="11522" width="21.28515625" style="538" customWidth="1"/>
    <col min="11523" max="11523" width="20.85546875" style="538" customWidth="1"/>
    <col min="11524" max="11524" width="13.7109375" style="538" customWidth="1"/>
    <col min="11525" max="11525" width="29.7109375" style="538" customWidth="1"/>
    <col min="11526" max="11526" width="0.42578125" style="538" customWidth="1"/>
    <col min="11527" max="11527" width="0" style="538" hidden="1" customWidth="1"/>
    <col min="11528" max="11776" width="9.140625" style="538"/>
    <col min="11777" max="11777" width="31.42578125" style="538" customWidth="1"/>
    <col min="11778" max="11778" width="21.28515625" style="538" customWidth="1"/>
    <col min="11779" max="11779" width="20.85546875" style="538" customWidth="1"/>
    <col min="11780" max="11780" width="13.7109375" style="538" customWidth="1"/>
    <col min="11781" max="11781" width="29.7109375" style="538" customWidth="1"/>
    <col min="11782" max="11782" width="0.42578125" style="538" customWidth="1"/>
    <col min="11783" max="11783" width="0" style="538" hidden="1" customWidth="1"/>
    <col min="11784" max="12032" width="9.140625" style="538"/>
    <col min="12033" max="12033" width="31.42578125" style="538" customWidth="1"/>
    <col min="12034" max="12034" width="21.28515625" style="538" customWidth="1"/>
    <col min="12035" max="12035" width="20.85546875" style="538" customWidth="1"/>
    <col min="12036" max="12036" width="13.7109375" style="538" customWidth="1"/>
    <col min="12037" max="12037" width="29.7109375" style="538" customWidth="1"/>
    <col min="12038" max="12038" width="0.42578125" style="538" customWidth="1"/>
    <col min="12039" max="12039" width="0" style="538" hidden="1" customWidth="1"/>
    <col min="12040" max="12288" width="9.140625" style="538"/>
    <col min="12289" max="12289" width="31.42578125" style="538" customWidth="1"/>
    <col min="12290" max="12290" width="21.28515625" style="538" customWidth="1"/>
    <col min="12291" max="12291" width="20.85546875" style="538" customWidth="1"/>
    <col min="12292" max="12292" width="13.7109375" style="538" customWidth="1"/>
    <col min="12293" max="12293" width="29.7109375" style="538" customWidth="1"/>
    <col min="12294" max="12294" width="0.42578125" style="538" customWidth="1"/>
    <col min="12295" max="12295" width="0" style="538" hidden="1" customWidth="1"/>
    <col min="12296" max="12544" width="9.140625" style="538"/>
    <col min="12545" max="12545" width="31.42578125" style="538" customWidth="1"/>
    <col min="12546" max="12546" width="21.28515625" style="538" customWidth="1"/>
    <col min="12547" max="12547" width="20.85546875" style="538" customWidth="1"/>
    <col min="12548" max="12548" width="13.7109375" style="538" customWidth="1"/>
    <col min="12549" max="12549" width="29.7109375" style="538" customWidth="1"/>
    <col min="12550" max="12550" width="0.42578125" style="538" customWidth="1"/>
    <col min="12551" max="12551" width="0" style="538" hidden="1" customWidth="1"/>
    <col min="12552" max="12800" width="9.140625" style="538"/>
    <col min="12801" max="12801" width="31.42578125" style="538" customWidth="1"/>
    <col min="12802" max="12802" width="21.28515625" style="538" customWidth="1"/>
    <col min="12803" max="12803" width="20.85546875" style="538" customWidth="1"/>
    <col min="12804" max="12804" width="13.7109375" style="538" customWidth="1"/>
    <col min="12805" max="12805" width="29.7109375" style="538" customWidth="1"/>
    <col min="12806" max="12806" width="0.42578125" style="538" customWidth="1"/>
    <col min="12807" max="12807" width="0" style="538" hidden="1" customWidth="1"/>
    <col min="12808" max="13056" width="9.140625" style="538"/>
    <col min="13057" max="13057" width="31.42578125" style="538" customWidth="1"/>
    <col min="13058" max="13058" width="21.28515625" style="538" customWidth="1"/>
    <col min="13059" max="13059" width="20.85546875" style="538" customWidth="1"/>
    <col min="13060" max="13060" width="13.7109375" style="538" customWidth="1"/>
    <col min="13061" max="13061" width="29.7109375" style="538" customWidth="1"/>
    <col min="13062" max="13062" width="0.42578125" style="538" customWidth="1"/>
    <col min="13063" max="13063" width="0" style="538" hidden="1" customWidth="1"/>
    <col min="13064" max="13312" width="9.140625" style="538"/>
    <col min="13313" max="13313" width="31.42578125" style="538" customWidth="1"/>
    <col min="13314" max="13314" width="21.28515625" style="538" customWidth="1"/>
    <col min="13315" max="13315" width="20.85546875" style="538" customWidth="1"/>
    <col min="13316" max="13316" width="13.7109375" style="538" customWidth="1"/>
    <col min="13317" max="13317" width="29.7109375" style="538" customWidth="1"/>
    <col min="13318" max="13318" width="0.42578125" style="538" customWidth="1"/>
    <col min="13319" max="13319" width="0" style="538" hidden="1" customWidth="1"/>
    <col min="13320" max="13568" width="9.140625" style="538"/>
    <col min="13569" max="13569" width="31.42578125" style="538" customWidth="1"/>
    <col min="13570" max="13570" width="21.28515625" style="538" customWidth="1"/>
    <col min="13571" max="13571" width="20.85546875" style="538" customWidth="1"/>
    <col min="13572" max="13572" width="13.7109375" style="538" customWidth="1"/>
    <col min="13573" max="13573" width="29.7109375" style="538" customWidth="1"/>
    <col min="13574" max="13574" width="0.42578125" style="538" customWidth="1"/>
    <col min="13575" max="13575" width="0" style="538" hidden="1" customWidth="1"/>
    <col min="13576" max="13824" width="9.140625" style="538"/>
    <col min="13825" max="13825" width="31.42578125" style="538" customWidth="1"/>
    <col min="13826" max="13826" width="21.28515625" style="538" customWidth="1"/>
    <col min="13827" max="13827" width="20.85546875" style="538" customWidth="1"/>
    <col min="13828" max="13828" width="13.7109375" style="538" customWidth="1"/>
    <col min="13829" max="13829" width="29.7109375" style="538" customWidth="1"/>
    <col min="13830" max="13830" width="0.42578125" style="538" customWidth="1"/>
    <col min="13831" max="13831" width="0" style="538" hidden="1" customWidth="1"/>
    <col min="13832" max="14080" width="9.140625" style="538"/>
    <col min="14081" max="14081" width="31.42578125" style="538" customWidth="1"/>
    <col min="14082" max="14082" width="21.28515625" style="538" customWidth="1"/>
    <col min="14083" max="14083" width="20.85546875" style="538" customWidth="1"/>
    <col min="14084" max="14084" width="13.7109375" style="538" customWidth="1"/>
    <col min="14085" max="14085" width="29.7109375" style="538" customWidth="1"/>
    <col min="14086" max="14086" width="0.42578125" style="538" customWidth="1"/>
    <col min="14087" max="14087" width="0" style="538" hidden="1" customWidth="1"/>
    <col min="14088" max="14336" width="9.140625" style="538"/>
    <col min="14337" max="14337" width="31.42578125" style="538" customWidth="1"/>
    <col min="14338" max="14338" width="21.28515625" style="538" customWidth="1"/>
    <col min="14339" max="14339" width="20.85546875" style="538" customWidth="1"/>
    <col min="14340" max="14340" width="13.7109375" style="538" customWidth="1"/>
    <col min="14341" max="14341" width="29.7109375" style="538" customWidth="1"/>
    <col min="14342" max="14342" width="0.42578125" style="538" customWidth="1"/>
    <col min="14343" max="14343" width="0" style="538" hidden="1" customWidth="1"/>
    <col min="14344" max="14592" width="9.140625" style="538"/>
    <col min="14593" max="14593" width="31.42578125" style="538" customWidth="1"/>
    <col min="14594" max="14594" width="21.28515625" style="538" customWidth="1"/>
    <col min="14595" max="14595" width="20.85546875" style="538" customWidth="1"/>
    <col min="14596" max="14596" width="13.7109375" style="538" customWidth="1"/>
    <col min="14597" max="14597" width="29.7109375" style="538" customWidth="1"/>
    <col min="14598" max="14598" width="0.42578125" style="538" customWidth="1"/>
    <col min="14599" max="14599" width="0" style="538" hidden="1" customWidth="1"/>
    <col min="14600" max="14848" width="9.140625" style="538"/>
    <col min="14849" max="14849" width="31.42578125" style="538" customWidth="1"/>
    <col min="14850" max="14850" width="21.28515625" style="538" customWidth="1"/>
    <col min="14851" max="14851" width="20.85546875" style="538" customWidth="1"/>
    <col min="14852" max="14852" width="13.7109375" style="538" customWidth="1"/>
    <col min="14853" max="14853" width="29.7109375" style="538" customWidth="1"/>
    <col min="14854" max="14854" width="0.42578125" style="538" customWidth="1"/>
    <col min="14855" max="14855" width="0" style="538" hidden="1" customWidth="1"/>
    <col min="14856" max="15104" width="9.140625" style="538"/>
    <col min="15105" max="15105" width="31.42578125" style="538" customWidth="1"/>
    <col min="15106" max="15106" width="21.28515625" style="538" customWidth="1"/>
    <col min="15107" max="15107" width="20.85546875" style="538" customWidth="1"/>
    <col min="15108" max="15108" width="13.7109375" style="538" customWidth="1"/>
    <col min="15109" max="15109" width="29.7109375" style="538" customWidth="1"/>
    <col min="15110" max="15110" width="0.42578125" style="538" customWidth="1"/>
    <col min="15111" max="15111" width="0" style="538" hidden="1" customWidth="1"/>
    <col min="15112" max="15360" width="9.140625" style="538"/>
    <col min="15361" max="15361" width="31.42578125" style="538" customWidth="1"/>
    <col min="15362" max="15362" width="21.28515625" style="538" customWidth="1"/>
    <col min="15363" max="15363" width="20.85546875" style="538" customWidth="1"/>
    <col min="15364" max="15364" width="13.7109375" style="538" customWidth="1"/>
    <col min="15365" max="15365" width="29.7109375" style="538" customWidth="1"/>
    <col min="15366" max="15366" width="0.42578125" style="538" customWidth="1"/>
    <col min="15367" max="15367" width="0" style="538" hidden="1" customWidth="1"/>
    <col min="15368" max="15616" width="9.140625" style="538"/>
    <col min="15617" max="15617" width="31.42578125" style="538" customWidth="1"/>
    <col min="15618" max="15618" width="21.28515625" style="538" customWidth="1"/>
    <col min="15619" max="15619" width="20.85546875" style="538" customWidth="1"/>
    <col min="15620" max="15620" width="13.7109375" style="538" customWidth="1"/>
    <col min="15621" max="15621" width="29.7109375" style="538" customWidth="1"/>
    <col min="15622" max="15622" width="0.42578125" style="538" customWidth="1"/>
    <col min="15623" max="15623" width="0" style="538" hidden="1" customWidth="1"/>
    <col min="15624" max="15872" width="9.140625" style="538"/>
    <col min="15873" max="15873" width="31.42578125" style="538" customWidth="1"/>
    <col min="15874" max="15874" width="21.28515625" style="538" customWidth="1"/>
    <col min="15875" max="15875" width="20.85546875" style="538" customWidth="1"/>
    <col min="15876" max="15876" width="13.7109375" style="538" customWidth="1"/>
    <col min="15877" max="15877" width="29.7109375" style="538" customWidth="1"/>
    <col min="15878" max="15878" width="0.42578125" style="538" customWidth="1"/>
    <col min="15879" max="15879" width="0" style="538" hidden="1" customWidth="1"/>
    <col min="15880" max="16128" width="9.140625" style="538"/>
    <col min="16129" max="16129" width="31.42578125" style="538" customWidth="1"/>
    <col min="16130" max="16130" width="21.28515625" style="538" customWidth="1"/>
    <col min="16131" max="16131" width="20.85546875" style="538" customWidth="1"/>
    <col min="16132" max="16132" width="13.7109375" style="538" customWidth="1"/>
    <col min="16133" max="16133" width="29.7109375" style="538" customWidth="1"/>
    <col min="16134" max="16134" width="0.42578125" style="538" customWidth="1"/>
    <col min="16135" max="16135" width="0" style="538" hidden="1" customWidth="1"/>
    <col min="16136" max="16384" width="9.140625" style="538"/>
  </cols>
  <sheetData>
    <row r="1" spans="1:13" ht="16.5" customHeight="1">
      <c r="A1" s="538" t="s">
        <v>1</v>
      </c>
      <c r="B1" s="538"/>
      <c r="C1" s="538"/>
      <c r="D1" s="538"/>
      <c r="E1" s="539" t="s">
        <v>1642</v>
      </c>
      <c r="F1" s="538"/>
      <c r="G1" s="538"/>
    </row>
    <row r="2" spans="1:13" ht="44.25" customHeight="1">
      <c r="A2" s="978" t="s">
        <v>3251</v>
      </c>
      <c r="B2" s="978"/>
      <c r="C2" s="978"/>
      <c r="D2" s="978"/>
      <c r="E2" s="978"/>
    </row>
    <row r="3" spans="1:13" ht="23.25" customHeight="1">
      <c r="A3" s="980" t="s">
        <v>60</v>
      </c>
      <c r="B3" s="980"/>
      <c r="C3" s="540"/>
      <c r="D3" s="540"/>
      <c r="E3" s="539" t="s">
        <v>105</v>
      </c>
    </row>
    <row r="4" spans="1:13" ht="84" customHeight="1">
      <c r="A4" s="541" t="s">
        <v>369</v>
      </c>
      <c r="B4" s="541" t="s">
        <v>3252</v>
      </c>
      <c r="C4" s="541" t="s">
        <v>3253</v>
      </c>
      <c r="D4" s="541" t="s">
        <v>889</v>
      </c>
      <c r="E4" s="541" t="s">
        <v>262</v>
      </c>
    </row>
    <row r="5" spans="1:13" ht="21.75" customHeight="1">
      <c r="A5" s="541">
        <v>1</v>
      </c>
      <c r="B5" s="541">
        <v>2</v>
      </c>
      <c r="C5" s="541">
        <v>3</v>
      </c>
      <c r="D5" s="541">
        <v>4</v>
      </c>
      <c r="E5" s="541">
        <v>5</v>
      </c>
    </row>
    <row r="6" spans="1:13" ht="71.25" customHeight="1">
      <c r="A6" s="542" t="s">
        <v>186</v>
      </c>
      <c r="B6" s="543">
        <v>56651.199999999997</v>
      </c>
      <c r="C6" s="543" t="s">
        <v>3254</v>
      </c>
      <c r="D6" s="543">
        <v>134.1</v>
      </c>
      <c r="E6" s="542" t="s">
        <v>400</v>
      </c>
    </row>
    <row r="7" spans="1:13" ht="55.5" customHeight="1">
      <c r="A7" s="544" t="s">
        <v>890</v>
      </c>
      <c r="B7" s="545">
        <v>0</v>
      </c>
      <c r="C7" s="545">
        <v>78612.899999999994</v>
      </c>
      <c r="D7" s="543"/>
      <c r="E7" s="544" t="s">
        <v>2455</v>
      </c>
      <c r="G7" s="229" t="s">
        <v>437</v>
      </c>
    </row>
    <row r="8" spans="1:13" ht="18.75" customHeight="1">
      <c r="A8" s="979" t="s">
        <v>2456</v>
      </c>
      <c r="B8" s="979"/>
      <c r="C8" s="979"/>
      <c r="D8" s="979"/>
      <c r="E8" s="979"/>
    </row>
    <row r="9" spans="1:13" s="546" customFormat="1">
      <c r="A9" s="981" t="s">
        <v>3255</v>
      </c>
      <c r="B9" s="981"/>
      <c r="C9" s="981"/>
      <c r="D9" s="981"/>
      <c r="E9" s="981"/>
      <c r="F9" s="229"/>
      <c r="G9" s="229"/>
      <c r="H9" s="229"/>
      <c r="I9" s="229"/>
      <c r="J9" s="229"/>
      <c r="K9" s="229"/>
      <c r="L9" s="228"/>
      <c r="M9" s="228"/>
    </row>
    <row r="10" spans="1:13">
      <c r="A10" s="230"/>
    </row>
  </sheetData>
  <customSheetViews>
    <customSheetView guid="{CEB12AB2-2B7C-47EA-8993-91B31C172525}">
      <selection activeCell="B8" sqref="B8"/>
      <pageMargins left="0.77" right="0.59" top="0.98425196850393704" bottom="0.98425196850393704" header="0.51181102362204722" footer="0.51181102362204722"/>
      <printOptions horizontalCentered="1"/>
      <pageSetup paperSize="9" scale="75" orientation="portrait" r:id="rId1"/>
      <headerFooter alignWithMargins="0"/>
    </customSheetView>
    <customSheetView guid="{69687417-BF2D-41EA-9F0C-3ABCA36AC0DF}">
      <selection activeCell="B8" sqref="B8"/>
      <pageMargins left="0.77" right="0.59" top="0.98425196850393704" bottom="0.98425196850393704" header="0.51181102362204722" footer="0.51181102362204722"/>
      <printOptions horizontalCentered="1"/>
      <pageSetup paperSize="9" scale="75" orientation="portrait" r:id="rId2"/>
      <headerFooter alignWithMargins="0"/>
    </customSheetView>
  </customSheetViews>
  <mergeCells count="4">
    <mergeCell ref="A2:E2"/>
    <mergeCell ref="A8:E8"/>
    <mergeCell ref="A3:B3"/>
    <mergeCell ref="A9:E9"/>
  </mergeCells>
  <printOptions horizontalCentered="1"/>
  <pageMargins left="0.78740157480314965" right="0.59055118110236227" top="0.98425196850393704" bottom="0.98425196850393704" header="0.51181102362204722" footer="0.51181102362204722"/>
  <pageSetup paperSize="9" scale="75" orientation="portrait" r:id="rId3"/>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P54"/>
  <sheetViews>
    <sheetView zoomScale="75" zoomScaleNormal="75" zoomScaleSheetLayoutView="70" workbookViewId="0">
      <pane xSplit="1" ySplit="9" topLeftCell="Q10" activePane="bottomRight" state="frozen"/>
      <selection pane="topRight" activeCell="B1" sqref="B1"/>
      <selection pane="bottomLeft" activeCell="A10" sqref="A10"/>
      <selection pane="bottomRight" activeCell="A30" sqref="A30:AN30"/>
    </sheetView>
  </sheetViews>
  <sheetFormatPr defaultColWidth="9.140625" defaultRowHeight="15"/>
  <cols>
    <col min="1" max="1" width="30.85546875" style="24" customWidth="1"/>
    <col min="2" max="5" width="12.28515625" style="24" customWidth="1"/>
    <col min="6" max="6" width="12.28515625" style="147" customWidth="1"/>
    <col min="7" max="7" width="14.7109375" style="151" customWidth="1"/>
    <col min="8" max="8" width="14.7109375" style="155" customWidth="1"/>
    <col min="9" max="10" width="14.7109375" style="163" customWidth="1"/>
    <col min="11" max="20" width="13.7109375" style="163" customWidth="1"/>
    <col min="21" max="29" width="12.28515625" style="24" customWidth="1"/>
    <col min="30" max="39" width="14.140625" style="24" customWidth="1"/>
    <col min="40" max="40" width="31.7109375" style="24" customWidth="1"/>
    <col min="41" max="41" width="19.5703125" style="24" customWidth="1"/>
    <col min="42" max="44" width="9.140625" style="24"/>
    <col min="45" max="45" width="17.140625" style="24" customWidth="1"/>
    <col min="46" max="16384" width="9.140625" style="24"/>
  </cols>
  <sheetData>
    <row r="1" spans="1:42">
      <c r="A1" s="24" t="s">
        <v>1414</v>
      </c>
      <c r="AN1" s="25" t="s">
        <v>1415</v>
      </c>
    </row>
    <row r="3" spans="1:42" ht="18.75">
      <c r="A3" s="983" t="s">
        <v>560</v>
      </c>
      <c r="B3" s="983"/>
      <c r="C3" s="983"/>
      <c r="D3" s="983"/>
      <c r="E3" s="983"/>
      <c r="F3" s="983"/>
      <c r="G3" s="983"/>
      <c r="H3" s="983"/>
      <c r="I3" s="983"/>
      <c r="J3" s="983"/>
      <c r="K3" s="983"/>
      <c r="L3" s="983"/>
      <c r="M3" s="983"/>
      <c r="N3" s="983"/>
      <c r="O3" s="983"/>
      <c r="P3" s="983"/>
      <c r="Q3" s="983"/>
      <c r="R3" s="983"/>
      <c r="S3" s="983"/>
      <c r="T3" s="983"/>
      <c r="U3" s="983"/>
      <c r="V3" s="983"/>
      <c r="W3" s="983"/>
      <c r="X3" s="983"/>
      <c r="Y3" s="983"/>
      <c r="Z3" s="983"/>
      <c r="AA3" s="983"/>
      <c r="AB3" s="983"/>
      <c r="AC3" s="983"/>
      <c r="AD3" s="983"/>
      <c r="AE3" s="983"/>
      <c r="AF3" s="983"/>
      <c r="AG3" s="983"/>
      <c r="AH3" s="983"/>
      <c r="AI3" s="983"/>
      <c r="AJ3" s="983"/>
      <c r="AK3" s="983"/>
      <c r="AL3" s="983"/>
      <c r="AM3" s="983"/>
      <c r="AN3" s="983"/>
    </row>
    <row r="4" spans="1:42" ht="18.75">
      <c r="A4" s="983" t="s">
        <v>30</v>
      </c>
      <c r="B4" s="983"/>
      <c r="C4" s="983"/>
      <c r="D4" s="983"/>
      <c r="E4" s="983"/>
      <c r="F4" s="983"/>
      <c r="G4" s="983"/>
      <c r="H4" s="983"/>
      <c r="I4" s="983"/>
      <c r="J4" s="983"/>
      <c r="K4" s="983"/>
      <c r="L4" s="983"/>
      <c r="M4" s="983"/>
      <c r="N4" s="983"/>
      <c r="O4" s="983"/>
      <c r="P4" s="983"/>
      <c r="Q4" s="983"/>
      <c r="R4" s="983"/>
      <c r="S4" s="983"/>
      <c r="T4" s="983"/>
      <c r="U4" s="983"/>
      <c r="V4" s="983"/>
      <c r="W4" s="983"/>
      <c r="X4" s="983"/>
      <c r="Y4" s="983"/>
      <c r="Z4" s="983"/>
      <c r="AA4" s="983"/>
      <c r="AB4" s="983"/>
      <c r="AC4" s="983"/>
      <c r="AD4" s="983"/>
      <c r="AE4" s="983"/>
      <c r="AF4" s="983"/>
      <c r="AG4" s="983"/>
      <c r="AH4" s="983"/>
      <c r="AI4" s="983"/>
      <c r="AJ4" s="983"/>
      <c r="AK4" s="983"/>
      <c r="AL4" s="983"/>
      <c r="AM4" s="983"/>
      <c r="AN4" s="983"/>
    </row>
    <row r="5" spans="1:42">
      <c r="A5" s="24" t="s">
        <v>60</v>
      </c>
      <c r="AN5" s="25" t="s">
        <v>239</v>
      </c>
    </row>
    <row r="6" spans="1:42">
      <c r="A6" s="986" t="s">
        <v>369</v>
      </c>
      <c r="B6" s="989" t="s">
        <v>273</v>
      </c>
      <c r="C6" s="990"/>
      <c r="D6" s="990"/>
      <c r="E6" s="990"/>
      <c r="F6" s="990"/>
      <c r="G6" s="990"/>
      <c r="H6" s="990"/>
      <c r="I6" s="990"/>
      <c r="J6" s="990"/>
      <c r="K6" s="990"/>
      <c r="L6" s="990"/>
      <c r="M6" s="990"/>
      <c r="N6" s="990"/>
      <c r="O6" s="990"/>
      <c r="P6" s="990"/>
      <c r="Q6" s="994"/>
      <c r="R6" s="995"/>
      <c r="S6" s="445"/>
      <c r="T6" s="461"/>
      <c r="U6" s="989" t="s">
        <v>274</v>
      </c>
      <c r="V6" s="990"/>
      <c r="W6" s="990"/>
      <c r="X6" s="990"/>
      <c r="Y6" s="990"/>
      <c r="Z6" s="990"/>
      <c r="AA6" s="990"/>
      <c r="AB6" s="990"/>
      <c r="AC6" s="990"/>
      <c r="AD6" s="990"/>
      <c r="AE6" s="990"/>
      <c r="AF6" s="990"/>
      <c r="AG6" s="990"/>
      <c r="AH6" s="990"/>
      <c r="AI6" s="991"/>
      <c r="AJ6" s="357"/>
      <c r="AK6" s="412"/>
      <c r="AL6" s="442"/>
      <c r="AM6" s="458"/>
      <c r="AN6" s="986" t="s">
        <v>37</v>
      </c>
    </row>
    <row r="7" spans="1:42">
      <c r="A7" s="987"/>
      <c r="B7" s="996"/>
      <c r="C7" s="997"/>
      <c r="D7" s="997"/>
      <c r="E7" s="997"/>
      <c r="F7" s="997"/>
      <c r="G7" s="997"/>
      <c r="H7" s="997"/>
      <c r="I7" s="997"/>
      <c r="J7" s="997"/>
      <c r="K7" s="997"/>
      <c r="L7" s="997"/>
      <c r="M7" s="997"/>
      <c r="N7" s="997"/>
      <c r="O7" s="997"/>
      <c r="P7" s="997"/>
      <c r="Q7" s="997"/>
      <c r="R7" s="998"/>
      <c r="S7" s="446"/>
      <c r="T7" s="462"/>
      <c r="U7" s="992" t="s">
        <v>323</v>
      </c>
      <c r="V7" s="984"/>
      <c r="W7" s="984"/>
      <c r="X7" s="984"/>
      <c r="Y7" s="984"/>
      <c r="Z7" s="984"/>
      <c r="AA7" s="984"/>
      <c r="AB7" s="984"/>
      <c r="AC7" s="984"/>
      <c r="AD7" s="984"/>
      <c r="AE7" s="984"/>
      <c r="AF7" s="984"/>
      <c r="AG7" s="984"/>
      <c r="AH7" s="984"/>
      <c r="AI7" s="993"/>
      <c r="AJ7" s="359"/>
      <c r="AK7" s="414"/>
      <c r="AL7" s="444"/>
      <c r="AM7" s="460"/>
      <c r="AN7" s="987"/>
    </row>
    <row r="8" spans="1:42" ht="90.75" customHeight="1">
      <c r="A8" s="987"/>
      <c r="B8" s="51" t="s">
        <v>1318</v>
      </c>
      <c r="C8" s="51" t="s">
        <v>1391</v>
      </c>
      <c r="D8" s="79" t="s">
        <v>1625</v>
      </c>
      <c r="E8" s="79" t="s">
        <v>1707</v>
      </c>
      <c r="F8" s="79" t="s">
        <v>2470</v>
      </c>
      <c r="G8" s="79" t="s">
        <v>2471</v>
      </c>
      <c r="H8" s="79" t="s">
        <v>1840</v>
      </c>
      <c r="I8" s="79" t="s">
        <v>1841</v>
      </c>
      <c r="J8" s="79" t="s">
        <v>2342</v>
      </c>
      <c r="K8" s="79" t="s">
        <v>2441</v>
      </c>
      <c r="L8" s="79" t="s">
        <v>2459</v>
      </c>
      <c r="M8" s="79" t="s">
        <v>2472</v>
      </c>
      <c r="N8" s="79" t="s">
        <v>2486</v>
      </c>
      <c r="O8" s="79" t="s">
        <v>2602</v>
      </c>
      <c r="P8" s="79" t="s">
        <v>2635</v>
      </c>
      <c r="Q8" s="79" t="s">
        <v>2662</v>
      </c>
      <c r="R8" s="79" t="s">
        <v>2734</v>
      </c>
      <c r="S8" s="79" t="s">
        <v>3183</v>
      </c>
      <c r="T8" s="79" t="s">
        <v>3267</v>
      </c>
      <c r="U8" s="79" t="s">
        <v>1318</v>
      </c>
      <c r="V8" s="79" t="s">
        <v>1391</v>
      </c>
      <c r="W8" s="79" t="s">
        <v>1625</v>
      </c>
      <c r="X8" s="79" t="s">
        <v>1707</v>
      </c>
      <c r="Y8" s="79" t="s">
        <v>2470</v>
      </c>
      <c r="Z8" s="79" t="s">
        <v>1817</v>
      </c>
      <c r="AA8" s="79" t="s">
        <v>1833</v>
      </c>
      <c r="AB8" s="79" t="s">
        <v>1842</v>
      </c>
      <c r="AC8" s="79" t="s">
        <v>2603</v>
      </c>
      <c r="AD8" s="79" t="s">
        <v>2441</v>
      </c>
      <c r="AE8" s="79" t="s">
        <v>2459</v>
      </c>
      <c r="AF8" s="79" t="s">
        <v>2472</v>
      </c>
      <c r="AG8" s="79" t="s">
        <v>2484</v>
      </c>
      <c r="AH8" s="79" t="s">
        <v>2602</v>
      </c>
      <c r="AI8" s="79" t="s">
        <v>2635</v>
      </c>
      <c r="AJ8" s="79" t="s">
        <v>2661</v>
      </c>
      <c r="AK8" s="79" t="s">
        <v>2731</v>
      </c>
      <c r="AL8" s="79" t="s">
        <v>3184</v>
      </c>
      <c r="AM8" s="79" t="s">
        <v>3268</v>
      </c>
      <c r="AN8" s="988"/>
    </row>
    <row r="9" spans="1:42" ht="30" customHeight="1">
      <c r="A9" s="26">
        <v>1</v>
      </c>
      <c r="B9" s="51">
        <v>2</v>
      </c>
      <c r="C9" s="51">
        <v>3</v>
      </c>
      <c r="D9" s="26">
        <v>4</v>
      </c>
      <c r="E9" s="51">
        <v>5</v>
      </c>
      <c r="F9" s="51">
        <v>6</v>
      </c>
      <c r="G9" s="26">
        <v>7</v>
      </c>
      <c r="H9" s="26">
        <v>8</v>
      </c>
      <c r="I9" s="26">
        <v>9</v>
      </c>
      <c r="J9" s="26">
        <v>10</v>
      </c>
      <c r="K9" s="26">
        <v>11</v>
      </c>
      <c r="L9" s="26">
        <v>12</v>
      </c>
      <c r="M9" s="26">
        <v>13</v>
      </c>
      <c r="N9" s="26">
        <v>14</v>
      </c>
      <c r="O9" s="26">
        <v>15</v>
      </c>
      <c r="P9" s="26">
        <v>16</v>
      </c>
      <c r="Q9" s="26">
        <v>17</v>
      </c>
      <c r="R9" s="26">
        <v>18</v>
      </c>
      <c r="S9" s="26">
        <v>19</v>
      </c>
      <c r="T9" s="26">
        <v>20</v>
      </c>
      <c r="U9" s="26">
        <v>21</v>
      </c>
      <c r="V9" s="26">
        <v>22</v>
      </c>
      <c r="W9" s="26">
        <v>23</v>
      </c>
      <c r="X9" s="26">
        <v>24</v>
      </c>
      <c r="Y9" s="26">
        <v>25</v>
      </c>
      <c r="Z9" s="26">
        <v>26</v>
      </c>
      <c r="AA9" s="26">
        <v>27</v>
      </c>
      <c r="AB9" s="26">
        <v>28</v>
      </c>
      <c r="AC9" s="26">
        <v>29</v>
      </c>
      <c r="AD9" s="26">
        <v>30</v>
      </c>
      <c r="AE9" s="26">
        <v>31</v>
      </c>
      <c r="AF9" s="26">
        <v>32</v>
      </c>
      <c r="AG9" s="26">
        <v>33</v>
      </c>
      <c r="AH9" s="26">
        <v>34</v>
      </c>
      <c r="AI9" s="26">
        <v>35</v>
      </c>
      <c r="AJ9" s="26">
        <v>36</v>
      </c>
      <c r="AK9" s="443">
        <v>37</v>
      </c>
      <c r="AL9" s="459">
        <v>38</v>
      </c>
      <c r="AM9" s="459">
        <v>39</v>
      </c>
    </row>
    <row r="10" spans="1:42" ht="18" customHeight="1">
      <c r="A10" s="27" t="s">
        <v>111</v>
      </c>
      <c r="B10" s="102">
        <v>833072.33680505003</v>
      </c>
      <c r="C10" s="102">
        <v>640568.01896373974</v>
      </c>
      <c r="D10" s="102">
        <v>912656.23740070034</v>
      </c>
      <c r="E10" s="102">
        <v>2534806.1728896499</v>
      </c>
      <c r="F10" s="102">
        <v>1566204.9362895507</v>
      </c>
      <c r="G10" s="102">
        <v>382189.30892918014</v>
      </c>
      <c r="H10" s="102">
        <v>1249185.8589798994</v>
      </c>
      <c r="I10" s="102">
        <v>592247.56826038053</v>
      </c>
      <c r="J10" s="102">
        <v>587477.8587479894</v>
      </c>
      <c r="K10" s="102">
        <v>271312.85565739003</v>
      </c>
      <c r="L10" s="102">
        <v>694701.46574849985</v>
      </c>
      <c r="M10" s="102">
        <v>1091941.6557680902</v>
      </c>
      <c r="N10" s="102">
        <v>2261675.8762103999</v>
      </c>
      <c r="O10" s="102">
        <v>-77995.154517450035</v>
      </c>
      <c r="P10" s="102">
        <v>1075781.4388192701</v>
      </c>
      <c r="Q10" s="102">
        <v>1002304.0176625793</v>
      </c>
      <c r="R10" s="102">
        <v>2383780.764162641</v>
      </c>
      <c r="S10" s="102">
        <v>392139.04807354993</v>
      </c>
      <c r="T10" s="102">
        <v>1883810.5566879499</v>
      </c>
      <c r="U10" s="102">
        <v>729188.09148355003</v>
      </c>
      <c r="V10" s="102">
        <v>483144.20098854008</v>
      </c>
      <c r="W10" s="102">
        <v>-45425.554890200263</v>
      </c>
      <c r="X10" s="102">
        <f>X11+X16</f>
        <v>2526271.2169568501</v>
      </c>
      <c r="Y10" s="102">
        <v>1314939.7077773057</v>
      </c>
      <c r="Z10" s="102">
        <v>830431.47591801989</v>
      </c>
      <c r="AA10" s="102">
        <v>1493689.0109939997</v>
      </c>
      <c r="AB10" s="102">
        <v>673601.55037629046</v>
      </c>
      <c r="AC10" s="102">
        <v>123128.24817644013</v>
      </c>
      <c r="AD10" s="102">
        <v>1031674.6262595898</v>
      </c>
      <c r="AE10" s="102">
        <v>866916.80297805974</v>
      </c>
      <c r="AF10" s="102">
        <v>1089964.5586982409</v>
      </c>
      <c r="AG10" s="102">
        <v>1393924.5149066597</v>
      </c>
      <c r="AH10" s="102">
        <v>559707.12801318115</v>
      </c>
      <c r="AI10" s="102">
        <v>978180.67416877847</v>
      </c>
      <c r="AJ10" s="102">
        <v>1089857.007834821</v>
      </c>
      <c r="AK10" s="102">
        <v>1437478.0658623497</v>
      </c>
      <c r="AL10" s="102">
        <v>699504.85806467012</v>
      </c>
      <c r="AM10" s="102">
        <v>1434924.7225854197</v>
      </c>
      <c r="AN10" s="28" t="s">
        <v>42</v>
      </c>
    </row>
    <row r="11" spans="1:42" ht="17.45" customHeight="1">
      <c r="A11" s="29" t="s">
        <v>449</v>
      </c>
      <c r="B11" s="103">
        <v>483687.20949140005</v>
      </c>
      <c r="C11" s="103">
        <v>654333.38928399968</v>
      </c>
      <c r="D11" s="103">
        <v>917463.36805790011</v>
      </c>
      <c r="E11" s="103">
        <v>1571943.0960843</v>
      </c>
      <c r="F11" s="103">
        <v>1584542.1134227007</v>
      </c>
      <c r="G11" s="103">
        <v>418017.00788573013</v>
      </c>
      <c r="H11" s="103">
        <v>1111614.6802040397</v>
      </c>
      <c r="I11" s="103">
        <v>788753.15766038047</v>
      </c>
      <c r="J11" s="103">
        <v>903445.8565542493</v>
      </c>
      <c r="K11" s="103">
        <v>381660.56728928001</v>
      </c>
      <c r="L11" s="103">
        <v>732485.52981250989</v>
      </c>
      <c r="M11" s="103">
        <v>1184891.7911424702</v>
      </c>
      <c r="N11" s="103">
        <v>994933.16644106992</v>
      </c>
      <c r="O11" s="103">
        <v>-702.52226898004301</v>
      </c>
      <c r="P11" s="103">
        <v>1148015.9800942601</v>
      </c>
      <c r="Q11" s="103">
        <v>1083374.6466171194</v>
      </c>
      <c r="R11" s="103">
        <v>1630278.8705836409</v>
      </c>
      <c r="S11" s="103">
        <v>482264.72980344994</v>
      </c>
      <c r="T11" s="103">
        <v>1788131.80861104</v>
      </c>
      <c r="U11" s="103">
        <v>379136.95916990004</v>
      </c>
      <c r="V11" s="103">
        <v>496909.57130880002</v>
      </c>
      <c r="W11" s="103">
        <v>-30716.224233000306</v>
      </c>
      <c r="X11" s="103">
        <f>X12+X14</f>
        <v>1562697.2905095001</v>
      </c>
      <c r="Y11" s="103">
        <v>1332476.8849104559</v>
      </c>
      <c r="Z11" s="103">
        <v>866259.17487456987</v>
      </c>
      <c r="AA11" s="103">
        <v>1355503.6552181398</v>
      </c>
      <c r="AB11" s="103">
        <v>868840.43977629067</v>
      </c>
      <c r="AC11" s="103">
        <v>439096.24598270003</v>
      </c>
      <c r="AD11" s="103">
        <v>1141153.5814923698</v>
      </c>
      <c r="AE11" s="103">
        <v>904700.86704206979</v>
      </c>
      <c r="AF11" s="103">
        <v>1182914.6940726207</v>
      </c>
      <c r="AG11" s="103">
        <v>127181.80513732973</v>
      </c>
      <c r="AH11" s="103">
        <v>636999.76026165113</v>
      </c>
      <c r="AI11" s="103">
        <v>1050415.2154437685</v>
      </c>
      <c r="AJ11" s="103">
        <v>1170927.6368893608</v>
      </c>
      <c r="AK11" s="103">
        <v>683976.17218335019</v>
      </c>
      <c r="AL11" s="103">
        <v>789630.53979457018</v>
      </c>
      <c r="AM11" s="103">
        <v>1339245.9745085095</v>
      </c>
      <c r="AN11" s="30" t="s">
        <v>450</v>
      </c>
    </row>
    <row r="12" spans="1:42" ht="34.5" customHeight="1">
      <c r="A12" s="31" t="s">
        <v>135</v>
      </c>
      <c r="B12" s="104">
        <v>14725.999825499981</v>
      </c>
      <c r="C12" s="104">
        <v>627184.49776199996</v>
      </c>
      <c r="D12" s="104">
        <v>135872.701413</v>
      </c>
      <c r="E12" s="104">
        <v>-17320.619333500043</v>
      </c>
      <c r="F12" s="104">
        <v>639147.72439393995</v>
      </c>
      <c r="G12" s="104">
        <v>-477389.58264137001</v>
      </c>
      <c r="H12" s="104">
        <v>-606325.18928910012</v>
      </c>
      <c r="I12" s="104">
        <v>276561.39364212018</v>
      </c>
      <c r="J12" s="104">
        <v>750848.26279354992</v>
      </c>
      <c r="K12" s="104">
        <v>-546921.36521231988</v>
      </c>
      <c r="L12" s="104">
        <v>-268964.29995945015</v>
      </c>
      <c r="M12" s="104">
        <v>-223969.05488686974</v>
      </c>
      <c r="N12" s="104">
        <v>780051.11364257976</v>
      </c>
      <c r="O12" s="104">
        <v>-654110.90647659008</v>
      </c>
      <c r="P12" s="104">
        <v>78001.755716820015</v>
      </c>
      <c r="Q12" s="104">
        <v>-295612.71519681998</v>
      </c>
      <c r="R12" s="104">
        <v>900527.33692901023</v>
      </c>
      <c r="S12" s="104">
        <v>-294423.13514799019</v>
      </c>
      <c r="T12" s="104">
        <v>326525.98991050018</v>
      </c>
      <c r="U12" s="104">
        <v>-25787.374284299993</v>
      </c>
      <c r="V12" s="104">
        <v>463054.13273000007</v>
      </c>
      <c r="W12" s="104">
        <v>-234075.52476800003</v>
      </c>
      <c r="X12" s="104">
        <v>59449.417118999962</v>
      </c>
      <c r="Y12" s="104">
        <v>351076.72140857496</v>
      </c>
      <c r="Z12" s="104">
        <v>-32719.039652529988</v>
      </c>
      <c r="AA12" s="104">
        <v>-355284.73327497009</v>
      </c>
      <c r="AB12" s="104">
        <v>395195.67475800007</v>
      </c>
      <c r="AC12" s="104">
        <v>215138.15422199998</v>
      </c>
      <c r="AD12" s="104">
        <v>60306.495990769996</v>
      </c>
      <c r="AE12" s="104">
        <v>530.44727011000214</v>
      </c>
      <c r="AF12" s="104">
        <v>-1841.6627378600024</v>
      </c>
      <c r="AG12" s="104">
        <v>1197.1262834299996</v>
      </c>
      <c r="AH12" s="104">
        <v>-21908.623945958898</v>
      </c>
      <c r="AI12" s="104">
        <v>19420.397955738899</v>
      </c>
      <c r="AJ12" s="104">
        <v>-127.78634275000013</v>
      </c>
      <c r="AK12" s="104">
        <v>2866.77796962</v>
      </c>
      <c r="AL12" s="104">
        <v>-8289.6831568699999</v>
      </c>
      <c r="AM12" s="104">
        <v>-8877.4018587300015</v>
      </c>
      <c r="AN12" s="32" t="s">
        <v>503</v>
      </c>
      <c r="AO12" s="137"/>
    </row>
    <row r="13" spans="1:42" ht="18" customHeight="1">
      <c r="A13" s="31" t="s">
        <v>504</v>
      </c>
      <c r="B13" s="105"/>
      <c r="C13" s="105">
        <v>0</v>
      </c>
      <c r="D13" s="105">
        <v>0</v>
      </c>
      <c r="E13" s="105"/>
      <c r="F13" s="105">
        <v>0</v>
      </c>
      <c r="G13" s="105">
        <v>0</v>
      </c>
      <c r="H13" s="105">
        <v>0</v>
      </c>
      <c r="I13" s="105">
        <v>0</v>
      </c>
      <c r="J13" s="105">
        <v>0</v>
      </c>
      <c r="K13" s="105">
        <v>0</v>
      </c>
      <c r="L13" s="105">
        <v>0</v>
      </c>
      <c r="M13" s="105">
        <v>0</v>
      </c>
      <c r="N13" s="105">
        <v>0</v>
      </c>
      <c r="O13" s="105">
        <v>0</v>
      </c>
      <c r="P13" s="105">
        <v>0</v>
      </c>
      <c r="Q13" s="105">
        <v>0</v>
      </c>
      <c r="R13" s="105">
        <v>0</v>
      </c>
      <c r="S13" s="105">
        <v>0</v>
      </c>
      <c r="T13" s="105">
        <v>0</v>
      </c>
      <c r="U13" s="105"/>
      <c r="V13" s="105">
        <v>0</v>
      </c>
      <c r="W13" s="104">
        <v>0</v>
      </c>
      <c r="X13" s="104"/>
      <c r="Y13" s="104">
        <v>0</v>
      </c>
      <c r="Z13" s="104">
        <v>0</v>
      </c>
      <c r="AA13" s="104">
        <v>0</v>
      </c>
      <c r="AB13" s="104">
        <v>0</v>
      </c>
      <c r="AC13" s="104">
        <v>0</v>
      </c>
      <c r="AD13" s="105">
        <v>0</v>
      </c>
      <c r="AE13" s="105">
        <v>0</v>
      </c>
      <c r="AF13" s="105">
        <v>0</v>
      </c>
      <c r="AG13" s="104">
        <v>0</v>
      </c>
      <c r="AH13" s="104">
        <v>0</v>
      </c>
      <c r="AI13" s="104">
        <v>0</v>
      </c>
      <c r="AJ13" s="104">
        <v>0</v>
      </c>
      <c r="AK13" s="104">
        <v>0</v>
      </c>
      <c r="AL13" s="104">
        <v>0</v>
      </c>
      <c r="AM13" s="104">
        <v>0</v>
      </c>
      <c r="AN13" s="32" t="s">
        <v>340</v>
      </c>
    </row>
    <row r="14" spans="1:42" ht="25.5" customHeight="1">
      <c r="A14" s="31" t="s">
        <v>153</v>
      </c>
      <c r="B14" s="104">
        <v>468961.20966590004</v>
      </c>
      <c r="C14" s="104">
        <v>27148.891521999729</v>
      </c>
      <c r="D14" s="104">
        <v>781590.66664490011</v>
      </c>
      <c r="E14" s="104">
        <v>1589263.7154178</v>
      </c>
      <c r="F14" s="104">
        <v>945394.3890287606</v>
      </c>
      <c r="G14" s="104">
        <v>895406.59052710014</v>
      </c>
      <c r="H14" s="104">
        <v>1717939.8694931399</v>
      </c>
      <c r="I14" s="104">
        <v>512191.76401826041</v>
      </c>
      <c r="J14" s="104">
        <v>152597.5937606995</v>
      </c>
      <c r="K14" s="104">
        <v>928581.93250159989</v>
      </c>
      <c r="L14" s="104">
        <v>1001449.8297719599</v>
      </c>
      <c r="M14" s="104">
        <v>1408860.8460293403</v>
      </c>
      <c r="N14" s="104">
        <v>214882.05279849004</v>
      </c>
      <c r="O14" s="104">
        <v>653408.38420761004</v>
      </c>
      <c r="P14" s="104">
        <v>1070014.2243774401</v>
      </c>
      <c r="Q14" s="104">
        <v>1378987.3618139394</v>
      </c>
      <c r="R14" s="104">
        <v>729751.53365463065</v>
      </c>
      <c r="S14" s="104">
        <v>776687.86495144013</v>
      </c>
      <c r="T14" s="104">
        <v>1461605.8187005399</v>
      </c>
      <c r="U14" s="104">
        <v>404924.33345420007</v>
      </c>
      <c r="V14" s="104">
        <v>33855.438578799949</v>
      </c>
      <c r="W14" s="104">
        <v>203359.3005349997</v>
      </c>
      <c r="X14" s="104">
        <v>1503247.8733905002</v>
      </c>
      <c r="Y14" s="104">
        <v>981400.16350188106</v>
      </c>
      <c r="Z14" s="104">
        <v>898978.21452709986</v>
      </c>
      <c r="AA14" s="104">
        <v>1710788.38849311</v>
      </c>
      <c r="AB14" s="104">
        <v>473644.76501829037</v>
      </c>
      <c r="AC14" s="104">
        <v>223958.0917607001</v>
      </c>
      <c r="AD14" s="104">
        <v>1080847.0855015998</v>
      </c>
      <c r="AE14" s="104">
        <v>904170.41977195977</v>
      </c>
      <c r="AF14" s="104">
        <v>1184756.3568104808</v>
      </c>
      <c r="AG14" s="104">
        <v>125984.67885389971</v>
      </c>
      <c r="AH14" s="104">
        <v>658908.38420761004</v>
      </c>
      <c r="AI14" s="104">
        <v>1030994.8174880296</v>
      </c>
      <c r="AJ14" s="104">
        <v>1171055.4232321107</v>
      </c>
      <c r="AK14" s="104">
        <v>681109.39421373047</v>
      </c>
      <c r="AL14" s="104">
        <v>797920.22295144014</v>
      </c>
      <c r="AM14" s="104">
        <v>1348123.3763672397</v>
      </c>
      <c r="AN14" s="32" t="s">
        <v>152</v>
      </c>
    </row>
    <row r="15" spans="1:42" ht="30" customHeight="1">
      <c r="A15" s="31" t="s">
        <v>134</v>
      </c>
      <c r="B15" s="105">
        <v>0</v>
      </c>
      <c r="C15" s="105">
        <v>0</v>
      </c>
      <c r="D15" s="105">
        <v>0</v>
      </c>
      <c r="E15" s="105">
        <v>0</v>
      </c>
      <c r="F15" s="105">
        <v>0</v>
      </c>
      <c r="G15" s="105">
        <v>0</v>
      </c>
      <c r="H15" s="105">
        <v>0</v>
      </c>
      <c r="I15" s="105">
        <v>0</v>
      </c>
      <c r="J15" s="105">
        <v>0</v>
      </c>
      <c r="K15" s="105">
        <v>0</v>
      </c>
      <c r="L15" s="105">
        <v>0</v>
      </c>
      <c r="M15" s="105">
        <v>0</v>
      </c>
      <c r="N15" s="105">
        <v>0</v>
      </c>
      <c r="O15" s="105">
        <v>0</v>
      </c>
      <c r="P15" s="105">
        <v>0</v>
      </c>
      <c r="Q15" s="105">
        <v>0</v>
      </c>
      <c r="R15" s="105">
        <v>0</v>
      </c>
      <c r="S15" s="105">
        <v>0</v>
      </c>
      <c r="T15" s="105">
        <v>0</v>
      </c>
      <c r="U15" s="105">
        <v>0</v>
      </c>
      <c r="V15" s="105">
        <v>0</v>
      </c>
      <c r="W15" s="104">
        <v>0</v>
      </c>
      <c r="X15" s="104"/>
      <c r="Y15" s="104">
        <v>0</v>
      </c>
      <c r="Z15" s="104">
        <v>0</v>
      </c>
      <c r="AA15" s="104">
        <v>0</v>
      </c>
      <c r="AB15" s="104">
        <v>0</v>
      </c>
      <c r="AC15" s="104">
        <v>0</v>
      </c>
      <c r="AD15" s="105">
        <v>0</v>
      </c>
      <c r="AE15" s="105">
        <v>0</v>
      </c>
      <c r="AF15" s="105">
        <v>0</v>
      </c>
      <c r="AG15" s="104">
        <v>0</v>
      </c>
      <c r="AH15" s="104">
        <v>0</v>
      </c>
      <c r="AI15" s="104">
        <v>0</v>
      </c>
      <c r="AJ15" s="104">
        <v>0</v>
      </c>
      <c r="AK15" s="104">
        <v>0</v>
      </c>
      <c r="AL15" s="104">
        <v>0</v>
      </c>
      <c r="AM15" s="104">
        <v>0</v>
      </c>
      <c r="AN15" s="32" t="s">
        <v>48</v>
      </c>
      <c r="AO15" s="982"/>
      <c r="AP15" s="982"/>
    </row>
    <row r="16" spans="1:42" s="33" customFormat="1" ht="18" customHeight="1">
      <c r="A16" s="29" t="s">
        <v>218</v>
      </c>
      <c r="B16" s="103">
        <v>349385.12731364998</v>
      </c>
      <c r="C16" s="103">
        <v>-13765.37032026003</v>
      </c>
      <c r="D16" s="103">
        <v>-4807.1306571998866</v>
      </c>
      <c r="E16" s="103">
        <v>962863.07680535014</v>
      </c>
      <c r="F16" s="103">
        <v>-18337.177133149991</v>
      </c>
      <c r="G16" s="103">
        <v>-35827.698956549997</v>
      </c>
      <c r="H16" s="103">
        <v>137571.17877586</v>
      </c>
      <c r="I16" s="103">
        <v>-196505.5894</v>
      </c>
      <c r="J16" s="103">
        <v>-315967.99780626001</v>
      </c>
      <c r="K16" s="103">
        <v>-110347.71163188999</v>
      </c>
      <c r="L16" s="103">
        <v>-37784.064064010032</v>
      </c>
      <c r="M16" s="103">
        <v>-92950.135374379955</v>
      </c>
      <c r="N16" s="103">
        <v>1266742.70976933</v>
      </c>
      <c r="O16" s="103">
        <v>-77292.632248469992</v>
      </c>
      <c r="P16" s="103">
        <v>-72234.54127498997</v>
      </c>
      <c r="Q16" s="103">
        <v>-81070.628954539978</v>
      </c>
      <c r="R16" s="103">
        <v>753501.89357899979</v>
      </c>
      <c r="S16" s="103">
        <v>-90125.68172990001</v>
      </c>
      <c r="T16" s="103">
        <v>95678.748076910037</v>
      </c>
      <c r="U16" s="103">
        <v>350051.13231364999</v>
      </c>
      <c r="V16" s="103">
        <v>-13765.37032026003</v>
      </c>
      <c r="W16" s="103">
        <v>-14709.330657199898</v>
      </c>
      <c r="X16" s="103">
        <f>X18+X20+X21</f>
        <v>963573.92644735007</v>
      </c>
      <c r="Y16" s="103">
        <v>-17537.177133149991</v>
      </c>
      <c r="Z16" s="103">
        <v>-35827.698956549997</v>
      </c>
      <c r="AA16" s="103">
        <v>138185.35577585999</v>
      </c>
      <c r="AB16" s="103">
        <v>-195238.88939999999</v>
      </c>
      <c r="AC16" s="103">
        <v>-315967.99780626001</v>
      </c>
      <c r="AD16" s="103">
        <v>-109478.95523277999</v>
      </c>
      <c r="AE16" s="103">
        <v>-37784.064064010046</v>
      </c>
      <c r="AF16" s="103">
        <v>-92950.135374379955</v>
      </c>
      <c r="AG16" s="103">
        <v>1266742.70976933</v>
      </c>
      <c r="AH16" s="103">
        <v>-77292.632248469992</v>
      </c>
      <c r="AI16" s="103">
        <v>-72234.541274989941</v>
      </c>
      <c r="AJ16" s="103">
        <v>-81070.62905454007</v>
      </c>
      <c r="AK16" s="103">
        <v>753501.89367899986</v>
      </c>
      <c r="AL16" s="103">
        <v>-90125.68172990001</v>
      </c>
      <c r="AM16" s="103">
        <v>95678.748076910037</v>
      </c>
      <c r="AN16" s="30" t="s">
        <v>295</v>
      </c>
    </row>
    <row r="17" spans="1:40" ht="30.75" customHeight="1">
      <c r="A17" s="31" t="s">
        <v>299</v>
      </c>
      <c r="B17" s="105">
        <v>0</v>
      </c>
      <c r="C17" s="105">
        <v>0</v>
      </c>
      <c r="D17" s="105">
        <v>0</v>
      </c>
      <c r="E17" s="105">
        <v>0</v>
      </c>
      <c r="F17" s="105">
        <v>0</v>
      </c>
      <c r="G17" s="105">
        <v>0</v>
      </c>
      <c r="H17" s="105">
        <v>0</v>
      </c>
      <c r="I17" s="105">
        <v>0</v>
      </c>
      <c r="J17" s="105">
        <v>0</v>
      </c>
      <c r="K17" s="105">
        <v>0</v>
      </c>
      <c r="L17" s="105">
        <v>0</v>
      </c>
      <c r="M17" s="105">
        <v>0</v>
      </c>
      <c r="N17" s="105">
        <v>0</v>
      </c>
      <c r="O17" s="105">
        <v>0</v>
      </c>
      <c r="P17" s="105">
        <v>0</v>
      </c>
      <c r="Q17" s="105">
        <v>0</v>
      </c>
      <c r="R17" s="105">
        <v>0</v>
      </c>
      <c r="S17" s="105">
        <v>0</v>
      </c>
      <c r="T17" s="105">
        <v>0</v>
      </c>
      <c r="U17" s="105">
        <v>0</v>
      </c>
      <c r="V17" s="105">
        <v>0</v>
      </c>
      <c r="W17" s="104">
        <v>0</v>
      </c>
      <c r="X17" s="104"/>
      <c r="Y17" s="104">
        <v>0</v>
      </c>
      <c r="Z17" s="104">
        <v>0</v>
      </c>
      <c r="AA17" s="104">
        <v>0</v>
      </c>
      <c r="AB17" s="104">
        <v>0</v>
      </c>
      <c r="AC17" s="104">
        <v>0</v>
      </c>
      <c r="AD17" s="105">
        <v>0</v>
      </c>
      <c r="AE17" s="105">
        <v>0</v>
      </c>
      <c r="AF17" s="105">
        <v>0</v>
      </c>
      <c r="AG17" s="104">
        <v>0</v>
      </c>
      <c r="AH17" s="104">
        <v>0</v>
      </c>
      <c r="AI17" s="104">
        <v>0</v>
      </c>
      <c r="AJ17" s="104">
        <v>0</v>
      </c>
      <c r="AK17" s="104">
        <v>0</v>
      </c>
      <c r="AL17" s="104">
        <v>0</v>
      </c>
      <c r="AM17" s="104">
        <v>0</v>
      </c>
      <c r="AN17" s="32" t="s">
        <v>503</v>
      </c>
    </row>
    <row r="18" spans="1:40" ht="32.25" customHeight="1">
      <c r="A18" s="31" t="s">
        <v>300</v>
      </c>
      <c r="B18" s="104">
        <v>-79161.902648429997</v>
      </c>
      <c r="C18" s="104">
        <v>-7841.7346964399912</v>
      </c>
      <c r="D18" s="104">
        <v>-7935.9177263099118</v>
      </c>
      <c r="E18" s="104">
        <v>713990.63717558002</v>
      </c>
      <c r="F18" s="104">
        <v>-18700.180794129992</v>
      </c>
      <c r="G18" s="104">
        <v>-44337.931490800001</v>
      </c>
      <c r="H18" s="104">
        <v>142958.63756758999</v>
      </c>
      <c r="I18" s="104">
        <v>-100097.21039999998</v>
      </c>
      <c r="J18" s="104">
        <v>-56918.329300110054</v>
      </c>
      <c r="K18" s="104">
        <v>-109871.14630338999</v>
      </c>
      <c r="L18" s="104">
        <v>-39010.087094520029</v>
      </c>
      <c r="M18" s="104">
        <v>-94414.122023189964</v>
      </c>
      <c r="N18" s="104">
        <v>531140.07071926002</v>
      </c>
      <c r="O18" s="104">
        <v>-74988.849022489987</v>
      </c>
      <c r="P18" s="104">
        <v>-68969.691572029973</v>
      </c>
      <c r="Q18" s="104">
        <v>-80732.188140480052</v>
      </c>
      <c r="R18" s="104">
        <v>-53103.99076799996</v>
      </c>
      <c r="S18" s="104">
        <v>-83765.437177070009</v>
      </c>
      <c r="T18" s="104">
        <v>-142951.75581631996</v>
      </c>
      <c r="U18" s="104">
        <v>-79161.902648429997</v>
      </c>
      <c r="V18" s="104">
        <v>-7841.7346964399912</v>
      </c>
      <c r="W18" s="104">
        <v>-7935.9177263099118</v>
      </c>
      <c r="X18" s="104">
        <v>713990.63717558002</v>
      </c>
      <c r="Y18" s="104">
        <v>-18700.180794129992</v>
      </c>
      <c r="Z18" s="104">
        <v>-44337.931490800001</v>
      </c>
      <c r="AA18" s="104">
        <v>142958.63756758999</v>
      </c>
      <c r="AB18" s="104">
        <v>-100097.21039999998</v>
      </c>
      <c r="AC18" s="104">
        <v>-56918.329300110054</v>
      </c>
      <c r="AD18" s="104">
        <v>-109871.14630338999</v>
      </c>
      <c r="AE18" s="104">
        <v>-39010.087094520029</v>
      </c>
      <c r="AF18" s="104">
        <v>-94414.122023189964</v>
      </c>
      <c r="AG18" s="104">
        <v>531140.07071926002</v>
      </c>
      <c r="AH18" s="104">
        <v>-74988.849022489987</v>
      </c>
      <c r="AI18" s="104">
        <v>-68969.691572029944</v>
      </c>
      <c r="AJ18" s="104">
        <v>-80732.188140480081</v>
      </c>
      <c r="AK18" s="104">
        <v>-53103.99076799996</v>
      </c>
      <c r="AL18" s="104">
        <v>-83765.437177070009</v>
      </c>
      <c r="AM18" s="104">
        <v>-78253.494716319954</v>
      </c>
      <c r="AN18" s="32" t="s">
        <v>0</v>
      </c>
    </row>
    <row r="19" spans="1:40" ht="49.7" customHeight="1">
      <c r="A19" s="31" t="s">
        <v>345</v>
      </c>
      <c r="B19" s="105"/>
      <c r="C19" s="105">
        <v>0</v>
      </c>
      <c r="D19" s="105">
        <v>0</v>
      </c>
      <c r="E19" s="105"/>
      <c r="F19" s="105">
        <v>0</v>
      </c>
      <c r="G19" s="105">
        <v>0</v>
      </c>
      <c r="H19" s="105">
        <v>0</v>
      </c>
      <c r="I19" s="105">
        <v>0</v>
      </c>
      <c r="J19" s="105">
        <v>0</v>
      </c>
      <c r="K19" s="105">
        <v>0</v>
      </c>
      <c r="L19" s="105">
        <v>0</v>
      </c>
      <c r="M19" s="105">
        <v>0</v>
      </c>
      <c r="N19" s="105">
        <v>0</v>
      </c>
      <c r="O19" s="105">
        <v>0</v>
      </c>
      <c r="P19" s="105">
        <v>0</v>
      </c>
      <c r="Q19" s="105">
        <v>0</v>
      </c>
      <c r="R19" s="105">
        <v>0</v>
      </c>
      <c r="S19" s="105">
        <v>0</v>
      </c>
      <c r="T19" s="105">
        <v>0</v>
      </c>
      <c r="U19" s="105"/>
      <c r="V19" s="105">
        <v>0</v>
      </c>
      <c r="W19" s="104">
        <v>0</v>
      </c>
      <c r="X19" s="104"/>
      <c r="Y19" s="104">
        <v>0</v>
      </c>
      <c r="Z19" s="104">
        <v>0</v>
      </c>
      <c r="AA19" s="104">
        <v>0</v>
      </c>
      <c r="AB19" s="104">
        <v>0</v>
      </c>
      <c r="AC19" s="104">
        <v>0</v>
      </c>
      <c r="AD19" s="105">
        <v>0</v>
      </c>
      <c r="AE19" s="105">
        <v>0</v>
      </c>
      <c r="AF19" s="105">
        <v>0</v>
      </c>
      <c r="AG19" s="104">
        <v>0</v>
      </c>
      <c r="AH19" s="104">
        <v>0</v>
      </c>
      <c r="AI19" s="104">
        <v>0</v>
      </c>
      <c r="AJ19" s="104">
        <v>0</v>
      </c>
      <c r="AK19" s="104">
        <v>0</v>
      </c>
      <c r="AL19" s="104">
        <v>0</v>
      </c>
      <c r="AM19" s="104">
        <v>0</v>
      </c>
      <c r="AN19" s="32" t="s">
        <v>347</v>
      </c>
    </row>
    <row r="20" spans="1:40">
      <c r="A20" s="31" t="s">
        <v>150</v>
      </c>
      <c r="B20" s="104">
        <v>-14348.965037920001</v>
      </c>
      <c r="C20" s="104">
        <v>-5923.6356238200024</v>
      </c>
      <c r="D20" s="104">
        <v>3128.7870691100015</v>
      </c>
      <c r="E20" s="104">
        <v>13183.289271769994</v>
      </c>
      <c r="F20" s="104">
        <v>1163.003660979999</v>
      </c>
      <c r="G20" s="104">
        <v>8510.2325342500008</v>
      </c>
      <c r="H20" s="104">
        <v>-4773.2817917299981</v>
      </c>
      <c r="I20" s="104">
        <v>-95141.679000000004</v>
      </c>
      <c r="J20" s="104">
        <v>-259049.66850614996</v>
      </c>
      <c r="K20" s="104">
        <v>392.19107061000022</v>
      </c>
      <c r="L20" s="104">
        <v>1226.023030509999</v>
      </c>
      <c r="M20" s="104">
        <v>1463.9866488100006</v>
      </c>
      <c r="N20" s="104">
        <v>2012.6390500699999</v>
      </c>
      <c r="O20" s="104">
        <v>-2303.7832259799998</v>
      </c>
      <c r="P20" s="104">
        <v>-3264.8497029599994</v>
      </c>
      <c r="Q20" s="104">
        <v>-338.44091405999734</v>
      </c>
      <c r="R20" s="104">
        <v>2860.8843469999974</v>
      </c>
      <c r="S20" s="104">
        <v>-6360.2445528299995</v>
      </c>
      <c r="T20" s="104">
        <v>-4877.4961067700006</v>
      </c>
      <c r="U20" s="104">
        <v>-14348.965037920001</v>
      </c>
      <c r="V20" s="104">
        <v>-5923.6356238200024</v>
      </c>
      <c r="W20" s="104">
        <v>-6773.4129308899992</v>
      </c>
      <c r="X20" s="104">
        <v>13183.289271769998</v>
      </c>
      <c r="Y20" s="104">
        <v>1163.003660979999</v>
      </c>
      <c r="Z20" s="104">
        <v>8510.2325342500008</v>
      </c>
      <c r="AA20" s="104">
        <v>-4773.2817917299981</v>
      </c>
      <c r="AB20" s="104">
        <v>-95141.679000000004</v>
      </c>
      <c r="AC20" s="104">
        <v>-259049.66850614996</v>
      </c>
      <c r="AD20" s="104">
        <v>392.19107061000022</v>
      </c>
      <c r="AE20" s="104">
        <v>1226.023030509999</v>
      </c>
      <c r="AF20" s="104">
        <v>1463.9866488100006</v>
      </c>
      <c r="AG20" s="104">
        <v>2012.6390500699999</v>
      </c>
      <c r="AH20" s="104">
        <v>-2303.7832259799998</v>
      </c>
      <c r="AI20" s="104">
        <v>-3264.8497029599994</v>
      </c>
      <c r="AJ20" s="104">
        <v>-338.44091405999734</v>
      </c>
      <c r="AK20" s="104">
        <v>2860.8843469999974</v>
      </c>
      <c r="AL20" s="104">
        <v>-6360.2445528299995</v>
      </c>
      <c r="AM20" s="104">
        <v>-4877.4961067700006</v>
      </c>
      <c r="AN20" s="32" t="s">
        <v>406</v>
      </c>
    </row>
    <row r="21" spans="1:40" ht="26.45" customHeight="1">
      <c r="A21" s="34" t="s">
        <v>234</v>
      </c>
      <c r="B21" s="106">
        <v>442895.995</v>
      </c>
      <c r="C21" s="107">
        <v>0</v>
      </c>
      <c r="D21" s="107">
        <v>0</v>
      </c>
      <c r="E21" s="107">
        <v>235689.15035800001</v>
      </c>
      <c r="F21" s="107">
        <v>-800</v>
      </c>
      <c r="G21" s="107">
        <v>0</v>
      </c>
      <c r="H21" s="107">
        <v>-614.17700000000002</v>
      </c>
      <c r="I21" s="107">
        <v>-1266.6999999999998</v>
      </c>
      <c r="J21" s="107">
        <v>0</v>
      </c>
      <c r="K21" s="107">
        <v>-868.75639910999996</v>
      </c>
      <c r="L21" s="107">
        <v>0</v>
      </c>
      <c r="M21" s="107">
        <v>0</v>
      </c>
      <c r="N21" s="107">
        <v>733590</v>
      </c>
      <c r="O21" s="107">
        <v>0</v>
      </c>
      <c r="P21" s="107">
        <v>0</v>
      </c>
      <c r="Q21" s="107">
        <v>1.0000006295740604E-4</v>
      </c>
      <c r="R21" s="107">
        <v>803744.99999999977</v>
      </c>
      <c r="S21" s="107">
        <v>0</v>
      </c>
      <c r="T21" s="107">
        <v>243508</v>
      </c>
      <c r="U21" s="106">
        <v>443562</v>
      </c>
      <c r="V21" s="107">
        <v>0</v>
      </c>
      <c r="W21" s="107">
        <v>0</v>
      </c>
      <c r="X21" s="107">
        <v>236400</v>
      </c>
      <c r="Y21" s="107">
        <v>0</v>
      </c>
      <c r="Z21" s="107">
        <v>0</v>
      </c>
      <c r="AA21" s="107">
        <v>0</v>
      </c>
      <c r="AB21" s="107">
        <v>0</v>
      </c>
      <c r="AC21" s="107">
        <v>0</v>
      </c>
      <c r="AD21" s="107">
        <v>0</v>
      </c>
      <c r="AE21" s="107">
        <v>0</v>
      </c>
      <c r="AF21" s="107">
        <v>0</v>
      </c>
      <c r="AG21" s="107">
        <v>733590</v>
      </c>
      <c r="AH21" s="107">
        <v>0</v>
      </c>
      <c r="AI21" s="107">
        <v>0</v>
      </c>
      <c r="AJ21" s="107">
        <v>0</v>
      </c>
      <c r="AK21" s="107">
        <v>803745.00009999983</v>
      </c>
      <c r="AL21" s="107">
        <v>0</v>
      </c>
      <c r="AM21" s="107">
        <v>178809.7389</v>
      </c>
      <c r="AN21" s="35" t="s">
        <v>236</v>
      </c>
    </row>
    <row r="22" spans="1:40" ht="14.25" customHeight="1">
      <c r="A22" s="39"/>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39"/>
    </row>
    <row r="23" spans="1:40">
      <c r="A23" s="24" t="s">
        <v>405</v>
      </c>
    </row>
    <row r="24" spans="1:40" ht="18">
      <c r="A24" s="36" t="s">
        <v>542</v>
      </c>
    </row>
    <row r="25" spans="1:40" ht="18">
      <c r="A25" s="44"/>
    </row>
    <row r="26" spans="1:40" ht="18">
      <c r="A26" s="43"/>
    </row>
    <row r="27" spans="1:40">
      <c r="AN27" s="25"/>
    </row>
    <row r="29" spans="1:40" ht="15.75">
      <c r="A29" s="983"/>
      <c r="B29" s="983"/>
      <c r="C29" s="983"/>
      <c r="D29" s="983"/>
      <c r="E29" s="983"/>
      <c r="F29" s="983"/>
      <c r="G29" s="983"/>
      <c r="H29" s="983"/>
      <c r="I29" s="983"/>
      <c r="J29" s="983"/>
      <c r="K29" s="983"/>
      <c r="L29" s="983"/>
      <c r="M29" s="983"/>
      <c r="N29" s="983"/>
      <c r="O29" s="983"/>
      <c r="P29" s="983"/>
      <c r="Q29" s="983"/>
      <c r="R29" s="983"/>
      <c r="S29" s="983"/>
      <c r="T29" s="983"/>
      <c r="U29" s="983"/>
      <c r="V29" s="983"/>
      <c r="W29" s="983"/>
      <c r="X29" s="983"/>
      <c r="Y29" s="983"/>
      <c r="Z29" s="983"/>
      <c r="AA29" s="983"/>
      <c r="AB29" s="983"/>
      <c r="AC29" s="983"/>
      <c r="AD29" s="983"/>
      <c r="AE29" s="983"/>
      <c r="AF29" s="983"/>
      <c r="AG29" s="983"/>
      <c r="AH29" s="983"/>
      <c r="AI29" s="983"/>
      <c r="AJ29" s="983"/>
      <c r="AK29" s="983"/>
      <c r="AL29" s="983"/>
      <c r="AM29" s="983"/>
      <c r="AN29" s="983"/>
    </row>
    <row r="30" spans="1:40" ht="15.75">
      <c r="A30" s="983"/>
      <c r="B30" s="983"/>
      <c r="C30" s="983"/>
      <c r="D30" s="983"/>
      <c r="E30" s="983"/>
      <c r="F30" s="983"/>
      <c r="G30" s="983"/>
      <c r="H30" s="983"/>
      <c r="I30" s="983"/>
      <c r="J30" s="983"/>
      <c r="K30" s="983"/>
      <c r="L30" s="983"/>
      <c r="M30" s="983"/>
      <c r="N30" s="983"/>
      <c r="O30" s="983"/>
      <c r="P30" s="983"/>
      <c r="Q30" s="983"/>
      <c r="R30" s="983"/>
      <c r="S30" s="983"/>
      <c r="T30" s="983"/>
      <c r="U30" s="983"/>
      <c r="V30" s="983"/>
      <c r="W30" s="983"/>
      <c r="X30" s="983"/>
      <c r="Y30" s="983"/>
      <c r="Z30" s="983"/>
      <c r="AA30" s="983"/>
      <c r="AB30" s="983"/>
      <c r="AC30" s="983"/>
      <c r="AD30" s="983"/>
      <c r="AE30" s="983"/>
      <c r="AF30" s="983"/>
      <c r="AG30" s="983"/>
      <c r="AH30" s="983"/>
      <c r="AI30" s="983"/>
      <c r="AJ30" s="983"/>
      <c r="AK30" s="983"/>
      <c r="AL30" s="983"/>
      <c r="AM30" s="983"/>
      <c r="AN30" s="983"/>
    </row>
    <row r="31" spans="1:40">
      <c r="AN31" s="25"/>
    </row>
    <row r="32" spans="1:40" s="80" customFormat="1">
      <c r="A32" s="984"/>
      <c r="B32" s="984"/>
      <c r="C32" s="985"/>
      <c r="D32" s="101"/>
      <c r="E32" s="139"/>
      <c r="F32" s="133"/>
      <c r="G32" s="133"/>
      <c r="H32" s="133"/>
      <c r="I32" s="133"/>
      <c r="J32" s="133"/>
      <c r="K32" s="133"/>
      <c r="L32" s="133"/>
      <c r="M32" s="133"/>
      <c r="N32" s="133"/>
      <c r="O32" s="133"/>
      <c r="P32" s="133"/>
      <c r="Q32" s="133"/>
      <c r="R32" s="133"/>
      <c r="S32" s="133"/>
      <c r="T32" s="133"/>
      <c r="U32" s="984"/>
      <c r="V32" s="985"/>
      <c r="W32" s="101"/>
      <c r="X32" s="139"/>
      <c r="Y32" s="149"/>
      <c r="Z32" s="153"/>
      <c r="AA32" s="157"/>
      <c r="AB32" s="185"/>
      <c r="AC32" s="167"/>
      <c r="AD32" s="165"/>
      <c r="AE32" s="210"/>
      <c r="AF32" s="234"/>
      <c r="AG32" s="257"/>
      <c r="AH32" s="305"/>
      <c r="AI32" s="339"/>
      <c r="AJ32" s="360"/>
      <c r="AK32" s="416"/>
      <c r="AL32" s="446"/>
      <c r="AM32" s="462"/>
      <c r="AN32" s="984"/>
    </row>
    <row r="33" spans="1:40" s="80" customFormat="1">
      <c r="A33" s="984"/>
      <c r="B33" s="984"/>
      <c r="C33" s="985"/>
      <c r="D33" s="101"/>
      <c r="E33" s="139"/>
      <c r="F33" s="133"/>
      <c r="G33" s="133"/>
      <c r="H33" s="133"/>
      <c r="I33" s="133"/>
      <c r="J33" s="133"/>
      <c r="K33" s="133"/>
      <c r="L33" s="133"/>
      <c r="M33" s="133"/>
      <c r="N33" s="133"/>
      <c r="O33" s="133"/>
      <c r="P33" s="133"/>
      <c r="Q33" s="133"/>
      <c r="R33" s="133"/>
      <c r="S33" s="133"/>
      <c r="T33" s="133"/>
      <c r="U33" s="984"/>
      <c r="V33" s="985"/>
      <c r="W33" s="101"/>
      <c r="X33" s="139"/>
      <c r="Y33" s="149"/>
      <c r="Z33" s="153"/>
      <c r="AA33" s="157"/>
      <c r="AB33" s="185"/>
      <c r="AC33" s="167"/>
      <c r="AD33" s="165"/>
      <c r="AE33" s="210"/>
      <c r="AF33" s="234"/>
      <c r="AG33" s="257"/>
      <c r="AH33" s="305"/>
      <c r="AI33" s="339"/>
      <c r="AJ33" s="360"/>
      <c r="AK33" s="416"/>
      <c r="AL33" s="446"/>
      <c r="AM33" s="462"/>
      <c r="AN33" s="984"/>
    </row>
    <row r="34" spans="1:40" s="80" customFormat="1" ht="81.75" customHeight="1">
      <c r="A34" s="984"/>
      <c r="B34" s="81"/>
      <c r="C34" s="81"/>
      <c r="D34" s="81"/>
      <c r="E34" s="81"/>
      <c r="F34" s="134"/>
      <c r="G34" s="134"/>
      <c r="H34" s="134"/>
      <c r="I34" s="134"/>
      <c r="J34" s="134"/>
      <c r="K34" s="134"/>
      <c r="L34" s="134"/>
      <c r="M34" s="134"/>
      <c r="N34" s="134"/>
      <c r="O34" s="134"/>
      <c r="P34" s="134"/>
      <c r="Q34" s="134"/>
      <c r="R34" s="134"/>
      <c r="S34" s="134"/>
      <c r="T34" s="134"/>
      <c r="U34" s="81"/>
      <c r="V34" s="81"/>
      <c r="W34" s="81"/>
      <c r="X34" s="81"/>
      <c r="Y34" s="81"/>
      <c r="Z34" s="81"/>
      <c r="AA34" s="81"/>
      <c r="AB34" s="81"/>
      <c r="AC34" s="81"/>
      <c r="AD34" s="81"/>
      <c r="AE34" s="81"/>
      <c r="AF34" s="81"/>
      <c r="AG34" s="81"/>
      <c r="AH34" s="81"/>
      <c r="AI34" s="81"/>
      <c r="AJ34" s="81"/>
      <c r="AK34" s="81"/>
      <c r="AL34" s="81"/>
      <c r="AM34" s="81"/>
      <c r="AN34" s="984"/>
    </row>
    <row r="35" spans="1:40" s="80" customFormat="1">
      <c r="A35" s="82"/>
      <c r="B35" s="81"/>
      <c r="C35" s="81"/>
      <c r="D35" s="81"/>
      <c r="E35" s="81"/>
      <c r="F35" s="134"/>
      <c r="G35" s="134"/>
      <c r="H35" s="134"/>
      <c r="I35" s="134"/>
      <c r="J35" s="134"/>
      <c r="K35" s="134"/>
      <c r="L35" s="134"/>
      <c r="M35" s="134"/>
      <c r="N35" s="134"/>
      <c r="O35" s="134"/>
      <c r="P35" s="134"/>
      <c r="Q35" s="134"/>
      <c r="R35" s="134"/>
      <c r="S35" s="134"/>
      <c r="T35" s="134"/>
      <c r="U35" s="82"/>
      <c r="V35" s="82"/>
      <c r="W35" s="100"/>
      <c r="X35" s="138"/>
      <c r="Y35" s="148"/>
      <c r="Z35" s="152"/>
      <c r="AA35" s="156"/>
      <c r="AB35" s="184"/>
      <c r="AC35" s="166"/>
      <c r="AD35" s="164"/>
      <c r="AE35" s="209"/>
      <c r="AF35" s="233"/>
      <c r="AG35" s="256"/>
      <c r="AH35" s="304"/>
      <c r="AI35" s="338"/>
      <c r="AJ35" s="358"/>
      <c r="AK35" s="413"/>
      <c r="AL35" s="443"/>
      <c r="AM35" s="459"/>
      <c r="AN35" s="82"/>
    </row>
    <row r="36" spans="1:40" s="80" customFormat="1" ht="27" customHeight="1">
      <c r="A36" s="83"/>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3"/>
    </row>
    <row r="37" spans="1:40" s="87" customFormat="1" ht="15.75">
      <c r="A37" s="85"/>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5"/>
    </row>
    <row r="38" spans="1:40" s="80" customFormat="1" ht="23.25" customHeight="1">
      <c r="A38" s="39"/>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39"/>
    </row>
    <row r="39" spans="1:40" s="80" customFormat="1" ht="32.25" customHeight="1">
      <c r="A39" s="88"/>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88"/>
    </row>
    <row r="40" spans="1:40" s="80" customFormat="1" ht="15" customHeight="1">
      <c r="A40" s="39"/>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39"/>
    </row>
    <row r="41" spans="1:40" s="80" customFormat="1" ht="19.5" customHeight="1">
      <c r="A41" s="89"/>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89"/>
    </row>
    <row r="42" spans="1:40" s="80" customFormat="1" ht="29.25" customHeight="1">
      <c r="A42" s="89"/>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89"/>
    </row>
    <row r="43" spans="1:40" s="80" customFormat="1" ht="42.75" customHeight="1">
      <c r="A43" s="89"/>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89"/>
    </row>
    <row r="44" spans="1:40" s="80" customFormat="1" ht="31.7" customHeight="1">
      <c r="A44" s="89"/>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89"/>
    </row>
    <row r="45" spans="1:40" s="80" customFormat="1" ht="17.45" customHeight="1">
      <c r="A45" s="39"/>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39"/>
    </row>
    <row r="46" spans="1:40" s="87" customFormat="1" ht="17.45" customHeight="1">
      <c r="A46" s="85"/>
      <c r="B46" s="86"/>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5"/>
    </row>
    <row r="47" spans="1:40" s="80" customFormat="1" ht="22.7" customHeight="1">
      <c r="A47" s="39"/>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39"/>
    </row>
    <row r="48" spans="1:40" s="80" customFormat="1" ht="31.7" customHeight="1">
      <c r="A48" s="39"/>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39"/>
    </row>
    <row r="49" spans="1:40" s="80" customFormat="1" ht="20.25" customHeight="1">
      <c r="A49" s="39"/>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39"/>
    </row>
    <row r="50" spans="1:40" s="80" customFormat="1" ht="42.75" customHeight="1">
      <c r="A50" s="39"/>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39"/>
    </row>
    <row r="51" spans="1:40" s="80" customFormat="1" ht="19.5" customHeight="1">
      <c r="A51" s="39"/>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39"/>
    </row>
    <row r="52" spans="1:40" s="80" customFormat="1" ht="19.5" customHeight="1">
      <c r="F52" s="135"/>
      <c r="G52" s="135"/>
      <c r="H52" s="135"/>
      <c r="I52" s="135"/>
      <c r="J52" s="135"/>
      <c r="K52" s="135"/>
      <c r="L52" s="135"/>
      <c r="M52" s="135"/>
      <c r="N52" s="135"/>
      <c r="O52" s="135"/>
      <c r="P52" s="135"/>
      <c r="Q52" s="135"/>
      <c r="R52" s="135"/>
      <c r="S52" s="135"/>
      <c r="T52" s="135"/>
      <c r="AN52" s="39"/>
    </row>
    <row r="53" spans="1:40" s="80" customFormat="1" ht="19.5" customHeight="1">
      <c r="A53" s="90"/>
      <c r="F53" s="135"/>
      <c r="G53" s="135"/>
      <c r="H53" s="135"/>
      <c r="I53" s="135"/>
      <c r="J53" s="135"/>
      <c r="K53" s="135"/>
      <c r="L53" s="135"/>
      <c r="M53" s="135"/>
      <c r="N53" s="135"/>
      <c r="O53" s="135"/>
      <c r="P53" s="135"/>
      <c r="Q53" s="135"/>
      <c r="R53" s="135"/>
      <c r="S53" s="135"/>
      <c r="T53" s="135"/>
      <c r="AN53" s="39"/>
    </row>
    <row r="54" spans="1:40" ht="18">
      <c r="A54" s="44"/>
    </row>
  </sheetData>
  <customSheetViews>
    <customSheetView guid="{CEB12AB2-2B7C-47EA-8993-91B31C172525}" scale="70" showPageBreaks="1" printArea="1" view="pageBreakPreview">
      <selection activeCell="R6" sqref="R6"/>
      <pageMargins left="0.34" right="0.18" top="0.18" bottom="0.17" header="0.21" footer="0.17"/>
      <pageSetup paperSize="9" scale="46" fitToWidth="0" fitToHeight="0" orientation="portrait" r:id="rId1"/>
      <headerFooter alignWithMargins="0"/>
    </customSheetView>
    <customSheetView guid="{69687417-BF2D-41EA-9F0C-3ABCA36AC0DF}" scale="70" showPageBreaks="1" printArea="1" view="pageBreakPreview">
      <selection activeCell="R6" sqref="R6"/>
      <pageMargins left="0.34" right="0.18" top="0.18" bottom="0.17" header="0.21" footer="0.17"/>
      <pageSetup paperSize="9" scale="46" fitToWidth="0" fitToHeight="0" orientation="portrait" r:id="rId2"/>
      <headerFooter alignWithMargins="0"/>
    </customSheetView>
  </customSheetViews>
  <mergeCells count="16">
    <mergeCell ref="A3:AN3"/>
    <mergeCell ref="A4:AN4"/>
    <mergeCell ref="A6:A8"/>
    <mergeCell ref="AN6:AN8"/>
    <mergeCell ref="U6:AI6"/>
    <mergeCell ref="U7:AI7"/>
    <mergeCell ref="B6:R7"/>
    <mergeCell ref="AO15:AP15"/>
    <mergeCell ref="A29:AN29"/>
    <mergeCell ref="A30:AN30"/>
    <mergeCell ref="A32:A34"/>
    <mergeCell ref="B32:C32"/>
    <mergeCell ref="U32:V32"/>
    <mergeCell ref="AN32:AN34"/>
    <mergeCell ref="B33:C33"/>
    <mergeCell ref="U33:V33"/>
  </mergeCells>
  <pageMargins left="0.35433070866141736" right="0.19685039370078741" top="0.19685039370078741" bottom="0.15748031496062992" header="0.19685039370078741" footer="0.15748031496062992"/>
  <pageSetup paperSize="9" scale="46" fitToWidth="0" fitToHeight="0" orientation="portrait" r:id="rId3"/>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XEM65"/>
  <sheetViews>
    <sheetView zoomScaleNormal="100" zoomScaleSheetLayoutView="85" workbookViewId="0">
      <pane xSplit="10" ySplit="10" topLeftCell="K11" activePane="bottomRight" state="frozen"/>
      <selection pane="topRight" activeCell="K1" sqref="K1"/>
      <selection pane="bottomLeft" activeCell="A11" sqref="A11"/>
      <selection pane="bottomRight" activeCell="T54" sqref="T54"/>
    </sheetView>
  </sheetViews>
  <sheetFormatPr defaultColWidth="9.140625" defaultRowHeight="12.75"/>
  <cols>
    <col min="1" max="1" width="6.42578125" style="122" customWidth="1"/>
    <col min="2" max="2" width="48.7109375" style="141" customWidth="1"/>
    <col min="3" max="6" width="14" style="122" hidden="1" customWidth="1"/>
    <col min="7" max="7" width="16" style="122" hidden="1" customWidth="1"/>
    <col min="8" max="9" width="14" style="122" hidden="1" customWidth="1"/>
    <col min="10" max="10" width="13" style="122" hidden="1" customWidth="1"/>
    <col min="11" max="11" width="17.42578125" style="122" customWidth="1"/>
    <col min="12" max="12" width="14.7109375" style="122" customWidth="1"/>
    <col min="13" max="13" width="15.140625" style="143" customWidth="1"/>
    <col min="14" max="22" width="15.5703125" style="143" customWidth="1"/>
    <col min="23" max="24" width="15.5703125" style="159" customWidth="1"/>
    <col min="25" max="26" width="15.5703125" style="186" customWidth="1"/>
    <col min="27" max="28" width="15.5703125" style="162" customWidth="1"/>
    <col min="29" max="30" width="15.5703125" style="200" customWidth="1"/>
    <col min="31" max="31" width="15.5703125" style="242" customWidth="1"/>
    <col min="32" max="32" width="15.5703125" style="235" customWidth="1"/>
    <col min="33" max="34" width="15.5703125" style="249" customWidth="1"/>
    <col min="35" max="36" width="15.5703125" style="302" customWidth="1"/>
    <col min="37" max="38" width="15.5703125" style="316" customWidth="1"/>
    <col min="39" max="40" width="15.5703125" style="354" customWidth="1"/>
    <col min="41" max="46" width="15.5703125" style="370" customWidth="1"/>
    <col min="47" max="47" width="50.42578125" style="122" customWidth="1"/>
    <col min="48" max="16384" width="9.140625" style="122"/>
  </cols>
  <sheetData>
    <row r="1" spans="1:47" s="116" customFormat="1" ht="15">
      <c r="A1" s="7" t="s">
        <v>1417</v>
      </c>
      <c r="B1" s="195"/>
      <c r="C1" s="17"/>
      <c r="D1" s="17"/>
      <c r="E1" s="17"/>
      <c r="F1" s="17"/>
      <c r="G1" s="17"/>
      <c r="H1" s="17"/>
      <c r="I1" s="17"/>
      <c r="J1" s="17"/>
      <c r="K1" s="17"/>
      <c r="L1" s="17"/>
      <c r="AE1" s="247"/>
      <c r="AF1" s="241"/>
      <c r="AG1" s="247"/>
      <c r="AH1" s="247"/>
      <c r="AI1" s="247"/>
      <c r="AJ1" s="247"/>
      <c r="AK1" s="247"/>
      <c r="AL1" s="247"/>
      <c r="AM1" s="247"/>
      <c r="AN1" s="247"/>
      <c r="AO1" s="247"/>
      <c r="AP1" s="247"/>
      <c r="AQ1" s="247"/>
      <c r="AR1" s="247"/>
      <c r="AS1" s="247"/>
      <c r="AT1" s="247"/>
      <c r="AU1" s="240" t="s">
        <v>1640</v>
      </c>
    </row>
    <row r="2" spans="1:47">
      <c r="A2" s="120"/>
      <c r="B2" s="196"/>
      <c r="C2" s="120"/>
      <c r="D2" s="120"/>
      <c r="E2" s="120"/>
      <c r="F2" s="120"/>
      <c r="G2" s="120"/>
      <c r="H2" s="120"/>
      <c r="I2" s="120"/>
      <c r="J2" s="120"/>
      <c r="K2" s="120"/>
      <c r="L2" s="120"/>
      <c r="AU2" s="98"/>
    </row>
    <row r="3" spans="1:47">
      <c r="A3" s="95" t="s">
        <v>518</v>
      </c>
      <c r="B3" s="197"/>
      <c r="C3" s="120"/>
      <c r="D3" s="120"/>
      <c r="E3" s="120"/>
      <c r="F3" s="120"/>
      <c r="G3" s="120"/>
      <c r="H3" s="120"/>
      <c r="I3" s="120"/>
      <c r="J3" s="120"/>
      <c r="K3" s="120"/>
      <c r="L3" s="120"/>
      <c r="AU3" s="5" t="s">
        <v>371</v>
      </c>
    </row>
    <row r="4" spans="1:47" s="9" customFormat="1">
      <c r="A4" s="78" t="s">
        <v>85</v>
      </c>
      <c r="B4" s="196"/>
      <c r="C4" s="46"/>
      <c r="D4" s="46"/>
      <c r="E4" s="46"/>
      <c r="F4" s="46"/>
      <c r="G4" s="46"/>
      <c r="H4" s="46"/>
      <c r="I4" s="46"/>
      <c r="J4" s="46"/>
      <c r="K4" s="46"/>
      <c r="L4" s="46"/>
      <c r="AE4" s="243"/>
      <c r="AF4" s="236"/>
      <c r="AG4" s="243"/>
      <c r="AH4" s="243"/>
      <c r="AI4" s="243"/>
      <c r="AJ4" s="243"/>
      <c r="AK4" s="243"/>
      <c r="AL4" s="243"/>
      <c r="AM4" s="243"/>
      <c r="AN4" s="243"/>
      <c r="AO4" s="243"/>
      <c r="AP4" s="243"/>
      <c r="AQ4" s="243"/>
      <c r="AR4" s="243"/>
      <c r="AS4" s="243"/>
      <c r="AT4" s="243"/>
      <c r="AU4" s="5" t="s">
        <v>359</v>
      </c>
    </row>
    <row r="5" spans="1:47" s="9" customFormat="1">
      <c r="A5" s="8"/>
      <c r="B5" s="141"/>
      <c r="AE5" s="243"/>
      <c r="AF5" s="236"/>
      <c r="AG5" s="243"/>
      <c r="AH5" s="243"/>
      <c r="AI5" s="243"/>
      <c r="AJ5" s="243"/>
      <c r="AK5" s="243"/>
      <c r="AL5" s="243"/>
      <c r="AM5" s="243"/>
      <c r="AN5" s="243"/>
      <c r="AO5" s="243"/>
      <c r="AP5" s="243"/>
      <c r="AQ5" s="243"/>
      <c r="AR5" s="243"/>
      <c r="AS5" s="243"/>
      <c r="AT5" s="243"/>
      <c r="AU5" s="5" t="s">
        <v>426</v>
      </c>
    </row>
    <row r="6" spans="1:47" ht="14.25" customHeight="1">
      <c r="A6" s="122" t="s">
        <v>60</v>
      </c>
    </row>
    <row r="7" spans="1:47" s="57" customFormat="1" ht="12.75" customHeight="1">
      <c r="A7" s="56"/>
      <c r="B7" s="1008" t="s">
        <v>202</v>
      </c>
      <c r="C7" s="1004" t="s">
        <v>1364</v>
      </c>
      <c r="D7" s="1005"/>
      <c r="E7" s="1004" t="s">
        <v>1426</v>
      </c>
      <c r="F7" s="1005"/>
      <c r="G7" s="1004" t="s">
        <v>1612</v>
      </c>
      <c r="H7" s="1005"/>
      <c r="I7" s="1004" t="s">
        <v>1646</v>
      </c>
      <c r="J7" s="1005"/>
      <c r="K7" s="1004" t="s">
        <v>1671</v>
      </c>
      <c r="L7" s="1005"/>
      <c r="M7" s="1004" t="s">
        <v>1779</v>
      </c>
      <c r="N7" s="1005"/>
      <c r="O7" s="1004" t="s">
        <v>1734</v>
      </c>
      <c r="P7" s="1005"/>
      <c r="Q7" s="1004" t="s">
        <v>1778</v>
      </c>
      <c r="R7" s="1005"/>
      <c r="S7" s="1004" t="s">
        <v>1777</v>
      </c>
      <c r="T7" s="1005"/>
      <c r="U7" s="1004" t="s">
        <v>1820</v>
      </c>
      <c r="V7" s="1005"/>
      <c r="W7" s="1004" t="s">
        <v>1839</v>
      </c>
      <c r="X7" s="1005"/>
      <c r="Y7" s="1018" t="s">
        <v>2397</v>
      </c>
      <c r="Z7" s="1019"/>
      <c r="AA7" s="1004" t="s">
        <v>2431</v>
      </c>
      <c r="AB7" s="1005"/>
      <c r="AC7" s="1004" t="s">
        <v>2458</v>
      </c>
      <c r="AD7" s="1005"/>
      <c r="AE7" s="1004" t="s">
        <v>2476</v>
      </c>
      <c r="AF7" s="1005"/>
      <c r="AG7" s="1004" t="s">
        <v>2487</v>
      </c>
      <c r="AH7" s="1005"/>
      <c r="AI7" s="1004" t="s">
        <v>2609</v>
      </c>
      <c r="AJ7" s="1005"/>
      <c r="AK7" s="1004" t="s">
        <v>2633</v>
      </c>
      <c r="AL7" s="1005"/>
      <c r="AM7" s="1004" t="s">
        <v>2664</v>
      </c>
      <c r="AN7" s="1005"/>
      <c r="AO7" s="1004" t="s">
        <v>2732</v>
      </c>
      <c r="AP7" s="1005"/>
      <c r="AQ7" s="1004" t="s">
        <v>3185</v>
      </c>
      <c r="AR7" s="1005"/>
      <c r="AS7" s="1004" t="s">
        <v>3270</v>
      </c>
      <c r="AT7" s="1005"/>
      <c r="AU7" s="1015" t="s">
        <v>418</v>
      </c>
    </row>
    <row r="8" spans="1:47" s="57" customFormat="1" ht="12.75" customHeight="1">
      <c r="A8" s="58"/>
      <c r="B8" s="1009"/>
      <c r="C8" s="1002" t="s">
        <v>1363</v>
      </c>
      <c r="D8" s="1003"/>
      <c r="E8" s="1002" t="s">
        <v>1427</v>
      </c>
      <c r="F8" s="1003"/>
      <c r="G8" s="1002" t="s">
        <v>1633</v>
      </c>
      <c r="H8" s="1003"/>
      <c r="I8" s="1002" t="s">
        <v>1647</v>
      </c>
      <c r="J8" s="1003"/>
      <c r="K8" s="1002" t="s">
        <v>1672</v>
      </c>
      <c r="L8" s="1003"/>
      <c r="M8" s="1002" t="s">
        <v>1706</v>
      </c>
      <c r="N8" s="1003"/>
      <c r="O8" s="1002" t="s">
        <v>1733</v>
      </c>
      <c r="P8" s="1003"/>
      <c r="Q8" s="1002" t="s">
        <v>1766</v>
      </c>
      <c r="R8" s="1003"/>
      <c r="S8" s="1002" t="s">
        <v>1780</v>
      </c>
      <c r="T8" s="1003"/>
      <c r="U8" s="1002" t="s">
        <v>1819</v>
      </c>
      <c r="V8" s="1003"/>
      <c r="W8" s="1002" t="s">
        <v>1838</v>
      </c>
      <c r="X8" s="1003"/>
      <c r="Y8" s="1020" t="s">
        <v>2340</v>
      </c>
      <c r="Z8" s="1021"/>
      <c r="AA8" s="1002" t="s">
        <v>2432</v>
      </c>
      <c r="AB8" s="1003"/>
      <c r="AC8" s="1002" t="s">
        <v>2457</v>
      </c>
      <c r="AD8" s="1003"/>
      <c r="AE8" s="1002" t="s">
        <v>2475</v>
      </c>
      <c r="AF8" s="1003"/>
      <c r="AG8" s="1002" t="s">
        <v>2488</v>
      </c>
      <c r="AH8" s="1003"/>
      <c r="AI8" s="1002" t="s">
        <v>2608</v>
      </c>
      <c r="AJ8" s="1003"/>
      <c r="AK8" s="1002" t="s">
        <v>2634</v>
      </c>
      <c r="AL8" s="1003"/>
      <c r="AM8" s="1002" t="s">
        <v>2660</v>
      </c>
      <c r="AN8" s="1003"/>
      <c r="AO8" s="1002" t="s">
        <v>2733</v>
      </c>
      <c r="AP8" s="1003"/>
      <c r="AQ8" s="1002" t="s">
        <v>3186</v>
      </c>
      <c r="AR8" s="1003"/>
      <c r="AS8" s="1002" t="s">
        <v>3258</v>
      </c>
      <c r="AT8" s="1003"/>
      <c r="AU8" s="1016"/>
    </row>
    <row r="9" spans="1:47" s="57" customFormat="1" ht="57.75" customHeight="1">
      <c r="A9" s="59"/>
      <c r="B9" s="1010"/>
      <c r="C9" s="145" t="s">
        <v>128</v>
      </c>
      <c r="D9" s="145" t="s">
        <v>206</v>
      </c>
      <c r="E9" s="145" t="s">
        <v>128</v>
      </c>
      <c r="F9" s="145" t="s">
        <v>206</v>
      </c>
      <c r="G9" s="145" t="s">
        <v>128</v>
      </c>
      <c r="H9" s="145" t="s">
        <v>206</v>
      </c>
      <c r="I9" s="145" t="s">
        <v>128</v>
      </c>
      <c r="J9" s="145" t="s">
        <v>206</v>
      </c>
      <c r="K9" s="145" t="s">
        <v>128</v>
      </c>
      <c r="L9" s="145" t="s">
        <v>206</v>
      </c>
      <c r="M9" s="145" t="s">
        <v>128</v>
      </c>
      <c r="N9" s="145" t="s">
        <v>206</v>
      </c>
      <c r="O9" s="145" t="s">
        <v>128</v>
      </c>
      <c r="P9" s="145" t="s">
        <v>206</v>
      </c>
      <c r="Q9" s="145" t="s">
        <v>128</v>
      </c>
      <c r="R9" s="145" t="s">
        <v>206</v>
      </c>
      <c r="S9" s="150" t="s">
        <v>128</v>
      </c>
      <c r="T9" s="150" t="s">
        <v>206</v>
      </c>
      <c r="U9" s="154" t="s">
        <v>128</v>
      </c>
      <c r="V9" s="154" t="s">
        <v>206</v>
      </c>
      <c r="W9" s="158" t="s">
        <v>128</v>
      </c>
      <c r="X9" s="158" t="s">
        <v>206</v>
      </c>
      <c r="Y9" s="183" t="s">
        <v>128</v>
      </c>
      <c r="Z9" s="183" t="s">
        <v>206</v>
      </c>
      <c r="AA9" s="168" t="s">
        <v>128</v>
      </c>
      <c r="AB9" s="168" t="s">
        <v>206</v>
      </c>
      <c r="AC9" s="211" t="s">
        <v>128</v>
      </c>
      <c r="AD9" s="211" t="s">
        <v>206</v>
      </c>
      <c r="AE9" s="248" t="s">
        <v>128</v>
      </c>
      <c r="AF9" s="248" t="s">
        <v>206</v>
      </c>
      <c r="AG9" s="258" t="s">
        <v>128</v>
      </c>
      <c r="AH9" s="258" t="s">
        <v>206</v>
      </c>
      <c r="AI9" s="306" t="s">
        <v>128</v>
      </c>
      <c r="AJ9" s="306" t="s">
        <v>206</v>
      </c>
      <c r="AK9" s="336" t="s">
        <v>128</v>
      </c>
      <c r="AL9" s="336" t="s">
        <v>206</v>
      </c>
      <c r="AM9" s="361" t="s">
        <v>128</v>
      </c>
      <c r="AN9" s="361" t="s">
        <v>206</v>
      </c>
      <c r="AO9" s="417" t="s">
        <v>128</v>
      </c>
      <c r="AP9" s="417" t="s">
        <v>206</v>
      </c>
      <c r="AQ9" s="447" t="s">
        <v>128</v>
      </c>
      <c r="AR9" s="447" t="s">
        <v>206</v>
      </c>
      <c r="AS9" s="463" t="s">
        <v>128</v>
      </c>
      <c r="AT9" s="463" t="s">
        <v>206</v>
      </c>
      <c r="AU9" s="1017"/>
    </row>
    <row r="10" spans="1:47" s="16" customFormat="1" ht="12" customHeight="1">
      <c r="A10" s="18">
        <v>1</v>
      </c>
      <c r="B10" s="49">
        <v>2</v>
      </c>
      <c r="C10" s="49">
        <v>5</v>
      </c>
      <c r="D10" s="49">
        <v>6</v>
      </c>
      <c r="E10" s="49">
        <v>7</v>
      </c>
      <c r="F10" s="49">
        <v>8</v>
      </c>
      <c r="G10" s="49">
        <v>7</v>
      </c>
      <c r="H10" s="49">
        <v>8</v>
      </c>
      <c r="I10" s="49">
        <v>7</v>
      </c>
      <c r="J10" s="49">
        <v>8</v>
      </c>
      <c r="K10" s="49">
        <v>7</v>
      </c>
      <c r="L10" s="49">
        <v>8</v>
      </c>
      <c r="M10" s="49">
        <v>9</v>
      </c>
      <c r="N10" s="49">
        <v>10</v>
      </c>
      <c r="O10" s="49">
        <v>11</v>
      </c>
      <c r="P10" s="49">
        <v>12</v>
      </c>
      <c r="Q10" s="49">
        <v>13</v>
      </c>
      <c r="R10" s="49">
        <v>14</v>
      </c>
      <c r="S10" s="49">
        <v>15</v>
      </c>
      <c r="T10" s="49">
        <v>16</v>
      </c>
      <c r="U10" s="49">
        <v>17</v>
      </c>
      <c r="V10" s="49">
        <v>18</v>
      </c>
      <c r="W10" s="49">
        <v>19</v>
      </c>
      <c r="X10" s="49">
        <v>20</v>
      </c>
      <c r="Y10" s="199">
        <v>21</v>
      </c>
      <c r="Z10" s="199">
        <v>22</v>
      </c>
      <c r="AA10" s="49">
        <v>23</v>
      </c>
      <c r="AB10" s="49">
        <v>24</v>
      </c>
      <c r="AC10" s="49">
        <v>25</v>
      </c>
      <c r="AD10" s="49">
        <v>26</v>
      </c>
      <c r="AE10" s="248">
        <v>27</v>
      </c>
      <c r="AF10" s="248">
        <v>28</v>
      </c>
      <c r="AG10" s="258">
        <v>29</v>
      </c>
      <c r="AH10" s="258">
        <v>30</v>
      </c>
      <c r="AI10" s="306">
        <v>31</v>
      </c>
      <c r="AJ10" s="306">
        <v>32</v>
      </c>
      <c r="AK10" s="336">
        <v>33</v>
      </c>
      <c r="AL10" s="336">
        <v>34</v>
      </c>
      <c r="AM10" s="361">
        <v>35</v>
      </c>
      <c r="AN10" s="361">
        <v>36</v>
      </c>
      <c r="AO10" s="417">
        <v>37</v>
      </c>
      <c r="AP10" s="417">
        <v>38</v>
      </c>
      <c r="AQ10" s="447">
        <v>39</v>
      </c>
      <c r="AR10" s="447">
        <v>40</v>
      </c>
      <c r="AS10" s="463">
        <v>41</v>
      </c>
      <c r="AT10" s="463">
        <v>42</v>
      </c>
      <c r="AU10" s="417">
        <v>39</v>
      </c>
    </row>
    <row r="11" spans="1:47" s="60" customFormat="1" ht="26.45" customHeight="1">
      <c r="A11" s="19" t="s">
        <v>243</v>
      </c>
      <c r="B11" s="10" t="s">
        <v>547</v>
      </c>
      <c r="C11" s="11">
        <v>16486847.268489938</v>
      </c>
      <c r="D11" s="11">
        <v>43252.130931554479</v>
      </c>
      <c r="E11" s="11">
        <v>20642523.008030709</v>
      </c>
      <c r="F11" s="11">
        <v>49065.919536095433</v>
      </c>
      <c r="G11" s="11">
        <v>22222527.500422597</v>
      </c>
      <c r="H11" s="11">
        <v>51947.281377364132</v>
      </c>
      <c r="I11" s="11">
        <v>21841130.341015667</v>
      </c>
      <c r="J11" s="11">
        <v>51310.006204373502</v>
      </c>
      <c r="K11" s="363">
        <v>21975567.465731081</v>
      </c>
      <c r="L11" s="363">
        <v>50908.257385806472</v>
      </c>
      <c r="M11" s="363">
        <v>21694083.261488631</v>
      </c>
      <c r="N11" s="363">
        <v>47346.318772345337</v>
      </c>
      <c r="O11" s="363">
        <v>22952845.662668217</v>
      </c>
      <c r="P11" s="363">
        <v>49352.467667214711</v>
      </c>
      <c r="Q11" s="363">
        <v>23871983.163312349</v>
      </c>
      <c r="R11" s="363">
        <v>50057.629984508698</v>
      </c>
      <c r="S11" s="363">
        <v>25317692.955366097</v>
      </c>
      <c r="T11" s="363">
        <v>54723.20967332994</v>
      </c>
      <c r="U11" s="363">
        <v>26418906.69969666</v>
      </c>
      <c r="V11" s="363">
        <v>58964.193058133387</v>
      </c>
      <c r="W11" s="363">
        <v>29167177.620249115</v>
      </c>
      <c r="X11" s="363">
        <v>61473.175585915051</v>
      </c>
      <c r="Y11" s="363">
        <v>27165706.393301889</v>
      </c>
      <c r="Z11" s="363">
        <v>59762.641660731017</v>
      </c>
      <c r="AA11" s="363">
        <v>27260274.921999998</v>
      </c>
      <c r="AB11" s="363">
        <v>61014.985000000001</v>
      </c>
      <c r="AC11" s="363">
        <v>28721442.716479875</v>
      </c>
      <c r="AD11" s="363">
        <v>60920.211081491274</v>
      </c>
      <c r="AE11" s="363">
        <v>30504806.062269196</v>
      </c>
      <c r="AF11" s="363">
        <v>63653.790585458322</v>
      </c>
      <c r="AG11" s="363">
        <v>31838094.866879333</v>
      </c>
      <c r="AH11" s="363">
        <v>60813.108581730783</v>
      </c>
      <c r="AI11" s="363">
        <v>31878508.144813597</v>
      </c>
      <c r="AJ11" s="363">
        <v>63323.880943970398</v>
      </c>
      <c r="AK11" s="363">
        <v>33534250.882279526</v>
      </c>
      <c r="AL11" s="363">
        <v>64440.613544225533</v>
      </c>
      <c r="AM11" s="363">
        <v>35503738.174999997</v>
      </c>
      <c r="AN11" s="363">
        <v>64694.578999999998</v>
      </c>
      <c r="AO11" s="363">
        <v>36444155.175017469</v>
      </c>
      <c r="AP11" s="363">
        <v>72515.580267460202</v>
      </c>
      <c r="AQ11" s="11">
        <v>36847200.724137381</v>
      </c>
      <c r="AR11" s="11">
        <v>76519.501441494765</v>
      </c>
      <c r="AS11" s="255">
        <v>38495061.56442599</v>
      </c>
      <c r="AT11" s="255">
        <v>79237.292751000001</v>
      </c>
      <c r="AU11" s="10" t="s">
        <v>548</v>
      </c>
    </row>
    <row r="12" spans="1:47" ht="27.75" customHeight="1">
      <c r="A12" s="20" t="s">
        <v>491</v>
      </c>
      <c r="B12" s="10" t="s">
        <v>203</v>
      </c>
      <c r="C12" s="11">
        <v>12851748.051495738</v>
      </c>
      <c r="D12" s="11">
        <v>33715.693508305099</v>
      </c>
      <c r="E12" s="11">
        <v>16658003.207355918</v>
      </c>
      <c r="F12" s="11">
        <v>39594.978030842911</v>
      </c>
      <c r="G12" s="11">
        <v>17797103.937948398</v>
      </c>
      <c r="H12" s="11">
        <v>41602.430954319643</v>
      </c>
      <c r="I12" s="11">
        <v>18042924.518947657</v>
      </c>
      <c r="J12" s="11">
        <v>42387.117999736089</v>
      </c>
      <c r="K12" s="11">
        <v>18729972.657275099</v>
      </c>
      <c r="L12" s="11">
        <v>43389.562993201056</v>
      </c>
      <c r="M12" s="11">
        <v>19179129.892447293</v>
      </c>
      <c r="N12" s="11">
        <v>41857.551052918578</v>
      </c>
      <c r="O12" s="11">
        <v>20051873.225690596</v>
      </c>
      <c r="P12" s="11">
        <v>43114.890396685725</v>
      </c>
      <c r="Q12" s="11">
        <v>21041119.850929834</v>
      </c>
      <c r="R12" s="11">
        <v>44121.537148880947</v>
      </c>
      <c r="S12" s="11">
        <v>22008766.321308859</v>
      </c>
      <c r="T12" s="11">
        <v>47571.093313106787</v>
      </c>
      <c r="U12" s="11">
        <v>22717972.637843911</v>
      </c>
      <c r="V12" s="11">
        <v>50704.101412440381</v>
      </c>
      <c r="W12" s="11">
        <v>25199826.173919857</v>
      </c>
      <c r="X12" s="11">
        <v>53111.526911964625</v>
      </c>
      <c r="Y12" s="11">
        <v>24914692.137785539</v>
      </c>
      <c r="Z12" s="11">
        <v>54810.568764927717</v>
      </c>
      <c r="AA12" s="11">
        <v>25861525.82</v>
      </c>
      <c r="AB12" s="11">
        <v>57884.250999999997</v>
      </c>
      <c r="AC12" s="11">
        <v>27324785.331769034</v>
      </c>
      <c r="AD12" s="11">
        <v>57957.802001800868</v>
      </c>
      <c r="AE12" s="11">
        <v>28784676.087769262</v>
      </c>
      <c r="AF12" s="11">
        <v>60064.428536964013</v>
      </c>
      <c r="AG12" s="11">
        <v>30074943.445461772</v>
      </c>
      <c r="AH12" s="11">
        <v>57445.359371703737</v>
      </c>
      <c r="AI12" s="11">
        <v>30574985.524313599</v>
      </c>
      <c r="AJ12" s="11">
        <v>60734.546748864894</v>
      </c>
      <c r="AK12" s="11">
        <v>32191714.273779526</v>
      </c>
      <c r="AL12" s="11">
        <v>61860.747273736095</v>
      </c>
      <c r="AM12" s="11">
        <v>33953281.336000003</v>
      </c>
      <c r="AN12" s="11">
        <v>61869.351000000002</v>
      </c>
      <c r="AO12" s="11">
        <v>34845067.385517471</v>
      </c>
      <c r="AP12" s="11">
        <v>69333.759248497663</v>
      </c>
      <c r="AQ12" s="11">
        <v>35330930.469637379</v>
      </c>
      <c r="AR12" s="11">
        <v>73370.707458648059</v>
      </c>
      <c r="AS12" s="255">
        <v>36824245.888925985</v>
      </c>
      <c r="AT12" s="255">
        <v>75798.126649600003</v>
      </c>
      <c r="AU12" s="10" t="s">
        <v>251</v>
      </c>
    </row>
    <row r="13" spans="1:47">
      <c r="A13" s="20" t="s">
        <v>252</v>
      </c>
      <c r="B13" s="12" t="s">
        <v>253</v>
      </c>
      <c r="C13" s="45">
        <v>7045285.8877956634</v>
      </c>
      <c r="D13" s="45">
        <v>18482.831963365505</v>
      </c>
      <c r="E13" s="45">
        <v>9760912.093146408</v>
      </c>
      <c r="F13" s="45">
        <v>23201.046072464185</v>
      </c>
      <c r="G13" s="45">
        <v>10305122.873276392</v>
      </c>
      <c r="H13" s="45">
        <v>24089.209362716265</v>
      </c>
      <c r="I13" s="45">
        <v>10664470.080022218</v>
      </c>
      <c r="J13" s="45">
        <v>25053.374867907572</v>
      </c>
      <c r="K13" s="45">
        <v>11330440.791251017</v>
      </c>
      <c r="L13" s="45">
        <v>26247.922698475722</v>
      </c>
      <c r="M13" s="45">
        <v>11460695.55463936</v>
      </c>
      <c r="N13" s="45">
        <v>25012.43028074937</v>
      </c>
      <c r="O13" s="45">
        <v>12100149.990828384</v>
      </c>
      <c r="P13" s="45">
        <v>26017.351833724057</v>
      </c>
      <c r="Q13" s="45">
        <v>13166244.493882071</v>
      </c>
      <c r="R13" s="45">
        <v>27608.556467701299</v>
      </c>
      <c r="S13" s="45">
        <v>14165036.51932572</v>
      </c>
      <c r="T13" s="45">
        <v>30617.176092782272</v>
      </c>
      <c r="U13" s="45">
        <v>15154020.22883564</v>
      </c>
      <c r="V13" s="45">
        <v>33822.163215792083</v>
      </c>
      <c r="W13" s="45">
        <v>17590242.88741646</v>
      </c>
      <c r="X13" s="45">
        <v>37073.45646177094</v>
      </c>
      <c r="Y13" s="45">
        <v>17833984.440953888</v>
      </c>
      <c r="Z13" s="45">
        <v>39233.510297769033</v>
      </c>
      <c r="AA13" s="45">
        <v>19066363.039000001</v>
      </c>
      <c r="AB13" s="45">
        <v>42675.059000000001</v>
      </c>
      <c r="AC13" s="45">
        <v>20186100.002865009</v>
      </c>
      <c r="AD13" s="45">
        <v>42816.145596370865</v>
      </c>
      <c r="AE13" s="45">
        <v>21567649.568551306</v>
      </c>
      <c r="AF13" s="45">
        <v>45004.798465353386</v>
      </c>
      <c r="AG13" s="45">
        <v>21765224.511810992</v>
      </c>
      <c r="AH13" s="45">
        <v>41573.183542443738</v>
      </c>
      <c r="AI13" s="45">
        <v>22569797.1714704</v>
      </c>
      <c r="AJ13" s="45">
        <v>44832.937053494898</v>
      </c>
      <c r="AK13" s="45">
        <v>23794008.228740871</v>
      </c>
      <c r="AL13" s="45">
        <v>45723.415570516096</v>
      </c>
      <c r="AM13" s="45">
        <v>25222902.565000001</v>
      </c>
      <c r="AN13" s="45">
        <v>45960.936999999998</v>
      </c>
      <c r="AO13" s="45">
        <v>26146859.151021335</v>
      </c>
      <c r="AP13" s="45">
        <v>52026.303104087667</v>
      </c>
      <c r="AQ13" s="45">
        <v>27145138.068009391</v>
      </c>
      <c r="AR13" s="45">
        <v>56371.512372823425</v>
      </c>
      <c r="AS13" s="255">
        <v>28471879.428300001</v>
      </c>
      <c r="AT13" s="255">
        <v>58605.819909000005</v>
      </c>
      <c r="AU13" s="12" t="s">
        <v>118</v>
      </c>
    </row>
    <row r="14" spans="1:47" ht="25.5">
      <c r="A14" s="146" t="s">
        <v>1821</v>
      </c>
      <c r="B14" s="52" t="s">
        <v>2407</v>
      </c>
      <c r="C14" s="45"/>
      <c r="D14" s="45"/>
      <c r="E14" s="45"/>
      <c r="F14" s="45"/>
      <c r="G14" s="45"/>
      <c r="H14" s="45"/>
      <c r="I14" s="45"/>
      <c r="J14" s="45"/>
      <c r="K14" s="45"/>
      <c r="L14" s="45"/>
      <c r="M14" s="45"/>
      <c r="N14" s="45"/>
      <c r="O14" s="45"/>
      <c r="P14" s="45"/>
      <c r="Q14" s="45">
        <v>156165.90400000001</v>
      </c>
      <c r="R14" s="45">
        <v>327.46734886451804</v>
      </c>
      <c r="S14" s="45">
        <v>814501.82</v>
      </c>
      <c r="T14" s="45">
        <v>1760.5140386901546</v>
      </c>
      <c r="U14" s="45">
        <v>901466.89899999998</v>
      </c>
      <c r="V14" s="45">
        <v>2011.9783483986162</v>
      </c>
      <c r="W14" s="45">
        <v>938861.22199999995</v>
      </c>
      <c r="X14" s="45">
        <v>1978.7578181971462</v>
      </c>
      <c r="Y14" s="45">
        <v>938861.22199999995</v>
      </c>
      <c r="Z14" s="45">
        <v>2065.42859468497</v>
      </c>
      <c r="AA14" s="45">
        <v>938861.22199999995</v>
      </c>
      <c r="AB14" s="45">
        <v>2101.395</v>
      </c>
      <c r="AC14" s="45">
        <v>938861.22199999995</v>
      </c>
      <c r="AD14" s="45">
        <v>1991.3910448394349</v>
      </c>
      <c r="AE14" s="45">
        <v>938861.22199999995</v>
      </c>
      <c r="AF14" s="45">
        <v>1959.1036078709596</v>
      </c>
      <c r="AG14" s="45">
        <v>938861.22199999995</v>
      </c>
      <c r="AH14" s="45">
        <v>1793.29415517439</v>
      </c>
      <c r="AI14" s="45">
        <v>946503.2</v>
      </c>
      <c r="AJ14" s="45">
        <v>1880.14619999205</v>
      </c>
      <c r="AK14" s="45">
        <v>1020296.915</v>
      </c>
      <c r="AL14" s="45">
        <v>1960.638972693557</v>
      </c>
      <c r="AM14" s="45">
        <v>803395.09499999997</v>
      </c>
      <c r="AN14" s="45">
        <v>1463.9390000000001</v>
      </c>
      <c r="AO14" s="45">
        <v>803395.09499999997</v>
      </c>
      <c r="AP14" s="45">
        <v>1598.5735220964243</v>
      </c>
      <c r="AQ14" s="45">
        <v>880862.49300000002</v>
      </c>
      <c r="AR14" s="45">
        <v>1829.2613137018732</v>
      </c>
      <c r="AS14" s="45">
        <v>945026.35199999996</v>
      </c>
      <c r="AT14" s="45">
        <v>1945.219118</v>
      </c>
      <c r="AU14" s="52" t="s">
        <v>1771</v>
      </c>
    </row>
    <row r="15" spans="1:47" s="303" customFormat="1" ht="25.5">
      <c r="A15" s="146" t="s">
        <v>1770</v>
      </c>
      <c r="B15" s="52" t="s">
        <v>2667</v>
      </c>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v>29000</v>
      </c>
      <c r="AN15" s="45">
        <v>52.844000000000001</v>
      </c>
      <c r="AO15" s="45">
        <v>29000</v>
      </c>
      <c r="AP15" s="45">
        <v>57.703404500865553</v>
      </c>
      <c r="AQ15" s="45">
        <v>29000</v>
      </c>
      <c r="AR15" s="45">
        <v>60.223449765336213</v>
      </c>
      <c r="AS15" s="45">
        <v>318000</v>
      </c>
      <c r="AT15" s="45">
        <v>654.56341799999996</v>
      </c>
      <c r="AU15" s="52" t="s">
        <v>2666</v>
      </c>
    </row>
    <row r="16" spans="1:47" ht="25.5">
      <c r="A16" s="146" t="s">
        <v>1772</v>
      </c>
      <c r="B16" s="52" t="s">
        <v>1400</v>
      </c>
      <c r="C16" s="48"/>
      <c r="D16" s="48"/>
      <c r="E16" s="47">
        <v>350760.6728</v>
      </c>
      <c r="F16" s="74">
        <v>833.73504979677216</v>
      </c>
      <c r="G16" s="74">
        <v>156562.93909999999</v>
      </c>
      <c r="H16" s="74">
        <v>365.98082961266039</v>
      </c>
      <c r="I16" s="74">
        <v>156562.93909999996</v>
      </c>
      <c r="J16" s="74">
        <v>367.80355463152199</v>
      </c>
      <c r="K16" s="74">
        <v>156562.93909999996</v>
      </c>
      <c r="L16" s="74">
        <v>362.69126670836511</v>
      </c>
      <c r="M16" s="74">
        <v>51830.784100000004</v>
      </c>
      <c r="N16" s="74">
        <v>113.11825425578351</v>
      </c>
      <c r="O16" s="74">
        <v>78539.614199999996</v>
      </c>
      <c r="P16" s="74">
        <v>168.87334265072676</v>
      </c>
      <c r="Q16" s="74">
        <v>198408.36180000001</v>
      </c>
      <c r="R16" s="74">
        <v>416.04638763656192</v>
      </c>
      <c r="S16" s="74">
        <v>198408.36180000001</v>
      </c>
      <c r="T16" s="74">
        <v>428.85196541662168</v>
      </c>
      <c r="U16" s="74">
        <v>401849.51439999999</v>
      </c>
      <c r="V16" s="74">
        <v>896.88542439459866</v>
      </c>
      <c r="W16" s="74">
        <v>622581.30570000003</v>
      </c>
      <c r="X16" s="74">
        <v>1312.1615817649167</v>
      </c>
      <c r="Y16" s="74">
        <v>622581.30570000003</v>
      </c>
      <c r="Z16" s="74">
        <v>1369.6350442185851</v>
      </c>
      <c r="AA16" s="74">
        <v>788506.81299999997</v>
      </c>
      <c r="AB16" s="74">
        <v>1764.866</v>
      </c>
      <c r="AC16" s="74">
        <v>686662.30799999996</v>
      </c>
      <c r="AD16" s="74">
        <v>1456.459313621516</v>
      </c>
      <c r="AE16" s="74">
        <v>848044.277</v>
      </c>
      <c r="AF16" s="74">
        <v>1769.597639964109</v>
      </c>
      <c r="AG16" s="74">
        <v>845591.77740000002</v>
      </c>
      <c r="AH16" s="74">
        <v>1615.1426393398788</v>
      </c>
      <c r="AI16" s="74">
        <v>892164.70700000005</v>
      </c>
      <c r="AJ16" s="74">
        <v>1772.20751460013</v>
      </c>
      <c r="AK16" s="74">
        <v>842972.17449999996</v>
      </c>
      <c r="AL16" s="74">
        <v>1619.8854215107899</v>
      </c>
      <c r="AM16" s="74">
        <v>868407.60499999998</v>
      </c>
      <c r="AN16" s="74">
        <v>1582.404</v>
      </c>
      <c r="AO16" s="74">
        <v>497169.60320000001</v>
      </c>
      <c r="AP16" s="74">
        <v>989.25443858566962</v>
      </c>
      <c r="AQ16" s="74">
        <v>367909.37219999998</v>
      </c>
      <c r="AR16" s="74">
        <v>764.0266067201062</v>
      </c>
      <c r="AS16" s="74">
        <v>246473.49230000001</v>
      </c>
      <c r="AT16" s="74">
        <v>507.33500500000002</v>
      </c>
      <c r="AU16" s="52" t="s">
        <v>1399</v>
      </c>
    </row>
    <row r="17" spans="1:16367" ht="25.5">
      <c r="A17" s="146" t="s">
        <v>1773</v>
      </c>
      <c r="B17" s="52" t="s">
        <v>2408</v>
      </c>
      <c r="C17" s="48">
        <v>703367.60400000005</v>
      </c>
      <c r="D17" s="48">
        <v>1845.2374311348967</v>
      </c>
      <c r="E17" s="47">
        <v>671365.26800000004</v>
      </c>
      <c r="F17" s="74">
        <v>1595.7910864966368</v>
      </c>
      <c r="G17" s="74">
        <v>557347.66399999999</v>
      </c>
      <c r="H17" s="74">
        <v>1302.8534187334906</v>
      </c>
      <c r="I17" s="74">
        <v>476003.38799999998</v>
      </c>
      <c r="J17" s="74">
        <v>1118.2450912678835</v>
      </c>
      <c r="K17" s="74">
        <v>601183.91799999995</v>
      </c>
      <c r="L17" s="74">
        <v>1392.6933027544189</v>
      </c>
      <c r="M17" s="74">
        <v>608380.36199999996</v>
      </c>
      <c r="N17" s="74">
        <v>1327.7615931907465</v>
      </c>
      <c r="O17" s="74">
        <v>934728.26</v>
      </c>
      <c r="P17" s="74">
        <v>2009.8225251569622</v>
      </c>
      <c r="Q17" s="74">
        <v>836495.49</v>
      </c>
      <c r="R17" s="74">
        <v>1754.0638092641909</v>
      </c>
      <c r="S17" s="74">
        <v>1208326.683</v>
      </c>
      <c r="T17" s="74">
        <v>2611.7511790770563</v>
      </c>
      <c r="U17" s="74">
        <v>1615281.071</v>
      </c>
      <c r="V17" s="74">
        <v>3605.1357460104896</v>
      </c>
      <c r="W17" s="74">
        <v>1953511.3729999999</v>
      </c>
      <c r="X17" s="74">
        <v>4117.2495057643264</v>
      </c>
      <c r="Y17" s="74">
        <v>2017194.8359999999</v>
      </c>
      <c r="Z17" s="74">
        <v>4437.6866332277368</v>
      </c>
      <c r="AA17" s="74">
        <v>2174660.7030000002</v>
      </c>
      <c r="AB17" s="74">
        <v>4867.4080000000004</v>
      </c>
      <c r="AC17" s="74">
        <v>2243804.8250000002</v>
      </c>
      <c r="AD17" s="74">
        <v>4759.2687078437202</v>
      </c>
      <c r="AE17" s="74">
        <v>2265907.398</v>
      </c>
      <c r="AF17" s="74">
        <v>4728.2252738768439</v>
      </c>
      <c r="AG17" s="74">
        <v>2316163.9160000002</v>
      </c>
      <c r="AH17" s="74">
        <v>4424.0438476525196</v>
      </c>
      <c r="AI17" s="74">
        <v>1749831.9569999999</v>
      </c>
      <c r="AJ17" s="74">
        <v>3475.88883437289</v>
      </c>
      <c r="AK17" s="74">
        <v>1641770.6259999999</v>
      </c>
      <c r="AL17" s="74">
        <v>3154.8850400661045</v>
      </c>
      <c r="AM17" s="74">
        <v>1913753.3910000001</v>
      </c>
      <c r="AN17" s="74">
        <v>3487.2240000000002</v>
      </c>
      <c r="AO17" s="74">
        <v>2071683.963</v>
      </c>
      <c r="AP17" s="74">
        <v>4122.1799212050064</v>
      </c>
      <c r="AQ17" s="74">
        <v>1930214.7520000001</v>
      </c>
      <c r="AR17" s="74">
        <v>4008.4203845994098</v>
      </c>
      <c r="AS17" s="74">
        <v>1883059.943</v>
      </c>
      <c r="AT17" s="74">
        <v>3876.044508</v>
      </c>
      <c r="AU17" s="52" t="s">
        <v>80</v>
      </c>
    </row>
    <row r="18" spans="1:16367" ht="25.5">
      <c r="A18" s="146" t="s">
        <v>1774</v>
      </c>
      <c r="B18" s="52" t="s">
        <v>2409</v>
      </c>
      <c r="C18" s="47">
        <v>1326228.807</v>
      </c>
      <c r="D18" s="74">
        <v>3479.2717535022825</v>
      </c>
      <c r="E18" s="47">
        <v>1282228.807</v>
      </c>
      <c r="F18" s="74">
        <v>3047.7735423450831</v>
      </c>
      <c r="G18" s="74">
        <v>1200805.807</v>
      </c>
      <c r="H18" s="74">
        <v>2806.9983099184178</v>
      </c>
      <c r="I18" s="74">
        <v>1200805.807</v>
      </c>
      <c r="J18" s="74">
        <v>2820.978239011441</v>
      </c>
      <c r="K18" s="74">
        <v>1200805.807</v>
      </c>
      <c r="L18" s="74">
        <v>2781.7680334514789</v>
      </c>
      <c r="M18" s="74">
        <v>1195805.807</v>
      </c>
      <c r="N18" s="74">
        <v>2609.7900632911396</v>
      </c>
      <c r="O18" s="74">
        <v>1168805.807</v>
      </c>
      <c r="P18" s="74">
        <v>2513.1285090737078</v>
      </c>
      <c r="Q18" s="74">
        <v>1168105.807</v>
      </c>
      <c r="R18" s="74">
        <v>2449.4239908574309</v>
      </c>
      <c r="S18" s="74">
        <v>1016743.666</v>
      </c>
      <c r="T18" s="74">
        <v>2197.6519312655359</v>
      </c>
      <c r="U18" s="74">
        <v>823743.66599999997</v>
      </c>
      <c r="V18" s="74">
        <v>1838.5083495145632</v>
      </c>
      <c r="W18" s="74">
        <v>794077</v>
      </c>
      <c r="X18" s="74">
        <v>1673.6084473201677</v>
      </c>
      <c r="Y18" s="74">
        <v>732077</v>
      </c>
      <c r="Z18" s="74">
        <v>1610.5178634283702</v>
      </c>
      <c r="AA18" s="74">
        <v>716400</v>
      </c>
      <c r="AB18" s="74">
        <v>1603.4739999999999</v>
      </c>
      <c r="AC18" s="74">
        <v>706400</v>
      </c>
      <c r="AD18" s="74">
        <v>1498.3243541339668</v>
      </c>
      <c r="AE18" s="74">
        <v>691400</v>
      </c>
      <c r="AF18" s="74">
        <v>1442.731047722388</v>
      </c>
      <c r="AG18" s="74">
        <v>631400</v>
      </c>
      <c r="AH18" s="74">
        <v>1206.0205523933225</v>
      </c>
      <c r="AI18" s="74">
        <v>602400</v>
      </c>
      <c r="AJ18" s="74">
        <v>1196.6151523578701</v>
      </c>
      <c r="AK18" s="74">
        <v>572400</v>
      </c>
      <c r="AL18" s="74">
        <v>1099.9442725648073</v>
      </c>
      <c r="AM18" s="74">
        <v>572400</v>
      </c>
      <c r="AN18" s="74">
        <v>1043.0219999999999</v>
      </c>
      <c r="AO18" s="74">
        <v>526100</v>
      </c>
      <c r="AP18" s="74">
        <v>1046.8193485484608</v>
      </c>
      <c r="AQ18" s="74">
        <v>511100</v>
      </c>
      <c r="AR18" s="74">
        <v>1061.3863853470118</v>
      </c>
      <c r="AS18" s="74">
        <v>490100</v>
      </c>
      <c r="AT18" s="74">
        <v>1008.809847</v>
      </c>
      <c r="AU18" s="52" t="s">
        <v>530</v>
      </c>
    </row>
    <row r="19" spans="1:16367" ht="25.5">
      <c r="A19" s="53" t="s">
        <v>1775</v>
      </c>
      <c r="B19" s="52" t="s">
        <v>2410</v>
      </c>
      <c r="C19" s="47">
        <v>5013793.5999999996</v>
      </c>
      <c r="D19" s="74">
        <v>13153.349073928328</v>
      </c>
      <c r="E19" s="47">
        <v>7454464.858</v>
      </c>
      <c r="F19" s="74">
        <v>17718.772689025696</v>
      </c>
      <c r="G19" s="74">
        <v>8388278.7620000001</v>
      </c>
      <c r="H19" s="74">
        <v>19608.403099651699</v>
      </c>
      <c r="I19" s="74">
        <v>8828980.7890000008</v>
      </c>
      <c r="J19" s="74">
        <v>20741.374278196727</v>
      </c>
      <c r="K19" s="74">
        <v>9369741.1280000005</v>
      </c>
      <c r="L19" s="74">
        <v>21705.796390761461</v>
      </c>
      <c r="M19" s="74">
        <v>9602399.6500000004</v>
      </c>
      <c r="N19" s="74">
        <v>20956.786665211701</v>
      </c>
      <c r="O19" s="74">
        <v>9915763.1390000004</v>
      </c>
      <c r="P19" s="74">
        <v>21320.553752042659</v>
      </c>
      <c r="Q19" s="74">
        <v>10804697.021</v>
      </c>
      <c r="R19" s="74">
        <v>22656.581226278598</v>
      </c>
      <c r="S19" s="74">
        <v>10924754.903999999</v>
      </c>
      <c r="T19" s="74">
        <v>23613.433273532908</v>
      </c>
      <c r="U19" s="74">
        <v>11409450.609999999</v>
      </c>
      <c r="V19" s="74">
        <v>25464.681642673808</v>
      </c>
      <c r="W19" s="74">
        <v>13278852.113</v>
      </c>
      <c r="X19" s="74">
        <v>27986.705403924374</v>
      </c>
      <c r="Y19" s="74">
        <v>13521009.23</v>
      </c>
      <c r="Z19" s="74">
        <v>29745.268457409362</v>
      </c>
      <c r="AA19" s="74">
        <v>14445712.149</v>
      </c>
      <c r="AB19" s="74">
        <v>32332.942999999999</v>
      </c>
      <c r="AC19" s="74">
        <v>15608026.744999999</v>
      </c>
      <c r="AD19" s="74">
        <v>33105.728471132228</v>
      </c>
      <c r="AE19" s="74">
        <v>16821053.123</v>
      </c>
      <c r="AF19" s="74">
        <v>35100.167191119079</v>
      </c>
      <c r="AG19" s="74">
        <v>17030603.662999999</v>
      </c>
      <c r="AH19" s="74">
        <v>32529.708643083624</v>
      </c>
      <c r="AI19" s="74">
        <v>18316393.445</v>
      </c>
      <c r="AJ19" s="74">
        <v>36383.920871240698</v>
      </c>
      <c r="AK19" s="74">
        <v>19633480.247000001</v>
      </c>
      <c r="AL19" s="74">
        <v>37728.396485328311</v>
      </c>
      <c r="AM19" s="74">
        <v>20952716.954999998</v>
      </c>
      <c r="AN19" s="74">
        <v>38179.845000000001</v>
      </c>
      <c r="AO19" s="74">
        <v>22136510.855</v>
      </c>
      <c r="AP19" s="74">
        <v>44046.622072547107</v>
      </c>
      <c r="AQ19" s="74">
        <v>23301156.412999999</v>
      </c>
      <c r="AR19" s="74">
        <v>48388.828369398179</v>
      </c>
      <c r="AS19" s="74">
        <v>24364679.197000001</v>
      </c>
      <c r="AT19" s="74">
        <v>50151.659456000001</v>
      </c>
      <c r="AU19" s="52" t="s">
        <v>592</v>
      </c>
    </row>
    <row r="20" spans="1:16367" s="303" customFormat="1" ht="25.5">
      <c r="A20" s="362" t="s">
        <v>2605</v>
      </c>
      <c r="B20" s="307" t="s">
        <v>2607</v>
      </c>
      <c r="C20" s="47"/>
      <c r="D20" s="74"/>
      <c r="E20" s="47"/>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v>60000</v>
      </c>
      <c r="AJ20" s="74">
        <v>119.184776131262</v>
      </c>
      <c r="AK20" s="74">
        <v>80500</v>
      </c>
      <c r="AL20" s="74">
        <v>154.6916735525279</v>
      </c>
      <c r="AM20" s="74">
        <v>80500</v>
      </c>
      <c r="AN20" s="74">
        <v>146.68600000000001</v>
      </c>
      <c r="AO20" s="74">
        <v>80500</v>
      </c>
      <c r="AP20" s="74">
        <v>160.17669180412679</v>
      </c>
      <c r="AQ20" s="74">
        <v>122500</v>
      </c>
      <c r="AR20" s="74">
        <v>254.39215849150642</v>
      </c>
      <c r="AS20" s="74">
        <v>222500</v>
      </c>
      <c r="AT20" s="74">
        <v>457.98855500000002</v>
      </c>
      <c r="AU20" s="52" t="s">
        <v>2604</v>
      </c>
    </row>
    <row r="21" spans="1:16367" s="303" customFormat="1" ht="17.45" customHeight="1">
      <c r="A21" s="362" t="s">
        <v>2665</v>
      </c>
      <c r="B21" s="365" t="s">
        <v>543</v>
      </c>
      <c r="C21" s="47"/>
      <c r="D21" s="74"/>
      <c r="E21" s="47"/>
      <c r="F21" s="74"/>
      <c r="G21" s="74"/>
      <c r="H21" s="74"/>
      <c r="I21" s="74"/>
      <c r="J21" s="74"/>
      <c r="K21" s="74">
        <v>2146.999151016003</v>
      </c>
      <c r="L21" s="74">
        <v>4.9737048000000064</v>
      </c>
      <c r="M21" s="74">
        <v>2278.9515393600032</v>
      </c>
      <c r="N21" s="74">
        <v>4.9737048000000064</v>
      </c>
      <c r="O21" s="74">
        <v>2313.1706283840031</v>
      </c>
      <c r="P21" s="74">
        <v>4.9737048000000064</v>
      </c>
      <c r="Q21" s="74">
        <v>2371.9100820720032</v>
      </c>
      <c r="R21" s="74">
        <v>4.9737048000000064</v>
      </c>
      <c r="S21" s="74">
        <v>2301.0845257200031</v>
      </c>
      <c r="T21" s="74">
        <v>4.9737048000000064</v>
      </c>
      <c r="U21" s="74">
        <v>2228.468435640003</v>
      </c>
      <c r="V21" s="74">
        <v>4.9737048000000064</v>
      </c>
      <c r="W21" s="74">
        <v>2359.8737164560034</v>
      </c>
      <c r="X21" s="74">
        <v>4.9737048000000064</v>
      </c>
      <c r="Y21" s="74">
        <v>2260.8472538880033</v>
      </c>
      <c r="Z21" s="74">
        <v>4.9737048000000064</v>
      </c>
      <c r="AA21" s="74">
        <v>2222.152</v>
      </c>
      <c r="AB21" s="74">
        <v>4.9740000000000002</v>
      </c>
      <c r="AC21" s="74">
        <v>2344.9028650080004</v>
      </c>
      <c r="AD21" s="74">
        <v>4.9737048000000001</v>
      </c>
      <c r="AE21" s="74">
        <v>2383.5485513040003</v>
      </c>
      <c r="AF21" s="74">
        <v>4.9737048000000001</v>
      </c>
      <c r="AG21" s="74">
        <v>2603.9334109920001</v>
      </c>
      <c r="AH21" s="74">
        <v>4.9737048000000001</v>
      </c>
      <c r="AI21" s="74">
        <v>2503.8624704160002</v>
      </c>
      <c r="AJ21" s="74">
        <v>4.9737048000000001</v>
      </c>
      <c r="AK21" s="74">
        <v>2588.2662408720003</v>
      </c>
      <c r="AL21" s="74">
        <v>4.9737048000000001</v>
      </c>
      <c r="AM21" s="74">
        <v>2729.5189999999998</v>
      </c>
      <c r="AN21" s="74">
        <v>4.9740000000000002</v>
      </c>
      <c r="AO21" s="74">
        <v>2499.6348213360002</v>
      </c>
      <c r="AP21" s="74">
        <v>4.9737048000000001</v>
      </c>
      <c r="AQ21" s="74">
        <v>2395.0378093920035</v>
      </c>
      <c r="AR21" s="74">
        <v>4.9737048000000064</v>
      </c>
      <c r="AS21" s="74">
        <v>2040.444</v>
      </c>
      <c r="AT21" s="74">
        <v>4.2</v>
      </c>
      <c r="AU21" s="418" t="s">
        <v>469</v>
      </c>
    </row>
    <row r="22" spans="1:16367" ht="18.75" customHeight="1">
      <c r="A22" s="20" t="s">
        <v>294</v>
      </c>
      <c r="B22" s="12" t="s">
        <v>2</v>
      </c>
      <c r="C22" s="45">
        <v>5806462.1637000749</v>
      </c>
      <c r="D22" s="75">
        <v>15232.861544939597</v>
      </c>
      <c r="E22" s="45">
        <v>6897091.1142095104</v>
      </c>
      <c r="F22" s="75">
        <v>16393.931958378718</v>
      </c>
      <c r="G22" s="75">
        <v>7491981.0646720054</v>
      </c>
      <c r="H22" s="75">
        <v>17513.221591603371</v>
      </c>
      <c r="I22" s="75">
        <v>7378454.4389254414</v>
      </c>
      <c r="J22" s="75">
        <v>17333.743131828509</v>
      </c>
      <c r="K22" s="75">
        <v>7399531.8660240844</v>
      </c>
      <c r="L22" s="75">
        <v>17141.640294725334</v>
      </c>
      <c r="M22" s="75">
        <v>7718434.337807931</v>
      </c>
      <c r="N22" s="75">
        <v>16845.120772169208</v>
      </c>
      <c r="O22" s="75">
        <v>7951723.234862213</v>
      </c>
      <c r="P22" s="75">
        <v>17097.538562961672</v>
      </c>
      <c r="Q22" s="75">
        <v>7874875.3570477637</v>
      </c>
      <c r="R22" s="75">
        <v>16512.980681179652</v>
      </c>
      <c r="S22" s="75">
        <v>7843729.8019831358</v>
      </c>
      <c r="T22" s="75">
        <v>16953.917220324518</v>
      </c>
      <c r="U22" s="75">
        <v>7563952.4090082701</v>
      </c>
      <c r="V22" s="75">
        <v>16881.938196648298</v>
      </c>
      <c r="W22" s="75">
        <v>7609583.2865033997</v>
      </c>
      <c r="X22" s="75">
        <v>16038.070450193687</v>
      </c>
      <c r="Y22" s="75">
        <v>7080707.6968316492</v>
      </c>
      <c r="Z22" s="75">
        <v>15577.058467158678</v>
      </c>
      <c r="AA22" s="75">
        <v>6795162.7810000004</v>
      </c>
      <c r="AB22" s="75">
        <v>15209.191999999999</v>
      </c>
      <c r="AC22" s="75">
        <v>7138685.3289040262</v>
      </c>
      <c r="AD22" s="75">
        <v>15141.65640543</v>
      </c>
      <c r="AE22" s="75">
        <v>7217026.5192179605</v>
      </c>
      <c r="AF22" s="75">
        <v>15059.630071610625</v>
      </c>
      <c r="AG22" s="75">
        <v>8309718.9336507795</v>
      </c>
      <c r="AH22" s="75">
        <v>15872.175829259999</v>
      </c>
      <c r="AI22" s="75">
        <v>8005188.3528431701</v>
      </c>
      <c r="AJ22" s="75">
        <v>15901.60969537</v>
      </c>
      <c r="AK22" s="75">
        <v>8397706.0450386554</v>
      </c>
      <c r="AL22" s="75">
        <v>16137.331703220001</v>
      </c>
      <c r="AM22" s="75">
        <v>8730378.7709999997</v>
      </c>
      <c r="AN22" s="75">
        <v>15908.414000000001</v>
      </c>
      <c r="AO22" s="75">
        <v>8698208.2344961334</v>
      </c>
      <c r="AP22" s="75">
        <v>17307.45614441</v>
      </c>
      <c r="AQ22" s="75">
        <v>8185792.4016279904</v>
      </c>
      <c r="AR22" s="75">
        <v>16999.195085824627</v>
      </c>
      <c r="AS22" s="75">
        <v>8352366.4606260005</v>
      </c>
      <c r="AT22" s="75">
        <v>17192.30674</v>
      </c>
      <c r="AU22" s="12" t="s">
        <v>455</v>
      </c>
    </row>
    <row r="23" spans="1:16367" ht="25.5" customHeight="1">
      <c r="A23" s="53" t="s">
        <v>2418</v>
      </c>
      <c r="B23" s="52" t="s">
        <v>2411</v>
      </c>
      <c r="C23" s="47">
        <v>1405223.2377430245</v>
      </c>
      <c r="D23" s="74">
        <v>3686.5083103599991</v>
      </c>
      <c r="E23" s="47">
        <v>1478342.3812531</v>
      </c>
      <c r="F23" s="74">
        <v>3513.9226100000001</v>
      </c>
      <c r="G23" s="74">
        <v>1461128.0650335313</v>
      </c>
      <c r="H23" s="74">
        <v>3415.5264616599998</v>
      </c>
      <c r="I23" s="74">
        <v>1429569.5739266444</v>
      </c>
      <c r="J23" s="74">
        <v>3358.3986983499994</v>
      </c>
      <c r="K23" s="74">
        <v>1457297.7724502548</v>
      </c>
      <c r="L23" s="74">
        <v>3375.9533264999991</v>
      </c>
      <c r="M23" s="74">
        <v>1511279.7685999556</v>
      </c>
      <c r="N23" s="74">
        <v>3298.2971815799992</v>
      </c>
      <c r="O23" s="74">
        <v>1513943.3446029196</v>
      </c>
      <c r="P23" s="74">
        <v>3255.2320989999989</v>
      </c>
      <c r="Q23" s="74">
        <v>1518793.2485645523</v>
      </c>
      <c r="R23" s="74">
        <v>3184.7873693399993</v>
      </c>
      <c r="S23" s="74">
        <v>1641738.0738882215</v>
      </c>
      <c r="T23" s="74">
        <v>3548.5530614681111</v>
      </c>
      <c r="U23" s="74">
        <v>1557449.062336582</v>
      </c>
      <c r="V23" s="74">
        <v>3476.0608466389508</v>
      </c>
      <c r="W23" s="74">
        <v>1609971.3129864563</v>
      </c>
      <c r="X23" s="74">
        <v>3393.1993866555449</v>
      </c>
      <c r="Y23" s="74">
        <v>1530820.332581142</v>
      </c>
      <c r="Z23" s="74">
        <v>3367.6969653756205</v>
      </c>
      <c r="AA23" s="74">
        <v>1472368.8359999999</v>
      </c>
      <c r="AB23" s="74">
        <v>3295.5120000000002</v>
      </c>
      <c r="AC23" s="74">
        <v>1550238.9543142722</v>
      </c>
      <c r="AD23" s="74">
        <v>3288.1664495700002</v>
      </c>
      <c r="AE23" s="74">
        <v>1578222.4521082942</v>
      </c>
      <c r="AF23" s="74">
        <v>3293.2463579247842</v>
      </c>
      <c r="AG23" s="74">
        <v>1998126.2297848421</v>
      </c>
      <c r="AH23" s="74">
        <v>3816.5684184300003</v>
      </c>
      <c r="AI23" s="74">
        <v>1895141.12524774</v>
      </c>
      <c r="AJ23" s="74">
        <v>3764.53284583</v>
      </c>
      <c r="AK23" s="74">
        <v>1959769.3214285863</v>
      </c>
      <c r="AL23" s="74">
        <v>3765.9626845800003</v>
      </c>
      <c r="AM23" s="74">
        <v>2011078.3319999999</v>
      </c>
      <c r="AN23" s="74">
        <v>3664.5680000000002</v>
      </c>
      <c r="AO23" s="74">
        <v>1822251.7758100866</v>
      </c>
      <c r="AP23" s="74">
        <v>3625.8665973100001</v>
      </c>
      <c r="AQ23" s="74">
        <v>1687923.2679455462</v>
      </c>
      <c r="AR23" s="74">
        <v>3505.2607632710597</v>
      </c>
      <c r="AS23" s="74">
        <v>1657938.7263540002</v>
      </c>
      <c r="AT23" s="74">
        <v>3412.6605049999998</v>
      </c>
      <c r="AU23" s="52" t="s">
        <v>195</v>
      </c>
    </row>
    <row r="24" spans="1:16367" ht="18" customHeight="1">
      <c r="A24" s="53" t="s">
        <v>2419</v>
      </c>
      <c r="B24" s="52" t="s">
        <v>2412</v>
      </c>
      <c r="C24" s="47">
        <v>632330.3519189792</v>
      </c>
      <c r="D24" s="74">
        <v>1658.8759953800807</v>
      </c>
      <c r="E24" s="47">
        <v>945014.24626409996</v>
      </c>
      <c r="F24" s="74">
        <v>2246.2367100000001</v>
      </c>
      <c r="G24" s="74">
        <v>931430.08293012751</v>
      </c>
      <c r="H24" s="74">
        <v>2177.306816265288</v>
      </c>
      <c r="I24" s="74">
        <v>916049.45928295807</v>
      </c>
      <c r="J24" s="74">
        <v>2152.0178995065617</v>
      </c>
      <c r="K24" s="74">
        <v>907287.3948969153</v>
      </c>
      <c r="L24" s="74">
        <v>2101.8078506658217</v>
      </c>
      <c r="M24" s="74">
        <v>950787.01597745391</v>
      </c>
      <c r="N24" s="74">
        <v>2075.0480488377434</v>
      </c>
      <c r="O24" s="74">
        <v>924964.60281647695</v>
      </c>
      <c r="P24" s="74">
        <v>1988.8290247193536</v>
      </c>
      <c r="Q24" s="74">
        <v>909358.62227365875</v>
      </c>
      <c r="R24" s="74">
        <v>1906.8519412729536</v>
      </c>
      <c r="S24" s="74">
        <v>908303.46054268943</v>
      </c>
      <c r="T24" s="74">
        <v>1963.2626403170636</v>
      </c>
      <c r="U24" s="74">
        <v>883702.35544633248</v>
      </c>
      <c r="V24" s="74">
        <v>1972.3297744589497</v>
      </c>
      <c r="W24" s="74">
        <v>834966.02062585659</v>
      </c>
      <c r="X24" s="74">
        <v>1759.7867528523545</v>
      </c>
      <c r="Y24" s="74">
        <v>801313.52186777827</v>
      </c>
      <c r="Z24" s="74">
        <v>1762.8333374423141</v>
      </c>
      <c r="AA24" s="74">
        <v>703285.61899999995</v>
      </c>
      <c r="AB24" s="74">
        <v>1574.1210000000001</v>
      </c>
      <c r="AC24" s="74">
        <v>724770.35043337534</v>
      </c>
      <c r="AD24" s="74">
        <v>1537.2891664900001</v>
      </c>
      <c r="AE24" s="74">
        <v>665808.60791947506</v>
      </c>
      <c r="AF24" s="74">
        <v>1389.3299833471924</v>
      </c>
      <c r="AG24" s="74">
        <v>864664.57611972932</v>
      </c>
      <c r="AH24" s="74">
        <v>1651.57309111</v>
      </c>
      <c r="AI24" s="74">
        <v>761212.98682712193</v>
      </c>
      <c r="AJ24" s="74">
        <v>1512.08332372</v>
      </c>
      <c r="AK24" s="74">
        <v>794186.6015055622</v>
      </c>
      <c r="AL24" s="74">
        <v>1526.1373229799999</v>
      </c>
      <c r="AM24" s="74">
        <v>803912.76300000004</v>
      </c>
      <c r="AN24" s="74">
        <v>1464.8820000000001</v>
      </c>
      <c r="AO24" s="74">
        <v>712880.95244281413</v>
      </c>
      <c r="AP24" s="74">
        <v>1418.4709641300001</v>
      </c>
      <c r="AQ24" s="74">
        <v>651308.25220170699</v>
      </c>
      <c r="AR24" s="74">
        <v>1352.552752007532</v>
      </c>
      <c r="AS24" s="74">
        <v>638286.82961899997</v>
      </c>
      <c r="AT24" s="74">
        <v>1313.833991</v>
      </c>
      <c r="AU24" s="52" t="s">
        <v>58</v>
      </c>
    </row>
    <row r="25" spans="1:16367" ht="18.75" customHeight="1">
      <c r="A25" s="53" t="s">
        <v>2420</v>
      </c>
      <c r="B25" s="52" t="s">
        <v>2413</v>
      </c>
      <c r="C25" s="47">
        <v>64273.150137850229</v>
      </c>
      <c r="D25" s="74">
        <v>168.61627089000007</v>
      </c>
      <c r="E25" s="47">
        <v>63683.390173299995</v>
      </c>
      <c r="F25" s="74">
        <v>151.37123</v>
      </c>
      <c r="G25" s="74">
        <v>61066.467155855731</v>
      </c>
      <c r="H25" s="74">
        <v>142.74870183000007</v>
      </c>
      <c r="I25" s="74">
        <v>57093.490534052733</v>
      </c>
      <c r="J25" s="74">
        <v>134.12617881000008</v>
      </c>
      <c r="K25" s="74">
        <v>57898.24760691273</v>
      </c>
      <c r="L25" s="74">
        <v>134.12617881000008</v>
      </c>
      <c r="M25" s="74">
        <v>57505.775082978034</v>
      </c>
      <c r="N25" s="74">
        <v>125.50365579000008</v>
      </c>
      <c r="O25" s="74">
        <v>58369.240234813238</v>
      </c>
      <c r="P25" s="74">
        <v>125.50365579000008</v>
      </c>
      <c r="Q25" s="74">
        <v>55739.443406685336</v>
      </c>
      <c r="R25" s="74">
        <v>116.88113277000008</v>
      </c>
      <c r="S25" s="74">
        <v>54075.056076040535</v>
      </c>
      <c r="T25" s="74">
        <v>116.88113277000008</v>
      </c>
      <c r="U25" s="74">
        <v>48505.270098487541</v>
      </c>
      <c r="V25" s="74">
        <v>108.25860975000009</v>
      </c>
      <c r="W25" s="74">
        <v>47274.334070783145</v>
      </c>
      <c r="X25" s="74">
        <v>99.636086730000102</v>
      </c>
      <c r="Y25" s="74">
        <v>45290.579583988845</v>
      </c>
      <c r="Z25" s="74">
        <v>99.636086730000102</v>
      </c>
      <c r="AA25" s="74">
        <v>40661.699999999997</v>
      </c>
      <c r="AB25" s="74">
        <v>91.010999999999996</v>
      </c>
      <c r="AC25" s="74">
        <v>42907.840366716599</v>
      </c>
      <c r="AD25" s="74">
        <v>91.01056371</v>
      </c>
      <c r="AE25" s="74">
        <v>39481.383049868746</v>
      </c>
      <c r="AF25" s="74">
        <v>82.385040690000096</v>
      </c>
      <c r="AG25" s="74">
        <v>43131.864202842597</v>
      </c>
      <c r="AH25" s="74">
        <v>82.385040689999997</v>
      </c>
      <c r="AI25" s="74">
        <v>37132.016385431401</v>
      </c>
      <c r="AJ25" s="74">
        <v>73.759517670000008</v>
      </c>
      <c r="AK25" s="74">
        <v>38383.715400291301</v>
      </c>
      <c r="AL25" s="74">
        <v>73.759517670000008</v>
      </c>
      <c r="AM25" s="74">
        <v>35744.885000000002</v>
      </c>
      <c r="AN25" s="74">
        <v>65.134</v>
      </c>
      <c r="AO25" s="74">
        <v>32734.391691250501</v>
      </c>
      <c r="AP25" s="74">
        <v>65.133994650000005</v>
      </c>
      <c r="AQ25" s="74">
        <v>27211.089428710256</v>
      </c>
      <c r="AR25" s="74">
        <v>56.508471630000116</v>
      </c>
      <c r="AS25" s="74">
        <v>27452.945686999999</v>
      </c>
      <c r="AT25" s="74">
        <v>56.508472000000005</v>
      </c>
      <c r="AU25" s="52" t="s">
        <v>21</v>
      </c>
    </row>
    <row r="26" spans="1:16367" ht="17.45" customHeight="1">
      <c r="A26" s="53" t="s">
        <v>2421</v>
      </c>
      <c r="B26" s="52" t="s">
        <v>2414</v>
      </c>
      <c r="C26" s="47">
        <v>45255.223541326697</v>
      </c>
      <c r="D26" s="74">
        <v>118.72402419152813</v>
      </c>
      <c r="E26" s="47">
        <v>45120.810931999993</v>
      </c>
      <c r="F26" s="74">
        <v>107.2492</v>
      </c>
      <c r="G26" s="74">
        <v>43297.924048307694</v>
      </c>
      <c r="H26" s="74">
        <v>101.21303454570629</v>
      </c>
      <c r="I26" s="74">
        <v>40799.914025812097</v>
      </c>
      <c r="J26" s="74">
        <v>95.848695059111733</v>
      </c>
      <c r="K26" s="74">
        <v>41065.520760756895</v>
      </c>
      <c r="L26" s="74">
        <v>95.131745918773348</v>
      </c>
      <c r="M26" s="74">
        <v>41121.120268511993</v>
      </c>
      <c r="N26" s="74">
        <v>89.744915470344822</v>
      </c>
      <c r="O26" s="74">
        <v>41378.875080644189</v>
      </c>
      <c r="P26" s="74">
        <v>88.971521202038772</v>
      </c>
      <c r="Q26" s="74">
        <v>39797.683395220593</v>
      </c>
      <c r="R26" s="74">
        <v>83.45254334379122</v>
      </c>
      <c r="S26" s="74">
        <v>38259.08638873179</v>
      </c>
      <c r="T26" s="74">
        <v>82.695528777113992</v>
      </c>
      <c r="U26" s="74">
        <v>34686.225913360788</v>
      </c>
      <c r="V26" s="74">
        <v>77.415971238390341</v>
      </c>
      <c r="W26" s="74">
        <v>33970.714004817492</v>
      </c>
      <c r="X26" s="74">
        <v>71.597180021534541</v>
      </c>
      <c r="Y26" s="74">
        <v>32371.832968697996</v>
      </c>
      <c r="Z26" s="74">
        <v>71.215753627019524</v>
      </c>
      <c r="AA26" s="74">
        <v>29431.172999999999</v>
      </c>
      <c r="AB26" s="74">
        <v>65.873999999999995</v>
      </c>
      <c r="AC26" s="74">
        <v>30847.507530553998</v>
      </c>
      <c r="AD26" s="74">
        <v>65.429744900000003</v>
      </c>
      <c r="AE26" s="74">
        <v>28833.621789929191</v>
      </c>
      <c r="AF26" s="74">
        <v>60.166562589840353</v>
      </c>
      <c r="AG26" s="74">
        <v>31344.175822036599</v>
      </c>
      <c r="AH26" s="74">
        <v>59.869686790000003</v>
      </c>
      <c r="AI26" s="74">
        <v>27477.3348803648</v>
      </c>
      <c r="AJ26" s="74">
        <v>54.581333440000002</v>
      </c>
      <c r="AK26" s="74">
        <v>28329.4450632271</v>
      </c>
      <c r="AL26" s="74">
        <v>54.438872889999999</v>
      </c>
      <c r="AM26" s="74">
        <v>26959.066999999999</v>
      </c>
      <c r="AN26" s="74">
        <v>49.125</v>
      </c>
      <c r="AO26" s="74">
        <v>24595.669059157699</v>
      </c>
      <c r="AP26" s="74">
        <v>48.939787609999996</v>
      </c>
      <c r="AQ26" s="74">
        <v>21003.784838945594</v>
      </c>
      <c r="AR26" s="74">
        <v>43.617944176902419</v>
      </c>
      <c r="AS26" s="74">
        <v>21098.931164999998</v>
      </c>
      <c r="AT26" s="74">
        <v>43.429524000000001</v>
      </c>
      <c r="AU26" s="52" t="s">
        <v>372</v>
      </c>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row>
    <row r="27" spans="1:16367" ht="17.45" customHeight="1">
      <c r="A27" s="53" t="s">
        <v>2422</v>
      </c>
      <c r="B27" s="52" t="s">
        <v>1635</v>
      </c>
      <c r="C27" s="126"/>
      <c r="D27" s="125"/>
      <c r="E27" s="126"/>
      <c r="F27" s="125"/>
      <c r="G27" s="125">
        <v>337101.06599999999</v>
      </c>
      <c r="H27" s="125">
        <v>788.00595151826826</v>
      </c>
      <c r="I27" s="125">
        <v>328530.75599999999</v>
      </c>
      <c r="J27" s="125">
        <v>771.79682852914232</v>
      </c>
      <c r="K27" s="364">
        <v>322819.42200000002</v>
      </c>
      <c r="L27" s="364">
        <v>747.8384460351657</v>
      </c>
      <c r="M27" s="364">
        <v>337895.22600000002</v>
      </c>
      <c r="N27" s="364">
        <v>737.44047577477079</v>
      </c>
      <c r="O27" s="364">
        <v>323454.75</v>
      </c>
      <c r="P27" s="364">
        <v>695.48196009288733</v>
      </c>
      <c r="Q27" s="364">
        <v>305883.96000000002</v>
      </c>
      <c r="R27" s="364">
        <v>641.4140787183627</v>
      </c>
      <c r="S27" s="364">
        <v>326174.74800000002</v>
      </c>
      <c r="T27" s="364">
        <v>705.01404517453807</v>
      </c>
      <c r="U27" s="364">
        <v>322018.64399999997</v>
      </c>
      <c r="V27" s="364">
        <v>718.71140274522929</v>
      </c>
      <c r="W27" s="364">
        <v>333222.91800000006</v>
      </c>
      <c r="X27" s="364">
        <v>702.30555778026007</v>
      </c>
      <c r="Y27" s="364">
        <v>308650.32635519997</v>
      </c>
      <c r="Z27" s="364">
        <v>679.00898969376976</v>
      </c>
      <c r="AA27" s="364">
        <v>296095.12099999998</v>
      </c>
      <c r="AB27" s="364">
        <v>662.73099999999999</v>
      </c>
      <c r="AC27" s="364">
        <v>286364.82285839994</v>
      </c>
      <c r="AD27" s="364">
        <v>607.40003999999988</v>
      </c>
      <c r="AE27" s="364">
        <v>303480.11180160003</v>
      </c>
      <c r="AF27" s="364">
        <v>633.26609728439371</v>
      </c>
      <c r="AG27" s="364">
        <v>459284.39218419313</v>
      </c>
      <c r="AH27" s="364">
        <v>877.26705157999993</v>
      </c>
      <c r="AI27" s="364">
        <v>458056.20587712096</v>
      </c>
      <c r="AJ27" s="364">
        <v>909.88877255</v>
      </c>
      <c r="AK27" s="364">
        <v>478067.27943106211</v>
      </c>
      <c r="AL27" s="364">
        <v>918.67114938999998</v>
      </c>
      <c r="AM27" s="364">
        <v>498623.97399999999</v>
      </c>
      <c r="AN27" s="364">
        <v>908.58799999999997</v>
      </c>
      <c r="AO27" s="364">
        <v>421604.76883222861</v>
      </c>
      <c r="AP27" s="364">
        <v>838.89760397999999</v>
      </c>
      <c r="AQ27" s="455">
        <v>394699.11117599998</v>
      </c>
      <c r="AR27" s="455">
        <v>819.66007221829966</v>
      </c>
      <c r="AS27" s="455">
        <v>367801.17206699995</v>
      </c>
      <c r="AT27" s="455">
        <v>757.07293249999998</v>
      </c>
      <c r="AU27" s="52" t="s">
        <v>1634</v>
      </c>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36"/>
      <c r="CS27" s="125"/>
      <c r="CT27" s="126"/>
      <c r="CU27" s="125"/>
      <c r="CV27" s="126"/>
      <c r="CW27" s="125"/>
      <c r="CX27" s="126"/>
      <c r="CY27" s="125"/>
      <c r="CZ27" s="126"/>
      <c r="DA27" s="125"/>
      <c r="DB27" s="126"/>
      <c r="DC27" s="125"/>
      <c r="DD27" s="126"/>
      <c r="DE27" s="125"/>
      <c r="DF27" s="126"/>
      <c r="DG27" s="125"/>
      <c r="DH27" s="126"/>
      <c r="DI27" s="125"/>
      <c r="DJ27" s="126"/>
      <c r="DK27" s="125"/>
      <c r="DL27" s="126"/>
      <c r="DM27" s="125"/>
      <c r="DN27" s="126"/>
      <c r="DO27" s="125"/>
      <c r="DP27" s="126"/>
      <c r="DQ27" s="125"/>
      <c r="DR27" s="126"/>
      <c r="DS27" s="125"/>
      <c r="DT27" s="126"/>
      <c r="DU27" s="125"/>
      <c r="DV27" s="126"/>
      <c r="DW27" s="125"/>
      <c r="DX27" s="126"/>
      <c r="DY27" s="125"/>
      <c r="DZ27" s="126"/>
      <c r="EA27" s="125"/>
      <c r="EB27" s="126"/>
      <c r="EC27" s="125"/>
      <c r="ED27" s="126"/>
      <c r="EE27" s="125"/>
      <c r="EF27" s="126"/>
      <c r="EG27" s="125"/>
      <c r="EH27" s="126"/>
      <c r="EI27" s="125"/>
      <c r="EJ27" s="126"/>
      <c r="EK27" s="125"/>
      <c r="EL27" s="126"/>
      <c r="EM27" s="125"/>
      <c r="EN27" s="126"/>
      <c r="EO27" s="125"/>
      <c r="EP27" s="126"/>
      <c r="EQ27" s="125"/>
      <c r="ER27" s="126"/>
      <c r="ES27" s="125"/>
      <c r="ET27" s="126"/>
      <c r="EU27" s="125"/>
      <c r="EV27" s="126"/>
      <c r="EW27" s="125"/>
      <c r="EX27" s="126"/>
      <c r="EY27" s="125"/>
      <c r="EZ27" s="126"/>
      <c r="FA27" s="125"/>
      <c r="FB27" s="126"/>
      <c r="FC27" s="125"/>
      <c r="FD27" s="126"/>
      <c r="FE27" s="125"/>
      <c r="FF27" s="126"/>
      <c r="FG27" s="125"/>
      <c r="FH27" s="126"/>
      <c r="FI27" s="125"/>
      <c r="FJ27" s="126"/>
      <c r="FK27" s="125"/>
      <c r="FL27" s="126"/>
      <c r="FM27" s="125"/>
      <c r="FN27" s="126"/>
      <c r="FO27" s="125"/>
      <c r="FP27" s="126"/>
      <c r="FQ27" s="125"/>
      <c r="FR27" s="126"/>
      <c r="FS27" s="125"/>
      <c r="FT27" s="126"/>
      <c r="FU27" s="125"/>
      <c r="FV27" s="126"/>
      <c r="FW27" s="125"/>
      <c r="FX27" s="126"/>
      <c r="FY27" s="125"/>
      <c r="FZ27" s="126"/>
      <c r="GA27" s="125"/>
      <c r="GB27" s="126"/>
      <c r="GC27" s="125"/>
      <c r="GD27" s="126"/>
      <c r="GE27" s="125"/>
      <c r="GF27" s="126"/>
      <c r="GG27" s="125"/>
      <c r="GH27" s="126"/>
      <c r="GI27" s="125"/>
      <c r="GJ27" s="126"/>
      <c r="GK27" s="125"/>
      <c r="GL27" s="126"/>
      <c r="GM27" s="125"/>
      <c r="GN27" s="126"/>
      <c r="GO27" s="125"/>
      <c r="GP27" s="126"/>
      <c r="GQ27" s="125"/>
      <c r="GR27" s="126"/>
      <c r="GS27" s="125"/>
      <c r="GT27" s="126"/>
      <c r="GU27" s="125"/>
      <c r="GV27" s="126"/>
      <c r="GW27" s="125"/>
      <c r="GX27" s="126"/>
      <c r="GY27" s="125"/>
      <c r="GZ27" s="126"/>
      <c r="HA27" s="125"/>
      <c r="HB27" s="126"/>
      <c r="HC27" s="125"/>
      <c r="HD27" s="126"/>
      <c r="HE27" s="125"/>
      <c r="HF27" s="126"/>
      <c r="HG27" s="125"/>
      <c r="HH27" s="126"/>
      <c r="HI27" s="125"/>
      <c r="HJ27" s="126"/>
      <c r="HK27" s="125"/>
      <c r="HL27" s="126"/>
      <c r="HM27" s="125"/>
      <c r="HN27" s="126"/>
      <c r="HO27" s="125"/>
      <c r="HP27" s="126"/>
      <c r="HQ27" s="125"/>
      <c r="HR27" s="126"/>
      <c r="HS27" s="125"/>
      <c r="HT27" s="126"/>
      <c r="HU27" s="125"/>
      <c r="HV27" s="126"/>
      <c r="HW27" s="125"/>
      <c r="HX27" s="126"/>
      <c r="HY27" s="125"/>
      <c r="HZ27" s="126"/>
      <c r="IA27" s="125"/>
      <c r="IB27" s="126"/>
      <c r="IC27" s="125"/>
      <c r="ID27" s="126"/>
      <c r="IE27" s="125"/>
      <c r="IF27" s="126"/>
      <c r="IG27" s="125"/>
      <c r="IH27" s="126"/>
      <c r="II27" s="125"/>
      <c r="IJ27" s="126"/>
      <c r="IK27" s="125"/>
      <c r="IL27" s="126"/>
      <c r="IM27" s="125"/>
      <c r="IN27" s="126"/>
      <c r="IO27" s="125"/>
      <c r="IP27" s="126"/>
      <c r="IQ27" s="125"/>
      <c r="IR27" s="126"/>
      <c r="IS27" s="125"/>
      <c r="IT27" s="126"/>
      <c r="IU27" s="125"/>
      <c r="IV27" s="126"/>
      <c r="IW27" s="125"/>
      <c r="IX27" s="126"/>
      <c r="IY27" s="125"/>
      <c r="IZ27" s="126"/>
      <c r="JA27" s="125"/>
      <c r="JB27" s="126"/>
      <c r="JC27" s="125"/>
      <c r="JD27" s="126"/>
      <c r="JE27" s="125"/>
      <c r="JF27" s="126"/>
      <c r="JG27" s="125"/>
      <c r="JH27" s="126"/>
      <c r="JI27" s="125"/>
      <c r="JJ27" s="126"/>
      <c r="JK27" s="125"/>
      <c r="JL27" s="126"/>
      <c r="JM27" s="125"/>
      <c r="JN27" s="126"/>
      <c r="JO27" s="125"/>
      <c r="JP27" s="126"/>
      <c r="JQ27" s="125"/>
      <c r="JR27" s="126"/>
      <c r="JS27" s="125"/>
      <c r="JT27" s="126"/>
      <c r="JU27" s="125"/>
      <c r="JV27" s="126"/>
      <c r="JW27" s="125"/>
      <c r="JX27" s="126"/>
      <c r="JY27" s="125"/>
      <c r="JZ27" s="126"/>
      <c r="KA27" s="125"/>
      <c r="KB27" s="126"/>
      <c r="KC27" s="125"/>
      <c r="KD27" s="126"/>
      <c r="KE27" s="125"/>
      <c r="KF27" s="126"/>
      <c r="KG27" s="125"/>
      <c r="KH27" s="126"/>
      <c r="KI27" s="125"/>
      <c r="KJ27" s="126"/>
      <c r="KK27" s="125"/>
      <c r="KL27" s="126"/>
      <c r="KM27" s="125"/>
      <c r="KN27" s="126"/>
      <c r="KO27" s="125"/>
      <c r="KP27" s="126"/>
      <c r="KQ27" s="125"/>
      <c r="KR27" s="126"/>
      <c r="KS27" s="125"/>
      <c r="KT27" s="126"/>
      <c r="KU27" s="125"/>
      <c r="KV27" s="126"/>
      <c r="KW27" s="125"/>
      <c r="KX27" s="126"/>
      <c r="KY27" s="125"/>
      <c r="KZ27" s="126"/>
      <c r="LA27" s="125"/>
      <c r="LB27" s="126"/>
      <c r="LC27" s="125"/>
      <c r="LD27" s="126"/>
      <c r="LE27" s="125"/>
      <c r="LF27" s="126"/>
      <c r="LG27" s="125"/>
      <c r="LH27" s="126"/>
      <c r="LI27" s="125"/>
      <c r="LJ27" s="126"/>
      <c r="LK27" s="125"/>
      <c r="LL27" s="126"/>
      <c r="LM27" s="125"/>
      <c r="LN27" s="126"/>
      <c r="LO27" s="125"/>
      <c r="LP27" s="126"/>
      <c r="LQ27" s="125"/>
      <c r="LR27" s="126"/>
      <c r="LS27" s="125"/>
      <c r="LT27" s="126"/>
      <c r="LU27" s="125"/>
      <c r="LV27" s="126"/>
      <c r="LW27" s="125"/>
      <c r="LX27" s="126"/>
      <c r="LY27" s="125"/>
      <c r="LZ27" s="126"/>
      <c r="MA27" s="125"/>
      <c r="MB27" s="126"/>
      <c r="MC27" s="125"/>
      <c r="MD27" s="126"/>
      <c r="ME27" s="125"/>
      <c r="MF27" s="126"/>
      <c r="MG27" s="125"/>
      <c r="MH27" s="126"/>
      <c r="MI27" s="125"/>
      <c r="MJ27" s="126"/>
      <c r="MK27" s="125"/>
      <c r="ML27" s="126"/>
      <c r="MM27" s="125"/>
      <c r="MN27" s="126"/>
      <c r="MO27" s="125"/>
      <c r="MP27" s="126"/>
      <c r="MQ27" s="125"/>
      <c r="MR27" s="126"/>
      <c r="MS27" s="125"/>
      <c r="MT27" s="126"/>
      <c r="MU27" s="125"/>
      <c r="MV27" s="126"/>
      <c r="MW27" s="125"/>
      <c r="MX27" s="126"/>
      <c r="MY27" s="125"/>
      <c r="MZ27" s="126"/>
      <c r="NA27" s="125"/>
      <c r="NB27" s="126"/>
      <c r="NC27" s="125"/>
      <c r="ND27" s="126"/>
      <c r="NE27" s="125"/>
      <c r="NF27" s="126"/>
      <c r="NG27" s="125"/>
      <c r="NH27" s="126"/>
      <c r="NI27" s="125"/>
      <c r="NJ27" s="126"/>
      <c r="NK27" s="125"/>
      <c r="NL27" s="126"/>
      <c r="NM27" s="125"/>
      <c r="NN27" s="126"/>
      <c r="NO27" s="125"/>
      <c r="NP27" s="126"/>
      <c r="NQ27" s="125"/>
      <c r="NR27" s="126"/>
      <c r="NS27" s="125"/>
      <c r="NT27" s="126"/>
      <c r="NU27" s="125"/>
      <c r="NV27" s="126"/>
      <c r="NW27" s="125"/>
      <c r="NX27" s="126"/>
      <c r="NY27" s="125"/>
      <c r="NZ27" s="126"/>
      <c r="OA27" s="125"/>
      <c r="OB27" s="126"/>
      <c r="OC27" s="125"/>
      <c r="OD27" s="126"/>
      <c r="OE27" s="125"/>
      <c r="OF27" s="126"/>
      <c r="OG27" s="125"/>
      <c r="OH27" s="126"/>
      <c r="OI27" s="125"/>
      <c r="OJ27" s="126"/>
      <c r="OK27" s="125"/>
      <c r="OL27" s="126"/>
      <c r="OM27" s="125"/>
      <c r="ON27" s="126"/>
      <c r="OO27" s="125"/>
      <c r="OP27" s="126"/>
      <c r="OQ27" s="125"/>
      <c r="OR27" s="126"/>
      <c r="OS27" s="125"/>
      <c r="OT27" s="126"/>
      <c r="OU27" s="125"/>
      <c r="OV27" s="126"/>
      <c r="OW27" s="125"/>
      <c r="OX27" s="126"/>
      <c r="OY27" s="125"/>
      <c r="OZ27" s="126"/>
      <c r="PA27" s="125"/>
      <c r="PB27" s="126"/>
      <c r="PC27" s="125"/>
      <c r="PD27" s="126"/>
      <c r="PE27" s="125"/>
      <c r="PF27" s="126"/>
      <c r="PG27" s="125"/>
      <c r="PH27" s="126"/>
      <c r="PI27" s="125"/>
      <c r="PJ27" s="126"/>
      <c r="PK27" s="125"/>
      <c r="PL27" s="126"/>
      <c r="PM27" s="125"/>
      <c r="PN27" s="126"/>
      <c r="PO27" s="125"/>
      <c r="PP27" s="126"/>
      <c r="PQ27" s="125"/>
      <c r="PR27" s="126"/>
      <c r="PS27" s="125"/>
      <c r="PT27" s="126"/>
      <c r="PU27" s="125"/>
      <c r="PV27" s="126"/>
      <c r="PW27" s="125"/>
      <c r="PX27" s="126"/>
      <c r="PY27" s="125"/>
      <c r="PZ27" s="126"/>
      <c r="QA27" s="125"/>
      <c r="QB27" s="126"/>
      <c r="QC27" s="125"/>
      <c r="QD27" s="126"/>
      <c r="QE27" s="125"/>
      <c r="QF27" s="126"/>
      <c r="QG27" s="125"/>
      <c r="QH27" s="126"/>
      <c r="QI27" s="125"/>
      <c r="QJ27" s="126"/>
      <c r="QK27" s="125"/>
      <c r="QL27" s="126"/>
      <c r="QM27" s="125"/>
      <c r="QN27" s="126"/>
      <c r="QO27" s="125"/>
      <c r="QP27" s="126"/>
      <c r="QQ27" s="125"/>
      <c r="QR27" s="126"/>
      <c r="QS27" s="125"/>
      <c r="QT27" s="126"/>
      <c r="QU27" s="125"/>
      <c r="QV27" s="126"/>
      <c r="QW27" s="125"/>
      <c r="QX27" s="126"/>
      <c r="QY27" s="125"/>
      <c r="QZ27" s="126"/>
      <c r="RA27" s="125"/>
      <c r="RB27" s="126"/>
      <c r="RC27" s="125"/>
      <c r="RD27" s="126"/>
      <c r="RE27" s="125"/>
      <c r="RF27" s="126"/>
      <c r="RG27" s="125"/>
      <c r="RH27" s="126"/>
      <c r="RI27" s="125"/>
      <c r="RJ27" s="126"/>
      <c r="RK27" s="125"/>
      <c r="RL27" s="126"/>
      <c r="RM27" s="125"/>
      <c r="RN27" s="126"/>
      <c r="RO27" s="125"/>
      <c r="RP27" s="126"/>
      <c r="RQ27" s="125"/>
      <c r="RR27" s="126"/>
      <c r="RS27" s="125"/>
      <c r="RT27" s="126"/>
      <c r="RU27" s="125"/>
      <c r="RV27" s="126"/>
      <c r="RW27" s="125"/>
      <c r="RX27" s="126"/>
      <c r="RY27" s="125"/>
      <c r="RZ27" s="126"/>
      <c r="SA27" s="125"/>
      <c r="SB27" s="126"/>
      <c r="SC27" s="125"/>
      <c r="SD27" s="126"/>
      <c r="SE27" s="125"/>
      <c r="SF27" s="126"/>
      <c r="SG27" s="125"/>
      <c r="SH27" s="126"/>
      <c r="SI27" s="125"/>
      <c r="SJ27" s="126"/>
      <c r="SK27" s="125"/>
      <c r="SL27" s="126"/>
      <c r="SM27" s="125"/>
      <c r="SN27" s="126"/>
      <c r="SO27" s="125"/>
      <c r="SP27" s="126"/>
      <c r="SQ27" s="125"/>
      <c r="SR27" s="126"/>
      <c r="SS27" s="125"/>
      <c r="ST27" s="126"/>
      <c r="SU27" s="125"/>
      <c r="SV27" s="126"/>
      <c r="SW27" s="125"/>
      <c r="SX27" s="126"/>
      <c r="SY27" s="125"/>
      <c r="SZ27" s="126"/>
      <c r="TA27" s="125"/>
      <c r="TB27" s="126"/>
      <c r="TC27" s="125"/>
      <c r="TD27" s="126"/>
      <c r="TE27" s="125"/>
      <c r="TF27" s="126"/>
      <c r="TG27" s="125"/>
      <c r="TH27" s="126"/>
      <c r="TI27" s="125"/>
      <c r="TJ27" s="126"/>
      <c r="TK27" s="125"/>
      <c r="TL27" s="126"/>
      <c r="TM27" s="125"/>
      <c r="TN27" s="126"/>
      <c r="TO27" s="125"/>
      <c r="TP27" s="126"/>
      <c r="TQ27" s="125"/>
      <c r="TR27" s="126"/>
      <c r="TS27" s="125"/>
      <c r="TT27" s="126"/>
      <c r="TU27" s="125"/>
      <c r="TV27" s="126"/>
      <c r="TW27" s="125"/>
      <c r="TX27" s="126"/>
      <c r="TY27" s="125"/>
      <c r="TZ27" s="126"/>
      <c r="UA27" s="125"/>
      <c r="UB27" s="126"/>
      <c r="UC27" s="125"/>
      <c r="UD27" s="126"/>
      <c r="UE27" s="125"/>
      <c r="UF27" s="126"/>
      <c r="UG27" s="125"/>
      <c r="UH27" s="126"/>
      <c r="UI27" s="125"/>
      <c r="UJ27" s="126"/>
      <c r="UK27" s="125"/>
      <c r="UL27" s="126"/>
      <c r="UM27" s="125"/>
      <c r="UN27" s="126"/>
      <c r="UO27" s="125"/>
      <c r="UP27" s="126"/>
      <c r="UQ27" s="125"/>
      <c r="UR27" s="126"/>
      <c r="US27" s="125"/>
      <c r="UT27" s="126"/>
      <c r="UU27" s="125"/>
      <c r="UV27" s="126"/>
      <c r="UW27" s="125"/>
      <c r="UX27" s="126"/>
      <c r="UY27" s="125"/>
      <c r="UZ27" s="126"/>
      <c r="VA27" s="125"/>
      <c r="VB27" s="126"/>
      <c r="VC27" s="125"/>
      <c r="VD27" s="126"/>
      <c r="VE27" s="125"/>
      <c r="VF27" s="126"/>
      <c r="VG27" s="125"/>
      <c r="VH27" s="126"/>
      <c r="VI27" s="125"/>
      <c r="VJ27" s="126"/>
      <c r="VK27" s="125"/>
      <c r="VL27" s="126"/>
      <c r="VM27" s="125"/>
      <c r="VN27" s="126"/>
      <c r="VO27" s="125"/>
      <c r="VP27" s="126"/>
      <c r="VQ27" s="125"/>
      <c r="VR27" s="126"/>
      <c r="VS27" s="125"/>
      <c r="VT27" s="126"/>
      <c r="VU27" s="125"/>
      <c r="VV27" s="126"/>
      <c r="VW27" s="125"/>
      <c r="VX27" s="126"/>
      <c r="VY27" s="125"/>
      <c r="VZ27" s="126"/>
      <c r="WA27" s="125"/>
      <c r="WB27" s="126"/>
      <c r="WC27" s="125"/>
      <c r="WD27" s="126"/>
      <c r="WE27" s="125"/>
      <c r="WF27" s="126"/>
      <c r="WG27" s="125"/>
      <c r="WH27" s="126"/>
      <c r="WI27" s="125"/>
      <c r="WJ27" s="126"/>
      <c r="WK27" s="125"/>
      <c r="WL27" s="126"/>
      <c r="WM27" s="125"/>
      <c r="WN27" s="126"/>
      <c r="WO27" s="125"/>
      <c r="WP27" s="126"/>
      <c r="WQ27" s="125"/>
      <c r="WR27" s="126"/>
      <c r="WS27" s="125"/>
      <c r="WT27" s="126"/>
      <c r="WU27" s="125"/>
      <c r="WV27" s="126"/>
      <c r="WW27" s="125"/>
      <c r="WX27" s="126"/>
      <c r="WY27" s="125"/>
      <c r="WZ27" s="126"/>
      <c r="XA27" s="125"/>
      <c r="XB27" s="126"/>
      <c r="XC27" s="125"/>
      <c r="XD27" s="126"/>
      <c r="XE27" s="125"/>
      <c r="XF27" s="126"/>
      <c r="XG27" s="125"/>
      <c r="XH27" s="126"/>
      <c r="XI27" s="125"/>
      <c r="XJ27" s="126"/>
      <c r="XK27" s="125"/>
      <c r="XL27" s="126"/>
      <c r="XM27" s="125"/>
      <c r="XN27" s="126"/>
      <c r="XO27" s="125"/>
      <c r="XP27" s="126"/>
      <c r="XQ27" s="125"/>
      <c r="XR27" s="126"/>
      <c r="XS27" s="125"/>
      <c r="XT27" s="126"/>
      <c r="XU27" s="125"/>
      <c r="XV27" s="126"/>
      <c r="XW27" s="125"/>
      <c r="XX27" s="126"/>
      <c r="XY27" s="125"/>
      <c r="XZ27" s="126"/>
      <c r="YA27" s="125"/>
      <c r="YB27" s="126"/>
      <c r="YC27" s="125"/>
      <c r="YD27" s="126"/>
      <c r="YE27" s="125"/>
      <c r="YF27" s="126"/>
      <c r="YG27" s="125"/>
      <c r="YH27" s="126"/>
      <c r="YI27" s="125"/>
      <c r="YJ27" s="126"/>
      <c r="YK27" s="125"/>
      <c r="YL27" s="126"/>
      <c r="YM27" s="125"/>
      <c r="YN27" s="126"/>
      <c r="YO27" s="125"/>
      <c r="YP27" s="126"/>
      <c r="YQ27" s="125"/>
      <c r="YR27" s="126"/>
      <c r="YS27" s="125"/>
      <c r="YT27" s="126"/>
      <c r="YU27" s="125"/>
      <c r="YV27" s="126"/>
      <c r="YW27" s="125"/>
      <c r="YX27" s="126"/>
      <c r="YY27" s="125"/>
      <c r="YZ27" s="126"/>
      <c r="ZA27" s="125"/>
      <c r="ZB27" s="126"/>
      <c r="ZC27" s="125"/>
      <c r="ZD27" s="126"/>
      <c r="ZE27" s="125"/>
      <c r="ZF27" s="126"/>
      <c r="ZG27" s="125"/>
      <c r="ZH27" s="126"/>
      <c r="ZI27" s="125"/>
      <c r="ZJ27" s="126"/>
      <c r="ZK27" s="125"/>
      <c r="ZL27" s="126"/>
      <c r="ZM27" s="125"/>
      <c r="ZN27" s="126"/>
      <c r="ZO27" s="125"/>
      <c r="ZP27" s="126"/>
      <c r="ZQ27" s="125"/>
      <c r="ZR27" s="126"/>
      <c r="ZS27" s="125"/>
      <c r="ZT27" s="126"/>
      <c r="ZU27" s="125"/>
      <c r="ZV27" s="126"/>
      <c r="ZW27" s="125"/>
      <c r="ZX27" s="126"/>
      <c r="ZY27" s="125"/>
      <c r="ZZ27" s="126"/>
      <c r="AAA27" s="125"/>
      <c r="AAB27" s="126"/>
      <c r="AAC27" s="125"/>
      <c r="AAD27" s="126"/>
      <c r="AAE27" s="125"/>
      <c r="AAF27" s="126"/>
      <c r="AAG27" s="125"/>
      <c r="AAH27" s="126"/>
      <c r="AAI27" s="125"/>
      <c r="AAJ27" s="126"/>
      <c r="AAK27" s="125"/>
      <c r="AAL27" s="126"/>
      <c r="AAM27" s="125"/>
      <c r="AAN27" s="126"/>
      <c r="AAO27" s="125"/>
      <c r="AAP27" s="126"/>
      <c r="AAQ27" s="125"/>
      <c r="AAR27" s="126"/>
      <c r="AAS27" s="125"/>
      <c r="AAT27" s="126"/>
      <c r="AAU27" s="125"/>
      <c r="AAV27" s="126"/>
      <c r="AAW27" s="125"/>
      <c r="AAX27" s="126"/>
      <c r="AAY27" s="125"/>
      <c r="AAZ27" s="126"/>
      <c r="ABA27" s="125"/>
      <c r="ABB27" s="126"/>
      <c r="ABC27" s="125"/>
      <c r="ABD27" s="126"/>
      <c r="ABE27" s="125"/>
      <c r="ABF27" s="126"/>
      <c r="ABG27" s="125"/>
      <c r="ABH27" s="126"/>
      <c r="ABI27" s="125"/>
      <c r="ABJ27" s="126"/>
      <c r="ABK27" s="125"/>
      <c r="ABL27" s="126"/>
      <c r="ABM27" s="125"/>
      <c r="ABN27" s="126"/>
      <c r="ABO27" s="125"/>
      <c r="ABP27" s="126"/>
      <c r="ABQ27" s="125"/>
      <c r="ABR27" s="126"/>
      <c r="ABS27" s="125"/>
      <c r="ABT27" s="126"/>
      <c r="ABU27" s="125"/>
      <c r="ABV27" s="126"/>
      <c r="ABW27" s="125"/>
      <c r="ABX27" s="126"/>
      <c r="ABY27" s="125"/>
      <c r="ABZ27" s="126"/>
      <c r="ACA27" s="125"/>
      <c r="ACB27" s="126"/>
      <c r="ACC27" s="125"/>
      <c r="ACD27" s="126"/>
      <c r="ACE27" s="125"/>
      <c r="ACF27" s="126"/>
      <c r="ACG27" s="125"/>
      <c r="ACH27" s="126"/>
      <c r="ACI27" s="125"/>
      <c r="ACJ27" s="126"/>
      <c r="ACK27" s="125"/>
      <c r="ACL27" s="126"/>
      <c r="ACM27" s="125"/>
      <c r="ACN27" s="126"/>
      <c r="ACO27" s="125"/>
      <c r="ACP27" s="126"/>
      <c r="ACQ27" s="125"/>
      <c r="ACR27" s="126"/>
      <c r="ACS27" s="125"/>
      <c r="ACT27" s="126"/>
      <c r="ACU27" s="125"/>
      <c r="ACV27" s="126"/>
      <c r="ACW27" s="125"/>
      <c r="ACX27" s="126"/>
      <c r="ACY27" s="125"/>
      <c r="ACZ27" s="126"/>
      <c r="ADA27" s="125"/>
      <c r="ADB27" s="126"/>
      <c r="ADC27" s="125"/>
      <c r="ADD27" s="126"/>
      <c r="ADE27" s="125"/>
      <c r="ADF27" s="126"/>
      <c r="ADG27" s="125"/>
      <c r="ADH27" s="126"/>
      <c r="ADI27" s="125"/>
      <c r="ADJ27" s="126"/>
      <c r="ADK27" s="125"/>
      <c r="ADL27" s="126"/>
      <c r="ADM27" s="125"/>
      <c r="ADN27" s="126"/>
      <c r="ADO27" s="125"/>
      <c r="ADP27" s="126"/>
      <c r="ADQ27" s="125"/>
      <c r="ADR27" s="126"/>
      <c r="ADS27" s="125"/>
      <c r="ADT27" s="126"/>
      <c r="ADU27" s="125"/>
      <c r="ADV27" s="126"/>
      <c r="ADW27" s="125"/>
      <c r="ADX27" s="126"/>
      <c r="ADY27" s="125"/>
      <c r="ADZ27" s="126"/>
      <c r="AEA27" s="125"/>
      <c r="AEB27" s="126"/>
      <c r="AEC27" s="125"/>
      <c r="AED27" s="126"/>
      <c r="AEE27" s="125"/>
      <c r="AEF27" s="126"/>
      <c r="AEG27" s="125"/>
      <c r="AEH27" s="126"/>
      <c r="AEI27" s="125"/>
      <c r="AEJ27" s="126"/>
      <c r="AEK27" s="125"/>
      <c r="AEL27" s="126"/>
      <c r="AEM27" s="125"/>
      <c r="AEN27" s="126"/>
      <c r="AEO27" s="125"/>
      <c r="AEP27" s="126"/>
      <c r="AEQ27" s="125"/>
      <c r="AER27" s="126"/>
      <c r="AES27" s="125"/>
      <c r="AET27" s="126"/>
      <c r="AEU27" s="125"/>
      <c r="AEV27" s="126"/>
      <c r="AEW27" s="125"/>
      <c r="AEX27" s="126"/>
      <c r="AEY27" s="125"/>
      <c r="AEZ27" s="126"/>
      <c r="AFA27" s="125"/>
      <c r="AFB27" s="126"/>
      <c r="AFC27" s="125"/>
      <c r="AFD27" s="126"/>
      <c r="AFE27" s="125"/>
      <c r="AFF27" s="126"/>
      <c r="AFG27" s="125"/>
      <c r="AFH27" s="126"/>
      <c r="AFI27" s="125"/>
      <c r="AFJ27" s="126"/>
      <c r="AFK27" s="125"/>
      <c r="AFL27" s="126"/>
      <c r="AFM27" s="125"/>
      <c r="AFN27" s="126"/>
      <c r="AFO27" s="125"/>
      <c r="AFP27" s="126"/>
      <c r="AFQ27" s="125"/>
      <c r="AFR27" s="126"/>
      <c r="AFS27" s="125"/>
      <c r="AFT27" s="126"/>
      <c r="AFU27" s="125"/>
      <c r="AFV27" s="126"/>
      <c r="AFW27" s="125"/>
      <c r="AFX27" s="126"/>
      <c r="AFY27" s="125"/>
      <c r="AFZ27" s="126"/>
      <c r="AGA27" s="125"/>
      <c r="AGB27" s="126"/>
      <c r="AGC27" s="125"/>
      <c r="AGD27" s="126"/>
      <c r="AGE27" s="125"/>
      <c r="AGF27" s="126"/>
      <c r="AGG27" s="125"/>
      <c r="AGH27" s="126"/>
      <c r="AGI27" s="125"/>
      <c r="AGJ27" s="126"/>
      <c r="AGK27" s="125"/>
      <c r="AGL27" s="126"/>
      <c r="AGM27" s="125"/>
      <c r="AGN27" s="126"/>
      <c r="AGO27" s="125"/>
      <c r="AGP27" s="126"/>
      <c r="AGQ27" s="125"/>
      <c r="AGR27" s="126"/>
      <c r="AGS27" s="125"/>
      <c r="AGT27" s="126"/>
      <c r="AGU27" s="125"/>
      <c r="AGV27" s="126"/>
      <c r="AGW27" s="125"/>
      <c r="AGX27" s="126"/>
      <c r="AGY27" s="125"/>
      <c r="AGZ27" s="126"/>
      <c r="AHA27" s="125"/>
      <c r="AHB27" s="126"/>
      <c r="AHC27" s="125"/>
      <c r="AHD27" s="126"/>
      <c r="AHE27" s="125"/>
      <c r="AHF27" s="126"/>
      <c r="AHG27" s="125"/>
      <c r="AHH27" s="126"/>
      <c r="AHI27" s="125"/>
      <c r="AHJ27" s="126"/>
      <c r="AHK27" s="125"/>
      <c r="AHL27" s="126"/>
      <c r="AHM27" s="125"/>
      <c r="AHN27" s="126"/>
      <c r="AHO27" s="125"/>
      <c r="AHP27" s="126"/>
      <c r="AHQ27" s="125"/>
      <c r="AHR27" s="126"/>
      <c r="AHS27" s="125"/>
      <c r="AHT27" s="126"/>
      <c r="AHU27" s="125"/>
      <c r="AHV27" s="126"/>
      <c r="AHW27" s="125"/>
      <c r="AHX27" s="126"/>
      <c r="AHY27" s="125"/>
      <c r="AHZ27" s="126"/>
      <c r="AIA27" s="125"/>
      <c r="AIB27" s="126"/>
      <c r="AIC27" s="125"/>
      <c r="AID27" s="126"/>
      <c r="AIE27" s="125"/>
      <c r="AIF27" s="126"/>
      <c r="AIG27" s="125"/>
      <c r="AIH27" s="126"/>
      <c r="AII27" s="125"/>
      <c r="AIJ27" s="126"/>
      <c r="AIK27" s="125"/>
      <c r="AIL27" s="126"/>
      <c r="AIM27" s="125"/>
      <c r="AIN27" s="126"/>
      <c r="AIO27" s="125"/>
      <c r="AIP27" s="126"/>
      <c r="AIQ27" s="125"/>
      <c r="AIR27" s="126"/>
      <c r="AIS27" s="125"/>
      <c r="AIT27" s="126"/>
      <c r="AIU27" s="125"/>
      <c r="AIV27" s="126"/>
      <c r="AIW27" s="125"/>
      <c r="AIX27" s="126"/>
      <c r="AIY27" s="125"/>
      <c r="AIZ27" s="126"/>
      <c r="AJA27" s="125"/>
      <c r="AJB27" s="126"/>
      <c r="AJC27" s="125"/>
      <c r="AJD27" s="126"/>
      <c r="AJE27" s="125"/>
      <c r="AJF27" s="126"/>
      <c r="AJG27" s="125"/>
      <c r="AJH27" s="126"/>
      <c r="AJI27" s="125"/>
      <c r="AJJ27" s="126"/>
      <c r="AJK27" s="125"/>
      <c r="AJL27" s="126"/>
      <c r="AJM27" s="125"/>
      <c r="AJN27" s="126"/>
      <c r="AJO27" s="125"/>
      <c r="AJP27" s="126"/>
      <c r="AJQ27" s="125"/>
      <c r="AJR27" s="126"/>
      <c r="AJS27" s="125"/>
      <c r="AJT27" s="126"/>
      <c r="AJU27" s="125"/>
      <c r="AJV27" s="126"/>
      <c r="AJW27" s="125"/>
      <c r="AJX27" s="126"/>
      <c r="AJY27" s="125"/>
      <c r="AJZ27" s="126"/>
      <c r="AKA27" s="125"/>
      <c r="AKB27" s="126"/>
      <c r="AKC27" s="125"/>
      <c r="AKD27" s="126"/>
      <c r="AKE27" s="125"/>
      <c r="AKF27" s="126"/>
      <c r="AKG27" s="125"/>
      <c r="AKH27" s="126"/>
      <c r="AKI27" s="125"/>
      <c r="AKJ27" s="126"/>
      <c r="AKK27" s="125"/>
      <c r="AKL27" s="126"/>
      <c r="AKM27" s="125"/>
      <c r="AKN27" s="126"/>
      <c r="AKO27" s="125"/>
      <c r="AKP27" s="126"/>
      <c r="AKQ27" s="125"/>
      <c r="AKR27" s="126"/>
      <c r="AKS27" s="125"/>
      <c r="AKT27" s="126"/>
      <c r="AKU27" s="125"/>
      <c r="AKV27" s="126"/>
      <c r="AKW27" s="125"/>
      <c r="AKX27" s="126"/>
      <c r="AKY27" s="125"/>
      <c r="AKZ27" s="126"/>
      <c r="ALA27" s="125"/>
      <c r="ALB27" s="126"/>
      <c r="ALC27" s="125"/>
      <c r="ALD27" s="126"/>
      <c r="ALE27" s="125"/>
      <c r="ALF27" s="126"/>
      <c r="ALG27" s="125"/>
      <c r="ALH27" s="126"/>
      <c r="ALI27" s="125"/>
      <c r="ALJ27" s="126"/>
      <c r="ALK27" s="125"/>
      <c r="ALL27" s="126"/>
      <c r="ALM27" s="125"/>
      <c r="ALN27" s="126"/>
      <c r="ALO27" s="125"/>
      <c r="ALP27" s="126"/>
      <c r="ALQ27" s="125"/>
      <c r="ALR27" s="126"/>
      <c r="ALS27" s="125"/>
      <c r="ALT27" s="126"/>
      <c r="ALU27" s="125"/>
      <c r="ALV27" s="126"/>
      <c r="ALW27" s="125"/>
      <c r="ALX27" s="126"/>
      <c r="ALY27" s="125"/>
      <c r="ALZ27" s="126"/>
      <c r="AMA27" s="125"/>
      <c r="AMB27" s="126"/>
      <c r="AMC27" s="125"/>
      <c r="AMD27" s="126"/>
      <c r="AME27" s="125"/>
      <c r="AMF27" s="126"/>
      <c r="AMG27" s="125"/>
      <c r="AMH27" s="126"/>
      <c r="AMI27" s="125"/>
      <c r="AMJ27" s="126"/>
      <c r="AMK27" s="125"/>
      <c r="AML27" s="126"/>
      <c r="AMM27" s="125"/>
      <c r="AMN27" s="126"/>
      <c r="AMO27" s="125"/>
      <c r="AMP27" s="126"/>
      <c r="AMQ27" s="125"/>
      <c r="AMR27" s="126"/>
      <c r="AMS27" s="125"/>
      <c r="AMT27" s="126"/>
      <c r="AMU27" s="125"/>
      <c r="AMV27" s="126"/>
      <c r="AMW27" s="125"/>
      <c r="AMX27" s="126"/>
      <c r="AMY27" s="125"/>
      <c r="AMZ27" s="126"/>
      <c r="ANA27" s="125"/>
      <c r="ANB27" s="126"/>
      <c r="ANC27" s="125"/>
      <c r="AND27" s="126"/>
      <c r="ANE27" s="125"/>
      <c r="ANF27" s="126"/>
      <c r="ANG27" s="125"/>
      <c r="ANH27" s="126"/>
      <c r="ANI27" s="125"/>
      <c r="ANJ27" s="126"/>
      <c r="ANK27" s="125"/>
      <c r="ANL27" s="126"/>
      <c r="ANM27" s="125"/>
      <c r="ANN27" s="126"/>
      <c r="ANO27" s="125"/>
      <c r="ANP27" s="126"/>
      <c r="ANQ27" s="125"/>
      <c r="ANR27" s="126"/>
      <c r="ANS27" s="125"/>
      <c r="ANT27" s="126"/>
      <c r="ANU27" s="125"/>
      <c r="ANV27" s="126"/>
      <c r="ANW27" s="125"/>
      <c r="ANX27" s="126"/>
      <c r="ANY27" s="125"/>
      <c r="ANZ27" s="126"/>
      <c r="AOA27" s="125"/>
      <c r="AOB27" s="126"/>
      <c r="AOC27" s="125"/>
      <c r="AOD27" s="126"/>
      <c r="AOE27" s="125"/>
      <c r="AOF27" s="126"/>
      <c r="AOG27" s="125"/>
      <c r="AOH27" s="126"/>
      <c r="AOI27" s="125"/>
      <c r="AOJ27" s="126"/>
      <c r="AOK27" s="125"/>
      <c r="AOL27" s="126"/>
      <c r="AOM27" s="125"/>
      <c r="AON27" s="126"/>
      <c r="AOO27" s="125"/>
      <c r="AOP27" s="126"/>
      <c r="AOQ27" s="125"/>
      <c r="AOR27" s="126"/>
      <c r="AOS27" s="125"/>
      <c r="AOT27" s="126"/>
      <c r="AOU27" s="125"/>
      <c r="AOV27" s="126"/>
      <c r="AOW27" s="125"/>
      <c r="AOX27" s="126"/>
      <c r="AOY27" s="125"/>
      <c r="AOZ27" s="126"/>
      <c r="APA27" s="125"/>
      <c r="APB27" s="126"/>
      <c r="APC27" s="125"/>
      <c r="APD27" s="126"/>
      <c r="APE27" s="125"/>
      <c r="APF27" s="126"/>
      <c r="APG27" s="125"/>
      <c r="APH27" s="126"/>
      <c r="API27" s="125"/>
      <c r="APJ27" s="126"/>
      <c r="APK27" s="125"/>
      <c r="APL27" s="126"/>
      <c r="APM27" s="125"/>
      <c r="APN27" s="126"/>
      <c r="APO27" s="125"/>
      <c r="APP27" s="126"/>
      <c r="APQ27" s="125"/>
      <c r="APR27" s="126"/>
      <c r="APS27" s="125"/>
      <c r="APT27" s="126"/>
      <c r="APU27" s="125"/>
      <c r="APV27" s="126"/>
      <c r="APW27" s="125"/>
      <c r="APX27" s="126"/>
      <c r="APY27" s="125"/>
      <c r="APZ27" s="126"/>
      <c r="AQA27" s="125"/>
      <c r="AQB27" s="126"/>
      <c r="AQC27" s="125"/>
      <c r="AQD27" s="126"/>
      <c r="AQE27" s="125"/>
      <c r="AQF27" s="126"/>
      <c r="AQG27" s="125"/>
      <c r="AQH27" s="126"/>
      <c r="AQI27" s="125"/>
      <c r="AQJ27" s="126"/>
      <c r="AQK27" s="125"/>
      <c r="AQL27" s="126"/>
      <c r="AQM27" s="125"/>
      <c r="AQN27" s="126"/>
      <c r="AQO27" s="125"/>
      <c r="AQP27" s="126"/>
      <c r="AQQ27" s="125"/>
      <c r="AQR27" s="126"/>
      <c r="AQS27" s="125"/>
      <c r="AQT27" s="126"/>
      <c r="AQU27" s="125"/>
      <c r="AQV27" s="126"/>
      <c r="AQW27" s="125"/>
      <c r="AQX27" s="126"/>
      <c r="AQY27" s="125"/>
      <c r="AQZ27" s="126"/>
      <c r="ARA27" s="125"/>
      <c r="ARB27" s="126"/>
      <c r="ARC27" s="125"/>
      <c r="ARD27" s="126"/>
      <c r="ARE27" s="125"/>
      <c r="ARF27" s="126"/>
      <c r="ARG27" s="125"/>
      <c r="ARH27" s="126"/>
      <c r="ARI27" s="125"/>
      <c r="ARJ27" s="126"/>
      <c r="ARK27" s="125"/>
      <c r="ARL27" s="126"/>
      <c r="ARM27" s="125"/>
      <c r="ARN27" s="126"/>
      <c r="ARO27" s="125"/>
      <c r="ARP27" s="126"/>
      <c r="ARQ27" s="125"/>
      <c r="ARR27" s="126"/>
      <c r="ARS27" s="125"/>
      <c r="ART27" s="126"/>
      <c r="ARU27" s="125"/>
      <c r="ARV27" s="126"/>
      <c r="ARW27" s="125"/>
      <c r="ARX27" s="126"/>
      <c r="ARY27" s="125"/>
      <c r="ARZ27" s="126"/>
      <c r="ASA27" s="125"/>
      <c r="ASB27" s="126"/>
      <c r="ASC27" s="125"/>
      <c r="ASD27" s="126"/>
      <c r="ASE27" s="125"/>
      <c r="ASF27" s="126"/>
      <c r="ASG27" s="125"/>
      <c r="ASH27" s="126"/>
      <c r="ASI27" s="125"/>
      <c r="ASJ27" s="126"/>
      <c r="ASK27" s="125"/>
      <c r="ASL27" s="126"/>
      <c r="ASM27" s="125"/>
      <c r="ASN27" s="126"/>
      <c r="ASO27" s="125"/>
      <c r="ASP27" s="126"/>
      <c r="ASQ27" s="125"/>
      <c r="ASR27" s="126"/>
      <c r="ASS27" s="125"/>
      <c r="AST27" s="126"/>
      <c r="ASU27" s="125"/>
      <c r="ASV27" s="126"/>
      <c r="ASW27" s="125"/>
      <c r="ASX27" s="126"/>
      <c r="ASY27" s="125"/>
      <c r="ASZ27" s="126"/>
      <c r="ATA27" s="125"/>
      <c r="ATB27" s="126"/>
      <c r="ATC27" s="125"/>
      <c r="ATD27" s="126"/>
      <c r="ATE27" s="125"/>
      <c r="ATF27" s="126"/>
      <c r="ATG27" s="125"/>
      <c r="ATH27" s="126"/>
      <c r="ATI27" s="125"/>
      <c r="ATJ27" s="126"/>
      <c r="ATK27" s="125"/>
      <c r="ATL27" s="126"/>
      <c r="ATM27" s="125"/>
      <c r="ATN27" s="126"/>
      <c r="ATO27" s="125"/>
      <c r="ATP27" s="126"/>
      <c r="ATQ27" s="125"/>
      <c r="ATR27" s="126"/>
      <c r="ATS27" s="125"/>
      <c r="ATT27" s="126"/>
      <c r="ATU27" s="125"/>
      <c r="ATV27" s="126"/>
      <c r="ATW27" s="125"/>
      <c r="ATX27" s="126"/>
      <c r="ATY27" s="125"/>
      <c r="ATZ27" s="126"/>
      <c r="AUA27" s="125"/>
      <c r="AUB27" s="126"/>
      <c r="AUC27" s="125"/>
      <c r="AUD27" s="126"/>
      <c r="AUE27" s="125"/>
      <c r="AUF27" s="126"/>
      <c r="AUG27" s="125"/>
      <c r="AUH27" s="126"/>
      <c r="AUI27" s="125"/>
      <c r="AUJ27" s="126"/>
      <c r="AUK27" s="125"/>
      <c r="AUL27" s="126"/>
      <c r="AUM27" s="125"/>
      <c r="AUN27" s="126"/>
      <c r="AUO27" s="125"/>
      <c r="AUP27" s="126"/>
      <c r="AUQ27" s="125"/>
      <c r="AUR27" s="126"/>
      <c r="AUS27" s="125"/>
      <c r="AUT27" s="126"/>
      <c r="AUU27" s="125"/>
      <c r="AUV27" s="126"/>
      <c r="AUW27" s="125"/>
      <c r="AUX27" s="126"/>
      <c r="AUY27" s="125"/>
      <c r="AUZ27" s="126"/>
      <c r="AVA27" s="125"/>
      <c r="AVB27" s="126"/>
      <c r="AVC27" s="125"/>
      <c r="AVD27" s="126"/>
      <c r="AVE27" s="125"/>
      <c r="AVF27" s="126"/>
      <c r="AVG27" s="125"/>
      <c r="AVH27" s="126"/>
      <c r="AVI27" s="125"/>
      <c r="AVJ27" s="126"/>
      <c r="AVK27" s="125"/>
      <c r="AVL27" s="126"/>
      <c r="AVM27" s="125"/>
      <c r="AVN27" s="126"/>
      <c r="AVO27" s="125"/>
      <c r="AVP27" s="126"/>
      <c r="AVQ27" s="125"/>
      <c r="AVR27" s="126"/>
      <c r="AVS27" s="125"/>
      <c r="AVT27" s="126"/>
      <c r="AVU27" s="125"/>
      <c r="AVV27" s="126"/>
      <c r="AVW27" s="125"/>
      <c r="AVX27" s="126"/>
      <c r="AVY27" s="125"/>
      <c r="AVZ27" s="126"/>
      <c r="AWA27" s="125"/>
      <c r="AWB27" s="126"/>
      <c r="AWC27" s="125"/>
      <c r="AWD27" s="126"/>
      <c r="AWE27" s="125"/>
      <c r="AWF27" s="126"/>
      <c r="AWG27" s="125"/>
      <c r="AWH27" s="126"/>
      <c r="AWI27" s="125"/>
      <c r="AWJ27" s="126"/>
      <c r="AWK27" s="125"/>
      <c r="AWL27" s="126"/>
      <c r="AWM27" s="125"/>
      <c r="AWN27" s="126"/>
      <c r="AWO27" s="125"/>
      <c r="AWP27" s="126"/>
      <c r="AWQ27" s="125"/>
      <c r="AWR27" s="126"/>
      <c r="AWS27" s="125"/>
      <c r="AWT27" s="126"/>
      <c r="AWU27" s="125"/>
      <c r="AWV27" s="126"/>
      <c r="AWW27" s="125"/>
      <c r="AWX27" s="126"/>
      <c r="AWY27" s="125"/>
      <c r="AWZ27" s="126"/>
      <c r="AXA27" s="125"/>
      <c r="AXB27" s="126"/>
      <c r="AXC27" s="125"/>
      <c r="AXD27" s="126"/>
      <c r="AXE27" s="125"/>
      <c r="AXF27" s="126"/>
      <c r="AXG27" s="125"/>
      <c r="AXH27" s="126"/>
      <c r="AXI27" s="125"/>
      <c r="AXJ27" s="126"/>
      <c r="AXK27" s="125"/>
      <c r="AXL27" s="126"/>
      <c r="AXM27" s="125"/>
      <c r="AXN27" s="126"/>
      <c r="AXO27" s="125"/>
      <c r="AXP27" s="126"/>
      <c r="AXQ27" s="125"/>
      <c r="AXR27" s="126"/>
      <c r="AXS27" s="125"/>
      <c r="AXT27" s="126"/>
      <c r="AXU27" s="125"/>
      <c r="AXV27" s="126"/>
      <c r="AXW27" s="125"/>
      <c r="AXX27" s="126"/>
      <c r="AXY27" s="125"/>
      <c r="AXZ27" s="126"/>
      <c r="AYA27" s="125"/>
      <c r="AYB27" s="126"/>
      <c r="AYC27" s="125"/>
      <c r="AYD27" s="126"/>
      <c r="AYE27" s="125"/>
      <c r="AYF27" s="126"/>
      <c r="AYG27" s="125"/>
      <c r="AYH27" s="126"/>
      <c r="AYI27" s="125"/>
      <c r="AYJ27" s="126"/>
      <c r="AYK27" s="125"/>
      <c r="AYL27" s="126"/>
      <c r="AYM27" s="125"/>
      <c r="AYN27" s="126"/>
      <c r="AYO27" s="125"/>
      <c r="AYP27" s="126"/>
      <c r="AYQ27" s="125"/>
      <c r="AYR27" s="126"/>
      <c r="AYS27" s="125"/>
      <c r="AYT27" s="126"/>
      <c r="AYU27" s="125"/>
      <c r="AYV27" s="126"/>
      <c r="AYW27" s="125"/>
      <c r="AYX27" s="126"/>
      <c r="AYY27" s="125"/>
      <c r="AYZ27" s="126"/>
      <c r="AZA27" s="125"/>
      <c r="AZB27" s="126"/>
      <c r="AZC27" s="125"/>
      <c r="AZD27" s="126"/>
      <c r="AZE27" s="125"/>
      <c r="AZF27" s="126"/>
      <c r="AZG27" s="125"/>
      <c r="AZH27" s="126"/>
      <c r="AZI27" s="125"/>
      <c r="AZJ27" s="126"/>
      <c r="AZK27" s="125"/>
      <c r="AZL27" s="126"/>
      <c r="AZM27" s="125"/>
      <c r="AZN27" s="126"/>
      <c r="AZO27" s="125"/>
      <c r="AZP27" s="126"/>
      <c r="AZQ27" s="125"/>
      <c r="AZR27" s="126"/>
      <c r="AZS27" s="125"/>
      <c r="AZT27" s="126"/>
      <c r="AZU27" s="125"/>
      <c r="AZV27" s="126"/>
      <c r="AZW27" s="125"/>
      <c r="AZX27" s="126"/>
      <c r="AZY27" s="125"/>
      <c r="AZZ27" s="126"/>
      <c r="BAA27" s="125"/>
      <c r="BAB27" s="126"/>
      <c r="BAC27" s="125"/>
      <c r="BAD27" s="126"/>
      <c r="BAE27" s="125"/>
      <c r="BAF27" s="126"/>
      <c r="BAG27" s="125"/>
      <c r="BAH27" s="126"/>
      <c r="BAI27" s="125"/>
      <c r="BAJ27" s="126"/>
      <c r="BAK27" s="125"/>
      <c r="BAL27" s="126"/>
      <c r="BAM27" s="125"/>
      <c r="BAN27" s="126"/>
      <c r="BAO27" s="125"/>
      <c r="BAP27" s="126"/>
      <c r="BAQ27" s="125"/>
      <c r="BAR27" s="126"/>
      <c r="BAS27" s="125"/>
      <c r="BAT27" s="126"/>
      <c r="BAU27" s="125"/>
      <c r="BAV27" s="126"/>
      <c r="BAW27" s="125"/>
      <c r="BAX27" s="126"/>
      <c r="BAY27" s="125"/>
      <c r="BAZ27" s="126"/>
      <c r="BBA27" s="125"/>
      <c r="BBB27" s="126"/>
      <c r="BBC27" s="125"/>
      <c r="BBD27" s="126"/>
      <c r="BBE27" s="125"/>
      <c r="BBF27" s="126"/>
      <c r="BBG27" s="125"/>
      <c r="BBH27" s="126"/>
      <c r="BBI27" s="125"/>
      <c r="BBJ27" s="126"/>
      <c r="BBK27" s="125"/>
      <c r="BBL27" s="126"/>
      <c r="BBM27" s="125"/>
      <c r="BBN27" s="126"/>
      <c r="BBO27" s="125"/>
      <c r="BBP27" s="126"/>
      <c r="BBQ27" s="125"/>
      <c r="BBR27" s="126"/>
      <c r="BBS27" s="125"/>
      <c r="BBT27" s="126"/>
      <c r="BBU27" s="125"/>
      <c r="BBV27" s="126"/>
      <c r="BBW27" s="125"/>
      <c r="BBX27" s="126"/>
      <c r="BBY27" s="125"/>
      <c r="BBZ27" s="126"/>
      <c r="BCA27" s="125"/>
      <c r="BCB27" s="126"/>
      <c r="BCC27" s="125"/>
      <c r="BCD27" s="126"/>
      <c r="BCE27" s="125"/>
      <c r="BCF27" s="126"/>
      <c r="BCG27" s="125"/>
      <c r="BCH27" s="126"/>
      <c r="BCI27" s="125"/>
      <c r="BCJ27" s="126"/>
      <c r="BCK27" s="125"/>
      <c r="BCL27" s="126"/>
      <c r="BCM27" s="125"/>
      <c r="BCN27" s="126"/>
      <c r="BCO27" s="125"/>
      <c r="BCP27" s="126"/>
      <c r="BCQ27" s="125"/>
      <c r="BCR27" s="126"/>
      <c r="BCS27" s="125"/>
      <c r="BCT27" s="126"/>
      <c r="BCU27" s="125"/>
      <c r="BCV27" s="126"/>
      <c r="BCW27" s="125"/>
      <c r="BCX27" s="126"/>
      <c r="BCY27" s="125"/>
      <c r="BCZ27" s="126"/>
      <c r="BDA27" s="125"/>
      <c r="BDB27" s="126"/>
      <c r="BDC27" s="125"/>
      <c r="BDD27" s="126"/>
      <c r="BDE27" s="125"/>
      <c r="BDF27" s="126"/>
      <c r="BDG27" s="125"/>
      <c r="BDH27" s="126"/>
      <c r="BDI27" s="125"/>
      <c r="BDJ27" s="126"/>
      <c r="BDK27" s="125"/>
      <c r="BDL27" s="126"/>
      <c r="BDM27" s="125"/>
      <c r="BDN27" s="126"/>
      <c r="BDO27" s="125"/>
      <c r="BDP27" s="126"/>
      <c r="BDQ27" s="125"/>
      <c r="BDR27" s="126"/>
      <c r="BDS27" s="125"/>
      <c r="BDT27" s="126"/>
      <c r="BDU27" s="125"/>
      <c r="BDV27" s="126"/>
      <c r="BDW27" s="125"/>
      <c r="BDX27" s="126"/>
      <c r="BDY27" s="125"/>
      <c r="BDZ27" s="126"/>
      <c r="BEA27" s="125"/>
      <c r="BEB27" s="126"/>
      <c r="BEC27" s="125"/>
      <c r="BED27" s="126"/>
      <c r="BEE27" s="125"/>
      <c r="BEF27" s="126"/>
      <c r="BEG27" s="125"/>
      <c r="BEH27" s="126"/>
      <c r="BEI27" s="125"/>
      <c r="BEJ27" s="126"/>
      <c r="BEK27" s="125"/>
      <c r="BEL27" s="126"/>
      <c r="BEM27" s="125"/>
      <c r="BEN27" s="126"/>
      <c r="BEO27" s="125"/>
      <c r="BEP27" s="126"/>
      <c r="BEQ27" s="125"/>
      <c r="BER27" s="126"/>
      <c r="BES27" s="125"/>
      <c r="BET27" s="126"/>
      <c r="BEU27" s="125"/>
      <c r="BEV27" s="126"/>
      <c r="BEW27" s="125"/>
      <c r="BEX27" s="126"/>
      <c r="BEY27" s="125"/>
      <c r="BEZ27" s="126"/>
      <c r="BFA27" s="125"/>
      <c r="BFB27" s="126"/>
      <c r="BFC27" s="125"/>
      <c r="BFD27" s="126"/>
      <c r="BFE27" s="125"/>
      <c r="BFF27" s="126"/>
      <c r="BFG27" s="125"/>
      <c r="BFH27" s="126"/>
      <c r="BFI27" s="125"/>
      <c r="BFJ27" s="126"/>
      <c r="BFK27" s="125"/>
      <c r="BFL27" s="126"/>
      <c r="BFM27" s="125"/>
      <c r="BFN27" s="126"/>
      <c r="BFO27" s="125"/>
      <c r="BFP27" s="126"/>
      <c r="BFQ27" s="125"/>
      <c r="BFR27" s="126"/>
      <c r="BFS27" s="125"/>
      <c r="BFT27" s="126"/>
      <c r="BFU27" s="125"/>
      <c r="BFV27" s="126"/>
      <c r="BFW27" s="125"/>
      <c r="BFX27" s="126"/>
      <c r="BFY27" s="125"/>
      <c r="BFZ27" s="126"/>
      <c r="BGA27" s="125"/>
      <c r="BGB27" s="126"/>
      <c r="BGC27" s="125"/>
      <c r="BGD27" s="126"/>
      <c r="BGE27" s="125"/>
      <c r="BGF27" s="126"/>
      <c r="BGG27" s="125"/>
      <c r="BGH27" s="126"/>
      <c r="BGI27" s="125"/>
      <c r="BGJ27" s="126"/>
      <c r="BGK27" s="125"/>
      <c r="BGL27" s="126"/>
      <c r="BGM27" s="125"/>
      <c r="BGN27" s="126"/>
      <c r="BGO27" s="125"/>
      <c r="BGP27" s="126"/>
      <c r="BGQ27" s="125"/>
      <c r="BGR27" s="126"/>
      <c r="BGS27" s="125"/>
      <c r="BGT27" s="126"/>
      <c r="BGU27" s="125"/>
      <c r="BGV27" s="126"/>
      <c r="BGW27" s="125"/>
      <c r="BGX27" s="126"/>
      <c r="BGY27" s="125"/>
      <c r="BGZ27" s="126"/>
      <c r="BHA27" s="125"/>
      <c r="BHB27" s="126"/>
      <c r="BHC27" s="125"/>
      <c r="BHD27" s="126"/>
      <c r="BHE27" s="125"/>
      <c r="BHF27" s="126"/>
      <c r="BHG27" s="125"/>
      <c r="BHH27" s="126"/>
      <c r="BHI27" s="125"/>
      <c r="BHJ27" s="126"/>
      <c r="BHK27" s="125"/>
      <c r="BHL27" s="126"/>
      <c r="BHM27" s="125"/>
      <c r="BHN27" s="126"/>
      <c r="BHO27" s="125"/>
      <c r="BHP27" s="126"/>
      <c r="BHQ27" s="125"/>
      <c r="BHR27" s="126"/>
      <c r="BHS27" s="125"/>
      <c r="BHT27" s="126"/>
      <c r="BHU27" s="125"/>
      <c r="BHV27" s="126"/>
      <c r="BHW27" s="125"/>
      <c r="BHX27" s="126"/>
      <c r="BHY27" s="125"/>
      <c r="BHZ27" s="126"/>
      <c r="BIA27" s="125"/>
      <c r="BIB27" s="126"/>
      <c r="BIC27" s="125"/>
      <c r="BID27" s="126"/>
      <c r="BIE27" s="125"/>
      <c r="BIF27" s="126"/>
      <c r="BIG27" s="125"/>
      <c r="BIH27" s="126"/>
      <c r="BII27" s="125"/>
      <c r="BIJ27" s="126"/>
      <c r="BIK27" s="125"/>
      <c r="BIL27" s="126"/>
      <c r="BIM27" s="125"/>
      <c r="BIN27" s="126"/>
      <c r="BIO27" s="125"/>
      <c r="BIP27" s="126"/>
      <c r="BIQ27" s="125"/>
      <c r="BIR27" s="126"/>
      <c r="BIS27" s="125"/>
      <c r="BIT27" s="126"/>
      <c r="BIU27" s="125"/>
      <c r="BIV27" s="126"/>
      <c r="BIW27" s="125"/>
      <c r="BIX27" s="126"/>
      <c r="BIY27" s="125"/>
      <c r="BIZ27" s="126"/>
      <c r="BJA27" s="125"/>
      <c r="BJB27" s="126"/>
      <c r="BJC27" s="125"/>
      <c r="BJD27" s="126"/>
      <c r="BJE27" s="125"/>
      <c r="BJF27" s="126"/>
      <c r="BJG27" s="125"/>
      <c r="BJH27" s="126"/>
      <c r="BJI27" s="125"/>
      <c r="BJJ27" s="126"/>
      <c r="BJK27" s="125"/>
      <c r="BJL27" s="126"/>
      <c r="BJM27" s="125"/>
      <c r="BJN27" s="126"/>
      <c r="BJO27" s="125"/>
      <c r="BJP27" s="126"/>
      <c r="BJQ27" s="125"/>
      <c r="BJR27" s="126"/>
      <c r="BJS27" s="125"/>
      <c r="BJT27" s="126"/>
      <c r="BJU27" s="125"/>
      <c r="BJV27" s="126"/>
      <c r="BJW27" s="125"/>
      <c r="BJX27" s="126"/>
      <c r="BJY27" s="125"/>
      <c r="BJZ27" s="126"/>
      <c r="BKA27" s="125"/>
      <c r="BKB27" s="126"/>
      <c r="BKC27" s="125"/>
      <c r="BKD27" s="126"/>
      <c r="BKE27" s="125"/>
      <c r="BKF27" s="126"/>
      <c r="BKG27" s="125"/>
      <c r="BKH27" s="126"/>
      <c r="BKI27" s="125"/>
      <c r="BKJ27" s="126"/>
      <c r="BKK27" s="125"/>
      <c r="BKL27" s="126"/>
      <c r="BKM27" s="125"/>
      <c r="BKN27" s="126"/>
      <c r="BKO27" s="125"/>
      <c r="BKP27" s="126"/>
      <c r="BKQ27" s="125"/>
      <c r="BKR27" s="126"/>
      <c r="BKS27" s="125"/>
      <c r="BKT27" s="126"/>
      <c r="BKU27" s="125"/>
      <c r="BKV27" s="126"/>
      <c r="BKW27" s="125"/>
      <c r="BKX27" s="126"/>
      <c r="BKY27" s="125"/>
      <c r="BKZ27" s="126"/>
      <c r="BLA27" s="125"/>
      <c r="BLB27" s="126"/>
      <c r="BLC27" s="125"/>
      <c r="BLD27" s="126"/>
      <c r="BLE27" s="125"/>
      <c r="BLF27" s="126"/>
      <c r="BLG27" s="125"/>
      <c r="BLH27" s="126"/>
      <c r="BLI27" s="125"/>
      <c r="BLJ27" s="126"/>
      <c r="BLK27" s="125"/>
      <c r="BLL27" s="126"/>
      <c r="BLM27" s="125"/>
      <c r="BLN27" s="126"/>
      <c r="BLO27" s="125"/>
      <c r="BLP27" s="126"/>
      <c r="BLQ27" s="125"/>
      <c r="BLR27" s="126"/>
      <c r="BLS27" s="125"/>
      <c r="BLT27" s="126"/>
      <c r="BLU27" s="125"/>
      <c r="BLV27" s="126"/>
      <c r="BLW27" s="125"/>
      <c r="BLX27" s="126"/>
      <c r="BLY27" s="125"/>
      <c r="BLZ27" s="126"/>
      <c r="BMA27" s="125"/>
      <c r="BMB27" s="126"/>
      <c r="BMC27" s="125"/>
      <c r="BMD27" s="126"/>
      <c r="BME27" s="125"/>
      <c r="BMF27" s="126"/>
      <c r="BMG27" s="125"/>
      <c r="BMH27" s="126"/>
      <c r="BMI27" s="125"/>
      <c r="BMJ27" s="126"/>
      <c r="BMK27" s="125"/>
      <c r="BML27" s="126"/>
      <c r="BMM27" s="125"/>
      <c r="BMN27" s="126"/>
      <c r="BMO27" s="125"/>
      <c r="BMP27" s="126"/>
      <c r="BMQ27" s="125"/>
      <c r="BMR27" s="126"/>
      <c r="BMS27" s="125"/>
      <c r="BMT27" s="126"/>
      <c r="BMU27" s="125"/>
      <c r="BMV27" s="126"/>
      <c r="BMW27" s="125"/>
      <c r="BMX27" s="126"/>
      <c r="BMY27" s="125"/>
      <c r="BMZ27" s="126"/>
      <c r="BNA27" s="125"/>
      <c r="BNB27" s="126"/>
      <c r="BNC27" s="125"/>
      <c r="BND27" s="126"/>
      <c r="BNE27" s="125"/>
      <c r="BNF27" s="126"/>
      <c r="BNG27" s="125"/>
      <c r="BNH27" s="126"/>
      <c r="BNI27" s="125"/>
      <c r="BNJ27" s="126"/>
      <c r="BNK27" s="125"/>
      <c r="BNL27" s="126"/>
      <c r="BNM27" s="125"/>
      <c r="BNN27" s="126"/>
      <c r="BNO27" s="125"/>
      <c r="BNP27" s="126"/>
      <c r="BNQ27" s="125"/>
      <c r="BNR27" s="126"/>
      <c r="BNS27" s="125"/>
      <c r="BNT27" s="126"/>
      <c r="BNU27" s="125"/>
      <c r="BNV27" s="126"/>
      <c r="BNW27" s="125"/>
      <c r="BNX27" s="126"/>
      <c r="BNY27" s="125"/>
      <c r="BNZ27" s="126"/>
      <c r="BOA27" s="125"/>
      <c r="BOB27" s="126"/>
      <c r="BOC27" s="125"/>
      <c r="BOD27" s="126"/>
      <c r="BOE27" s="125"/>
      <c r="BOF27" s="126"/>
      <c r="BOG27" s="125"/>
      <c r="BOH27" s="126"/>
      <c r="BOI27" s="125"/>
      <c r="BOJ27" s="126"/>
      <c r="BOK27" s="125"/>
      <c r="BOL27" s="126"/>
      <c r="BOM27" s="125"/>
      <c r="BON27" s="126"/>
      <c r="BOO27" s="125"/>
      <c r="BOP27" s="126"/>
      <c r="BOQ27" s="125"/>
      <c r="BOR27" s="126"/>
      <c r="BOS27" s="125"/>
      <c r="BOT27" s="126"/>
      <c r="BOU27" s="125"/>
      <c r="BOV27" s="126"/>
      <c r="BOW27" s="125"/>
      <c r="BOX27" s="126"/>
      <c r="BOY27" s="125"/>
      <c r="BOZ27" s="126"/>
      <c r="BPA27" s="125"/>
      <c r="BPB27" s="126"/>
      <c r="BPC27" s="125"/>
      <c r="BPD27" s="126"/>
      <c r="BPE27" s="125"/>
      <c r="BPF27" s="126"/>
      <c r="BPG27" s="125"/>
      <c r="BPH27" s="126"/>
      <c r="BPI27" s="125"/>
      <c r="BPJ27" s="126"/>
      <c r="BPK27" s="125"/>
      <c r="BPL27" s="126"/>
      <c r="BPM27" s="125"/>
      <c r="BPN27" s="126"/>
      <c r="BPO27" s="125"/>
      <c r="BPP27" s="126"/>
      <c r="BPQ27" s="125"/>
      <c r="BPR27" s="126"/>
      <c r="BPS27" s="125"/>
      <c r="BPT27" s="126"/>
      <c r="BPU27" s="125"/>
      <c r="BPV27" s="126"/>
      <c r="BPW27" s="125"/>
      <c r="BPX27" s="126"/>
      <c r="BPY27" s="125"/>
      <c r="BPZ27" s="126"/>
      <c r="BQA27" s="125"/>
      <c r="BQB27" s="126"/>
      <c r="BQC27" s="125"/>
      <c r="BQD27" s="126"/>
      <c r="BQE27" s="125"/>
      <c r="BQF27" s="126"/>
      <c r="BQG27" s="125"/>
      <c r="BQH27" s="126"/>
      <c r="BQI27" s="125"/>
      <c r="BQJ27" s="126"/>
      <c r="BQK27" s="125"/>
      <c r="BQL27" s="126"/>
      <c r="BQM27" s="125"/>
      <c r="BQN27" s="126"/>
      <c r="BQO27" s="125"/>
      <c r="BQP27" s="126"/>
      <c r="BQQ27" s="125"/>
      <c r="BQR27" s="126"/>
      <c r="BQS27" s="125"/>
      <c r="BQT27" s="126"/>
      <c r="BQU27" s="125"/>
      <c r="BQV27" s="126"/>
      <c r="BQW27" s="125"/>
      <c r="BQX27" s="126"/>
      <c r="BQY27" s="125"/>
      <c r="BQZ27" s="126"/>
      <c r="BRA27" s="125"/>
      <c r="BRB27" s="126"/>
      <c r="BRC27" s="125"/>
      <c r="BRD27" s="126"/>
      <c r="BRE27" s="125"/>
      <c r="BRF27" s="126"/>
      <c r="BRG27" s="125"/>
      <c r="BRH27" s="126"/>
      <c r="BRI27" s="125"/>
      <c r="BRJ27" s="126"/>
      <c r="BRK27" s="125"/>
      <c r="BRL27" s="126"/>
      <c r="BRM27" s="125"/>
      <c r="BRN27" s="126"/>
      <c r="BRO27" s="125"/>
      <c r="BRP27" s="126"/>
      <c r="BRQ27" s="125"/>
      <c r="BRR27" s="126"/>
      <c r="BRS27" s="125"/>
      <c r="BRT27" s="126"/>
      <c r="BRU27" s="125"/>
      <c r="BRV27" s="126"/>
      <c r="BRW27" s="125"/>
      <c r="BRX27" s="126"/>
      <c r="BRY27" s="125"/>
      <c r="BRZ27" s="126"/>
      <c r="BSA27" s="125"/>
      <c r="BSB27" s="126"/>
      <c r="BSC27" s="125"/>
      <c r="BSD27" s="126"/>
      <c r="BSE27" s="125"/>
      <c r="BSF27" s="126"/>
      <c r="BSG27" s="125"/>
      <c r="BSH27" s="126"/>
      <c r="BSI27" s="125"/>
      <c r="BSJ27" s="126"/>
      <c r="BSK27" s="125"/>
      <c r="BSL27" s="126"/>
      <c r="BSM27" s="125"/>
      <c r="BSN27" s="126"/>
      <c r="BSO27" s="125"/>
      <c r="BSP27" s="126"/>
      <c r="BSQ27" s="125"/>
      <c r="BSR27" s="126"/>
      <c r="BSS27" s="125"/>
      <c r="BST27" s="126"/>
      <c r="BSU27" s="125"/>
      <c r="BSV27" s="126"/>
      <c r="BSW27" s="125"/>
      <c r="BSX27" s="126"/>
      <c r="BSY27" s="125"/>
      <c r="BSZ27" s="126"/>
      <c r="BTA27" s="125"/>
      <c r="BTB27" s="126"/>
      <c r="BTC27" s="125"/>
      <c r="BTD27" s="126"/>
      <c r="BTE27" s="125"/>
      <c r="BTF27" s="126"/>
      <c r="BTG27" s="125"/>
      <c r="BTH27" s="126"/>
      <c r="BTI27" s="125"/>
      <c r="BTJ27" s="126"/>
      <c r="BTK27" s="125"/>
      <c r="BTL27" s="126"/>
      <c r="BTM27" s="125"/>
      <c r="BTN27" s="126"/>
      <c r="BTO27" s="125"/>
      <c r="BTP27" s="126"/>
      <c r="BTQ27" s="125"/>
      <c r="BTR27" s="126"/>
      <c r="BTS27" s="125"/>
      <c r="BTT27" s="126"/>
      <c r="BTU27" s="125"/>
      <c r="BTV27" s="126"/>
      <c r="BTW27" s="125"/>
      <c r="BTX27" s="126"/>
      <c r="BTY27" s="125"/>
      <c r="BTZ27" s="126"/>
      <c r="BUA27" s="125"/>
      <c r="BUB27" s="126"/>
      <c r="BUC27" s="125"/>
      <c r="BUD27" s="126"/>
      <c r="BUE27" s="125"/>
      <c r="BUF27" s="126"/>
      <c r="BUG27" s="125"/>
      <c r="BUH27" s="126"/>
      <c r="BUI27" s="125"/>
      <c r="BUJ27" s="126"/>
      <c r="BUK27" s="125"/>
      <c r="BUL27" s="126"/>
      <c r="BUM27" s="125"/>
      <c r="BUN27" s="126"/>
      <c r="BUO27" s="125"/>
      <c r="BUP27" s="126"/>
      <c r="BUQ27" s="125"/>
      <c r="BUR27" s="126"/>
      <c r="BUS27" s="125"/>
      <c r="BUT27" s="126"/>
      <c r="BUU27" s="125"/>
      <c r="BUV27" s="126"/>
      <c r="BUW27" s="125"/>
      <c r="BUX27" s="126"/>
      <c r="BUY27" s="125"/>
      <c r="BUZ27" s="126"/>
      <c r="BVA27" s="125"/>
      <c r="BVB27" s="126"/>
      <c r="BVC27" s="125"/>
      <c r="BVD27" s="126"/>
      <c r="BVE27" s="125"/>
      <c r="BVF27" s="126"/>
      <c r="BVG27" s="125"/>
      <c r="BVH27" s="126"/>
      <c r="BVI27" s="125"/>
      <c r="BVJ27" s="126"/>
      <c r="BVK27" s="125"/>
      <c r="BVL27" s="126"/>
      <c r="BVM27" s="125"/>
      <c r="BVN27" s="126"/>
      <c r="BVO27" s="125"/>
      <c r="BVP27" s="126"/>
      <c r="BVQ27" s="125"/>
      <c r="BVR27" s="126"/>
      <c r="BVS27" s="125"/>
      <c r="BVT27" s="126"/>
      <c r="BVU27" s="125"/>
      <c r="BVV27" s="126"/>
      <c r="BVW27" s="125"/>
      <c r="BVX27" s="126"/>
      <c r="BVY27" s="125"/>
      <c r="BVZ27" s="126"/>
      <c r="BWA27" s="125"/>
      <c r="BWB27" s="126"/>
      <c r="BWC27" s="125"/>
      <c r="BWD27" s="126"/>
      <c r="BWE27" s="125"/>
      <c r="BWF27" s="126"/>
      <c r="BWG27" s="125"/>
      <c r="BWH27" s="126"/>
      <c r="BWI27" s="125"/>
      <c r="BWJ27" s="126"/>
      <c r="BWK27" s="125"/>
      <c r="BWL27" s="126"/>
      <c r="BWM27" s="125"/>
      <c r="BWN27" s="126"/>
      <c r="BWO27" s="125"/>
      <c r="BWP27" s="126"/>
      <c r="BWQ27" s="125"/>
      <c r="BWR27" s="126"/>
      <c r="BWS27" s="125"/>
      <c r="BWT27" s="126"/>
      <c r="BWU27" s="125"/>
      <c r="BWV27" s="126"/>
      <c r="BWW27" s="125"/>
      <c r="BWX27" s="126"/>
      <c r="BWY27" s="125"/>
      <c r="BWZ27" s="126"/>
      <c r="BXA27" s="125"/>
      <c r="BXB27" s="126"/>
      <c r="BXC27" s="125"/>
      <c r="BXD27" s="126"/>
      <c r="BXE27" s="125"/>
      <c r="BXF27" s="126"/>
      <c r="BXG27" s="125"/>
      <c r="BXH27" s="126"/>
      <c r="BXI27" s="125"/>
      <c r="BXJ27" s="126"/>
      <c r="BXK27" s="125"/>
      <c r="BXL27" s="126"/>
      <c r="BXM27" s="125"/>
      <c r="BXN27" s="126"/>
      <c r="BXO27" s="125"/>
      <c r="BXP27" s="126"/>
      <c r="BXQ27" s="125"/>
      <c r="BXR27" s="126"/>
      <c r="BXS27" s="125"/>
      <c r="BXT27" s="126"/>
      <c r="BXU27" s="125"/>
      <c r="BXV27" s="126"/>
      <c r="BXW27" s="125"/>
      <c r="BXX27" s="126"/>
      <c r="BXY27" s="125"/>
      <c r="BXZ27" s="126"/>
      <c r="BYA27" s="125"/>
      <c r="BYB27" s="126"/>
      <c r="BYC27" s="125"/>
      <c r="BYD27" s="126"/>
      <c r="BYE27" s="125"/>
      <c r="BYF27" s="126"/>
      <c r="BYG27" s="125"/>
      <c r="BYH27" s="126"/>
      <c r="BYI27" s="125"/>
      <c r="BYJ27" s="126"/>
      <c r="BYK27" s="125"/>
      <c r="BYL27" s="126"/>
      <c r="BYM27" s="125"/>
      <c r="BYN27" s="126"/>
      <c r="BYO27" s="125"/>
      <c r="BYP27" s="126"/>
      <c r="BYQ27" s="125"/>
      <c r="BYR27" s="126"/>
      <c r="BYS27" s="125"/>
      <c r="BYT27" s="126"/>
      <c r="BYU27" s="125"/>
      <c r="BYV27" s="126"/>
      <c r="BYW27" s="125"/>
      <c r="BYX27" s="126"/>
      <c r="BYY27" s="125"/>
      <c r="BYZ27" s="126"/>
      <c r="BZA27" s="125"/>
      <c r="BZB27" s="126"/>
      <c r="BZC27" s="125"/>
      <c r="BZD27" s="126"/>
      <c r="BZE27" s="125"/>
      <c r="BZF27" s="126"/>
      <c r="BZG27" s="125"/>
      <c r="BZH27" s="126"/>
      <c r="BZI27" s="125"/>
      <c r="BZJ27" s="126"/>
      <c r="BZK27" s="125"/>
      <c r="BZL27" s="126"/>
      <c r="BZM27" s="125"/>
      <c r="BZN27" s="126"/>
      <c r="BZO27" s="125"/>
      <c r="BZP27" s="126"/>
      <c r="BZQ27" s="125"/>
      <c r="BZR27" s="126"/>
      <c r="BZS27" s="125"/>
      <c r="BZT27" s="126"/>
      <c r="BZU27" s="125"/>
      <c r="BZV27" s="126"/>
      <c r="BZW27" s="125"/>
      <c r="BZX27" s="126"/>
      <c r="BZY27" s="125"/>
      <c r="BZZ27" s="126"/>
      <c r="CAA27" s="125"/>
      <c r="CAB27" s="126"/>
      <c r="CAC27" s="125"/>
      <c r="CAD27" s="126"/>
      <c r="CAE27" s="125"/>
      <c r="CAF27" s="126"/>
      <c r="CAG27" s="125"/>
      <c r="CAH27" s="126"/>
      <c r="CAI27" s="125"/>
      <c r="CAJ27" s="126"/>
      <c r="CAK27" s="125"/>
      <c r="CAL27" s="126"/>
      <c r="CAM27" s="125"/>
      <c r="CAN27" s="126"/>
      <c r="CAO27" s="125"/>
      <c r="CAP27" s="126"/>
      <c r="CAQ27" s="125"/>
      <c r="CAR27" s="126"/>
      <c r="CAS27" s="125"/>
      <c r="CAT27" s="126"/>
      <c r="CAU27" s="125"/>
      <c r="CAV27" s="126"/>
      <c r="CAW27" s="125"/>
      <c r="CAX27" s="126"/>
      <c r="CAY27" s="125"/>
      <c r="CAZ27" s="126"/>
      <c r="CBA27" s="125"/>
      <c r="CBB27" s="126"/>
      <c r="CBC27" s="125"/>
      <c r="CBD27" s="126"/>
      <c r="CBE27" s="125"/>
      <c r="CBF27" s="126"/>
      <c r="CBG27" s="125"/>
      <c r="CBH27" s="126"/>
      <c r="CBI27" s="125"/>
      <c r="CBJ27" s="126"/>
      <c r="CBK27" s="125"/>
      <c r="CBL27" s="126"/>
      <c r="CBM27" s="125"/>
      <c r="CBN27" s="126"/>
      <c r="CBO27" s="125"/>
      <c r="CBP27" s="126"/>
      <c r="CBQ27" s="125"/>
      <c r="CBR27" s="126"/>
      <c r="CBS27" s="125"/>
      <c r="CBT27" s="126"/>
      <c r="CBU27" s="125"/>
      <c r="CBV27" s="126"/>
      <c r="CBW27" s="125"/>
      <c r="CBX27" s="126"/>
      <c r="CBY27" s="125"/>
      <c r="CBZ27" s="126"/>
      <c r="CCA27" s="125"/>
      <c r="CCB27" s="126"/>
      <c r="CCC27" s="125"/>
      <c r="CCD27" s="126"/>
      <c r="CCE27" s="125"/>
      <c r="CCF27" s="126"/>
      <c r="CCG27" s="125"/>
      <c r="CCH27" s="126"/>
      <c r="CCI27" s="125"/>
      <c r="CCJ27" s="126"/>
      <c r="CCK27" s="125"/>
      <c r="CCL27" s="126"/>
      <c r="CCM27" s="125"/>
      <c r="CCN27" s="126"/>
      <c r="CCO27" s="125"/>
      <c r="CCP27" s="126"/>
      <c r="CCQ27" s="125"/>
      <c r="CCR27" s="126"/>
      <c r="CCS27" s="125"/>
      <c r="CCT27" s="126"/>
      <c r="CCU27" s="125"/>
      <c r="CCV27" s="126"/>
      <c r="CCW27" s="125"/>
      <c r="CCX27" s="126"/>
      <c r="CCY27" s="125"/>
      <c r="CCZ27" s="126"/>
      <c r="CDA27" s="125"/>
      <c r="CDB27" s="126"/>
      <c r="CDC27" s="125"/>
      <c r="CDD27" s="126"/>
      <c r="CDE27" s="125"/>
      <c r="CDF27" s="126"/>
      <c r="CDG27" s="125"/>
      <c r="CDH27" s="126"/>
      <c r="CDI27" s="125"/>
      <c r="CDJ27" s="126"/>
      <c r="CDK27" s="125"/>
      <c r="CDL27" s="126"/>
      <c r="CDM27" s="125"/>
      <c r="CDN27" s="126"/>
      <c r="CDO27" s="125"/>
      <c r="CDP27" s="126"/>
      <c r="CDQ27" s="125"/>
      <c r="CDR27" s="126"/>
      <c r="CDS27" s="125"/>
      <c r="CDT27" s="126"/>
      <c r="CDU27" s="125"/>
      <c r="CDV27" s="126"/>
      <c r="CDW27" s="125"/>
      <c r="CDX27" s="126"/>
      <c r="CDY27" s="125"/>
      <c r="CDZ27" s="126"/>
      <c r="CEA27" s="125"/>
      <c r="CEB27" s="126"/>
      <c r="CEC27" s="125"/>
      <c r="CED27" s="126"/>
      <c r="CEE27" s="125"/>
      <c r="CEF27" s="126"/>
      <c r="CEG27" s="125"/>
      <c r="CEH27" s="126"/>
      <c r="CEI27" s="125"/>
      <c r="CEJ27" s="126"/>
      <c r="CEK27" s="125"/>
      <c r="CEL27" s="126"/>
      <c r="CEM27" s="125"/>
      <c r="CEN27" s="126"/>
      <c r="CEO27" s="125"/>
      <c r="CEP27" s="126"/>
      <c r="CEQ27" s="125"/>
      <c r="CER27" s="126"/>
      <c r="CES27" s="125"/>
      <c r="CET27" s="126"/>
      <c r="CEU27" s="125"/>
      <c r="CEV27" s="126"/>
      <c r="CEW27" s="125"/>
      <c r="CEX27" s="126"/>
      <c r="CEY27" s="125"/>
      <c r="CEZ27" s="126"/>
      <c r="CFA27" s="125"/>
      <c r="CFB27" s="126"/>
      <c r="CFC27" s="125"/>
      <c r="CFD27" s="126"/>
      <c r="CFE27" s="125"/>
      <c r="CFF27" s="126"/>
      <c r="CFG27" s="125"/>
      <c r="CFH27" s="126"/>
      <c r="CFI27" s="125"/>
      <c r="CFJ27" s="126"/>
      <c r="CFK27" s="125"/>
      <c r="CFL27" s="126"/>
      <c r="CFM27" s="125"/>
      <c r="CFN27" s="126"/>
      <c r="CFO27" s="125"/>
      <c r="CFP27" s="126"/>
      <c r="CFQ27" s="125"/>
      <c r="CFR27" s="126"/>
      <c r="CFS27" s="125"/>
      <c r="CFT27" s="126"/>
      <c r="CFU27" s="125"/>
      <c r="CFV27" s="126"/>
      <c r="CFW27" s="125"/>
      <c r="CFX27" s="126"/>
      <c r="CFY27" s="125"/>
      <c r="CFZ27" s="126"/>
      <c r="CGA27" s="125"/>
      <c r="CGB27" s="126"/>
      <c r="CGC27" s="125"/>
      <c r="CGD27" s="126"/>
      <c r="CGE27" s="125"/>
      <c r="CGF27" s="126"/>
      <c r="CGG27" s="125"/>
      <c r="CGH27" s="126"/>
      <c r="CGI27" s="125"/>
      <c r="CGJ27" s="126"/>
      <c r="CGK27" s="125"/>
      <c r="CGL27" s="126"/>
      <c r="CGM27" s="125"/>
      <c r="CGN27" s="126"/>
      <c r="CGO27" s="125"/>
      <c r="CGP27" s="126"/>
      <c r="CGQ27" s="125"/>
      <c r="CGR27" s="126"/>
      <c r="CGS27" s="125"/>
      <c r="CGT27" s="126"/>
      <c r="CGU27" s="125"/>
      <c r="CGV27" s="126"/>
      <c r="CGW27" s="125"/>
      <c r="CGX27" s="126"/>
      <c r="CGY27" s="125"/>
      <c r="CGZ27" s="126"/>
      <c r="CHA27" s="125"/>
      <c r="CHB27" s="126"/>
      <c r="CHC27" s="125"/>
      <c r="CHD27" s="126"/>
      <c r="CHE27" s="125"/>
      <c r="CHF27" s="126"/>
      <c r="CHG27" s="125"/>
      <c r="CHH27" s="126"/>
      <c r="CHI27" s="125"/>
      <c r="CHJ27" s="126"/>
      <c r="CHK27" s="125"/>
      <c r="CHL27" s="126"/>
      <c r="CHM27" s="125"/>
      <c r="CHN27" s="126"/>
      <c r="CHO27" s="125"/>
      <c r="CHP27" s="126"/>
      <c r="CHQ27" s="125"/>
      <c r="CHR27" s="126"/>
      <c r="CHS27" s="125"/>
      <c r="CHT27" s="126"/>
      <c r="CHU27" s="125"/>
      <c r="CHV27" s="126"/>
      <c r="CHW27" s="125"/>
      <c r="CHX27" s="126"/>
      <c r="CHY27" s="125"/>
      <c r="CHZ27" s="126"/>
      <c r="CIA27" s="125"/>
      <c r="CIB27" s="126"/>
      <c r="CIC27" s="125"/>
      <c r="CID27" s="126"/>
      <c r="CIE27" s="125"/>
      <c r="CIF27" s="126"/>
      <c r="CIG27" s="125"/>
      <c r="CIH27" s="126"/>
      <c r="CII27" s="125"/>
      <c r="CIJ27" s="126"/>
      <c r="CIK27" s="125"/>
      <c r="CIL27" s="126"/>
      <c r="CIM27" s="125"/>
      <c r="CIN27" s="126"/>
      <c r="CIO27" s="125"/>
      <c r="CIP27" s="126"/>
      <c r="CIQ27" s="125"/>
      <c r="CIR27" s="126"/>
      <c r="CIS27" s="125"/>
      <c r="CIT27" s="126"/>
      <c r="CIU27" s="125"/>
      <c r="CIV27" s="126"/>
      <c r="CIW27" s="125"/>
      <c r="CIX27" s="126"/>
      <c r="CIY27" s="125"/>
      <c r="CIZ27" s="126"/>
      <c r="CJA27" s="125"/>
      <c r="CJB27" s="126"/>
      <c r="CJC27" s="125"/>
      <c r="CJD27" s="126"/>
      <c r="CJE27" s="125"/>
      <c r="CJF27" s="126"/>
      <c r="CJG27" s="125"/>
      <c r="CJH27" s="126"/>
      <c r="CJI27" s="125"/>
      <c r="CJJ27" s="126"/>
      <c r="CJK27" s="125"/>
      <c r="CJL27" s="126"/>
      <c r="CJM27" s="125"/>
      <c r="CJN27" s="126"/>
      <c r="CJO27" s="125"/>
      <c r="CJP27" s="126"/>
      <c r="CJQ27" s="125"/>
      <c r="CJR27" s="126"/>
      <c r="CJS27" s="125"/>
      <c r="CJT27" s="126"/>
      <c r="CJU27" s="125"/>
      <c r="CJV27" s="126"/>
      <c r="CJW27" s="125"/>
      <c r="CJX27" s="126"/>
      <c r="CJY27" s="125"/>
      <c r="CJZ27" s="126"/>
      <c r="CKA27" s="125"/>
      <c r="CKB27" s="126"/>
      <c r="CKC27" s="125"/>
      <c r="CKD27" s="126"/>
      <c r="CKE27" s="125"/>
      <c r="CKF27" s="126"/>
      <c r="CKG27" s="125"/>
      <c r="CKH27" s="126"/>
      <c r="CKI27" s="125"/>
      <c r="CKJ27" s="126"/>
      <c r="CKK27" s="125"/>
      <c r="CKL27" s="126"/>
      <c r="CKM27" s="125"/>
      <c r="CKN27" s="126"/>
      <c r="CKO27" s="125"/>
      <c r="CKP27" s="126"/>
      <c r="CKQ27" s="125"/>
      <c r="CKR27" s="126"/>
      <c r="CKS27" s="125"/>
      <c r="CKT27" s="126"/>
      <c r="CKU27" s="125"/>
      <c r="CKV27" s="126"/>
      <c r="CKW27" s="125"/>
      <c r="CKX27" s="126"/>
      <c r="CKY27" s="125"/>
      <c r="CKZ27" s="126"/>
      <c r="CLA27" s="125"/>
      <c r="CLB27" s="126"/>
      <c r="CLC27" s="125"/>
      <c r="CLD27" s="126"/>
      <c r="CLE27" s="125"/>
      <c r="CLF27" s="126"/>
      <c r="CLG27" s="125"/>
      <c r="CLH27" s="126"/>
      <c r="CLI27" s="125"/>
      <c r="CLJ27" s="126"/>
      <c r="CLK27" s="125"/>
      <c r="CLL27" s="126"/>
      <c r="CLM27" s="125"/>
      <c r="CLN27" s="126"/>
      <c r="CLO27" s="125"/>
      <c r="CLP27" s="126"/>
      <c r="CLQ27" s="125"/>
      <c r="CLR27" s="126"/>
      <c r="CLS27" s="125"/>
      <c r="CLT27" s="126"/>
      <c r="CLU27" s="125"/>
      <c r="CLV27" s="126"/>
      <c r="CLW27" s="125"/>
      <c r="CLX27" s="126"/>
      <c r="CLY27" s="125"/>
      <c r="CLZ27" s="126"/>
      <c r="CMA27" s="125"/>
      <c r="CMB27" s="126"/>
      <c r="CMC27" s="125"/>
      <c r="CMD27" s="126"/>
      <c r="CME27" s="125"/>
      <c r="CMF27" s="126"/>
      <c r="CMG27" s="125"/>
      <c r="CMH27" s="126"/>
      <c r="CMI27" s="125"/>
      <c r="CMJ27" s="126"/>
      <c r="CMK27" s="125"/>
      <c r="CML27" s="126"/>
      <c r="CMM27" s="125"/>
      <c r="CMN27" s="126"/>
      <c r="CMO27" s="125"/>
      <c r="CMP27" s="126"/>
      <c r="CMQ27" s="125"/>
      <c r="CMR27" s="126"/>
      <c r="CMS27" s="125"/>
      <c r="CMT27" s="126"/>
      <c r="CMU27" s="125"/>
      <c r="CMV27" s="126"/>
      <c r="CMW27" s="125"/>
      <c r="CMX27" s="126"/>
      <c r="CMY27" s="125"/>
      <c r="CMZ27" s="126"/>
      <c r="CNA27" s="125"/>
      <c r="CNB27" s="126"/>
      <c r="CNC27" s="125"/>
      <c r="CND27" s="126"/>
      <c r="CNE27" s="125"/>
      <c r="CNF27" s="126"/>
      <c r="CNG27" s="125"/>
      <c r="CNH27" s="126"/>
      <c r="CNI27" s="125"/>
      <c r="CNJ27" s="126"/>
      <c r="CNK27" s="125"/>
      <c r="CNL27" s="126"/>
      <c r="CNM27" s="125"/>
      <c r="CNN27" s="126"/>
      <c r="CNO27" s="125"/>
      <c r="CNP27" s="126"/>
      <c r="CNQ27" s="125"/>
      <c r="CNR27" s="126"/>
      <c r="CNS27" s="125"/>
      <c r="CNT27" s="126"/>
      <c r="CNU27" s="125"/>
      <c r="CNV27" s="126"/>
      <c r="CNW27" s="125"/>
      <c r="CNX27" s="126"/>
      <c r="CNY27" s="125"/>
      <c r="CNZ27" s="126"/>
      <c r="COA27" s="125"/>
      <c r="COB27" s="126"/>
      <c r="COC27" s="125"/>
      <c r="COD27" s="126"/>
      <c r="COE27" s="125"/>
      <c r="COF27" s="126"/>
      <c r="COG27" s="125"/>
      <c r="COH27" s="126"/>
      <c r="COI27" s="125"/>
      <c r="COJ27" s="126"/>
      <c r="COK27" s="125"/>
      <c r="COL27" s="126"/>
      <c r="COM27" s="125"/>
      <c r="CON27" s="126"/>
      <c r="COO27" s="125"/>
      <c r="COP27" s="126"/>
      <c r="COQ27" s="125"/>
      <c r="COR27" s="126"/>
      <c r="COS27" s="125"/>
      <c r="COT27" s="126"/>
      <c r="COU27" s="125"/>
      <c r="COV27" s="126"/>
      <c r="COW27" s="125"/>
      <c r="COX27" s="126"/>
      <c r="COY27" s="125"/>
      <c r="COZ27" s="126"/>
      <c r="CPA27" s="125"/>
      <c r="CPB27" s="126"/>
      <c r="CPC27" s="125"/>
      <c r="CPD27" s="126"/>
      <c r="CPE27" s="125"/>
      <c r="CPF27" s="126"/>
      <c r="CPG27" s="125"/>
      <c r="CPH27" s="126"/>
      <c r="CPI27" s="125"/>
      <c r="CPJ27" s="126"/>
      <c r="CPK27" s="125"/>
      <c r="CPL27" s="126"/>
      <c r="CPM27" s="125"/>
      <c r="CPN27" s="126"/>
      <c r="CPO27" s="125"/>
      <c r="CPP27" s="126"/>
      <c r="CPQ27" s="125"/>
      <c r="CPR27" s="126"/>
      <c r="CPS27" s="125"/>
      <c r="CPT27" s="126"/>
      <c r="CPU27" s="125"/>
      <c r="CPV27" s="126"/>
      <c r="CPW27" s="125"/>
      <c r="CPX27" s="126"/>
      <c r="CPY27" s="125"/>
      <c r="CPZ27" s="126"/>
      <c r="CQA27" s="125"/>
      <c r="CQB27" s="126"/>
      <c r="CQC27" s="125"/>
      <c r="CQD27" s="126"/>
      <c r="CQE27" s="125"/>
      <c r="CQF27" s="126"/>
      <c r="CQG27" s="125"/>
      <c r="CQH27" s="126"/>
      <c r="CQI27" s="125"/>
      <c r="CQJ27" s="126"/>
      <c r="CQK27" s="125"/>
      <c r="CQL27" s="126"/>
      <c r="CQM27" s="125"/>
      <c r="CQN27" s="126"/>
      <c r="CQO27" s="125"/>
      <c r="CQP27" s="126"/>
      <c r="CQQ27" s="125"/>
      <c r="CQR27" s="126"/>
      <c r="CQS27" s="125"/>
      <c r="CQT27" s="126"/>
      <c r="CQU27" s="125"/>
      <c r="CQV27" s="126"/>
      <c r="CQW27" s="125"/>
      <c r="CQX27" s="126"/>
      <c r="CQY27" s="125"/>
      <c r="CQZ27" s="126"/>
      <c r="CRA27" s="125"/>
      <c r="CRB27" s="126"/>
      <c r="CRC27" s="125"/>
      <c r="CRD27" s="126"/>
      <c r="CRE27" s="125"/>
      <c r="CRF27" s="126"/>
      <c r="CRG27" s="125"/>
      <c r="CRH27" s="126"/>
      <c r="CRI27" s="125"/>
      <c r="CRJ27" s="126"/>
      <c r="CRK27" s="125"/>
      <c r="CRL27" s="126"/>
      <c r="CRM27" s="125"/>
      <c r="CRN27" s="126"/>
      <c r="CRO27" s="125"/>
      <c r="CRP27" s="126"/>
      <c r="CRQ27" s="125"/>
      <c r="CRR27" s="126"/>
      <c r="CRS27" s="125"/>
      <c r="CRT27" s="126"/>
      <c r="CRU27" s="125"/>
      <c r="CRV27" s="126"/>
      <c r="CRW27" s="125"/>
      <c r="CRX27" s="126"/>
      <c r="CRY27" s="125"/>
      <c r="CRZ27" s="126"/>
      <c r="CSA27" s="125"/>
      <c r="CSB27" s="126"/>
      <c r="CSC27" s="125"/>
      <c r="CSD27" s="126"/>
      <c r="CSE27" s="125"/>
      <c r="CSF27" s="126"/>
      <c r="CSG27" s="125"/>
      <c r="CSH27" s="126"/>
      <c r="CSI27" s="125"/>
      <c r="CSJ27" s="126"/>
      <c r="CSK27" s="125"/>
      <c r="CSL27" s="126"/>
      <c r="CSM27" s="125"/>
      <c r="CSN27" s="126"/>
      <c r="CSO27" s="125"/>
      <c r="CSP27" s="126"/>
      <c r="CSQ27" s="125"/>
      <c r="CSR27" s="126"/>
      <c r="CSS27" s="125"/>
      <c r="CST27" s="126"/>
      <c r="CSU27" s="125"/>
      <c r="CSV27" s="126"/>
      <c r="CSW27" s="125"/>
      <c r="CSX27" s="126"/>
      <c r="CSY27" s="125"/>
      <c r="CSZ27" s="126"/>
      <c r="CTA27" s="125"/>
      <c r="CTB27" s="126"/>
      <c r="CTC27" s="125"/>
      <c r="CTD27" s="126"/>
      <c r="CTE27" s="125"/>
      <c r="CTF27" s="126"/>
      <c r="CTG27" s="125"/>
      <c r="CTH27" s="126"/>
      <c r="CTI27" s="125"/>
      <c r="CTJ27" s="126"/>
      <c r="CTK27" s="125"/>
      <c r="CTL27" s="126"/>
      <c r="CTM27" s="125"/>
      <c r="CTN27" s="126"/>
      <c r="CTO27" s="125"/>
      <c r="CTP27" s="126"/>
      <c r="CTQ27" s="125"/>
      <c r="CTR27" s="126"/>
      <c r="CTS27" s="125"/>
      <c r="CTT27" s="126"/>
      <c r="CTU27" s="125"/>
      <c r="CTV27" s="126"/>
      <c r="CTW27" s="125"/>
      <c r="CTX27" s="126"/>
      <c r="CTY27" s="125"/>
      <c r="CTZ27" s="126"/>
      <c r="CUA27" s="125"/>
      <c r="CUB27" s="126"/>
      <c r="CUC27" s="125"/>
      <c r="CUD27" s="126"/>
      <c r="CUE27" s="125"/>
      <c r="CUF27" s="126"/>
      <c r="CUG27" s="125"/>
      <c r="CUH27" s="126"/>
      <c r="CUI27" s="125"/>
      <c r="CUJ27" s="126"/>
      <c r="CUK27" s="125"/>
      <c r="CUL27" s="126"/>
      <c r="CUM27" s="125"/>
      <c r="CUN27" s="126"/>
      <c r="CUO27" s="125"/>
      <c r="CUP27" s="126"/>
      <c r="CUQ27" s="125"/>
      <c r="CUR27" s="126"/>
      <c r="CUS27" s="125"/>
      <c r="CUT27" s="126"/>
      <c r="CUU27" s="125"/>
      <c r="CUV27" s="126"/>
      <c r="CUW27" s="125"/>
      <c r="CUX27" s="126"/>
      <c r="CUY27" s="125"/>
      <c r="CUZ27" s="126"/>
      <c r="CVA27" s="125"/>
      <c r="CVB27" s="126"/>
      <c r="CVC27" s="125"/>
      <c r="CVD27" s="126"/>
      <c r="CVE27" s="125"/>
      <c r="CVF27" s="126"/>
      <c r="CVG27" s="125"/>
      <c r="CVH27" s="126"/>
      <c r="CVI27" s="125"/>
      <c r="CVJ27" s="126"/>
      <c r="CVK27" s="125"/>
      <c r="CVL27" s="126"/>
      <c r="CVM27" s="125"/>
      <c r="CVN27" s="126"/>
      <c r="CVO27" s="125"/>
      <c r="CVP27" s="126"/>
      <c r="CVQ27" s="125"/>
      <c r="CVR27" s="126"/>
      <c r="CVS27" s="125"/>
      <c r="CVT27" s="126"/>
      <c r="CVU27" s="125"/>
      <c r="CVV27" s="126"/>
      <c r="CVW27" s="125"/>
      <c r="CVX27" s="126"/>
      <c r="CVY27" s="125"/>
      <c r="CVZ27" s="126"/>
      <c r="CWA27" s="125"/>
      <c r="CWB27" s="126"/>
      <c r="CWC27" s="125"/>
      <c r="CWD27" s="126"/>
      <c r="CWE27" s="125"/>
      <c r="CWF27" s="126"/>
      <c r="CWG27" s="125"/>
      <c r="CWH27" s="126"/>
      <c r="CWI27" s="125"/>
      <c r="CWJ27" s="126"/>
      <c r="CWK27" s="125"/>
      <c r="CWL27" s="126"/>
      <c r="CWM27" s="125"/>
      <c r="CWN27" s="126"/>
      <c r="CWO27" s="125"/>
      <c r="CWP27" s="126"/>
      <c r="CWQ27" s="125"/>
      <c r="CWR27" s="126"/>
      <c r="CWS27" s="125"/>
      <c r="CWT27" s="126"/>
      <c r="CWU27" s="125"/>
      <c r="CWV27" s="126"/>
      <c r="CWW27" s="125"/>
      <c r="CWX27" s="126"/>
      <c r="CWY27" s="125"/>
      <c r="CWZ27" s="126"/>
      <c r="CXA27" s="125"/>
      <c r="CXB27" s="126"/>
      <c r="CXC27" s="125"/>
      <c r="CXD27" s="126"/>
      <c r="CXE27" s="125"/>
      <c r="CXF27" s="126"/>
      <c r="CXG27" s="125"/>
      <c r="CXH27" s="126"/>
      <c r="CXI27" s="125"/>
      <c r="CXJ27" s="126"/>
      <c r="CXK27" s="125"/>
      <c r="CXL27" s="126"/>
      <c r="CXM27" s="125"/>
      <c r="CXN27" s="126"/>
      <c r="CXO27" s="125"/>
      <c r="CXP27" s="126"/>
      <c r="CXQ27" s="125"/>
      <c r="CXR27" s="126"/>
      <c r="CXS27" s="125"/>
      <c r="CXT27" s="126"/>
      <c r="CXU27" s="125"/>
      <c r="CXV27" s="126"/>
      <c r="CXW27" s="125"/>
      <c r="CXX27" s="126"/>
      <c r="CXY27" s="125"/>
      <c r="CXZ27" s="126"/>
      <c r="CYA27" s="125"/>
      <c r="CYB27" s="126"/>
      <c r="CYC27" s="125"/>
      <c r="CYD27" s="126"/>
      <c r="CYE27" s="125"/>
      <c r="CYF27" s="126"/>
      <c r="CYG27" s="125"/>
      <c r="CYH27" s="126"/>
      <c r="CYI27" s="125"/>
      <c r="CYJ27" s="126"/>
      <c r="CYK27" s="125"/>
      <c r="CYL27" s="126"/>
      <c r="CYM27" s="125"/>
      <c r="CYN27" s="126"/>
      <c r="CYO27" s="125"/>
      <c r="CYP27" s="126"/>
      <c r="CYQ27" s="125"/>
      <c r="CYR27" s="126"/>
      <c r="CYS27" s="125"/>
      <c r="CYT27" s="126"/>
      <c r="CYU27" s="125"/>
      <c r="CYV27" s="126"/>
      <c r="CYW27" s="125"/>
      <c r="CYX27" s="126"/>
      <c r="CYY27" s="125"/>
      <c r="CYZ27" s="126"/>
      <c r="CZA27" s="125"/>
      <c r="CZB27" s="126"/>
      <c r="CZC27" s="125"/>
      <c r="CZD27" s="126"/>
      <c r="CZE27" s="125"/>
      <c r="CZF27" s="126"/>
      <c r="CZG27" s="125"/>
      <c r="CZH27" s="126"/>
      <c r="CZI27" s="125"/>
      <c r="CZJ27" s="126"/>
      <c r="CZK27" s="125"/>
      <c r="CZL27" s="126"/>
      <c r="CZM27" s="125"/>
      <c r="CZN27" s="126"/>
      <c r="CZO27" s="125"/>
      <c r="CZP27" s="126"/>
      <c r="CZQ27" s="125"/>
      <c r="CZR27" s="126"/>
      <c r="CZS27" s="125"/>
      <c r="CZT27" s="126"/>
      <c r="CZU27" s="125"/>
      <c r="CZV27" s="126"/>
      <c r="CZW27" s="125"/>
      <c r="CZX27" s="126"/>
      <c r="CZY27" s="125"/>
      <c r="CZZ27" s="126"/>
      <c r="DAA27" s="125"/>
      <c r="DAB27" s="126"/>
      <c r="DAC27" s="125"/>
      <c r="DAD27" s="126"/>
      <c r="DAE27" s="125"/>
      <c r="DAF27" s="126"/>
      <c r="DAG27" s="125"/>
      <c r="DAH27" s="126"/>
      <c r="DAI27" s="125"/>
      <c r="DAJ27" s="126"/>
      <c r="DAK27" s="125"/>
      <c r="DAL27" s="126"/>
      <c r="DAM27" s="125"/>
      <c r="DAN27" s="126"/>
      <c r="DAO27" s="125"/>
      <c r="DAP27" s="126"/>
      <c r="DAQ27" s="125"/>
      <c r="DAR27" s="126"/>
      <c r="DAS27" s="125"/>
      <c r="DAT27" s="126"/>
      <c r="DAU27" s="125"/>
      <c r="DAV27" s="126"/>
      <c r="DAW27" s="125"/>
      <c r="DAX27" s="126"/>
      <c r="DAY27" s="125"/>
      <c r="DAZ27" s="126"/>
      <c r="DBA27" s="125"/>
      <c r="DBB27" s="126"/>
      <c r="DBC27" s="125"/>
      <c r="DBD27" s="126"/>
      <c r="DBE27" s="125"/>
      <c r="DBF27" s="126"/>
      <c r="DBG27" s="125"/>
      <c r="DBH27" s="126"/>
      <c r="DBI27" s="125"/>
      <c r="DBJ27" s="126"/>
      <c r="DBK27" s="125"/>
      <c r="DBL27" s="126"/>
      <c r="DBM27" s="125"/>
      <c r="DBN27" s="126"/>
      <c r="DBO27" s="125"/>
      <c r="DBP27" s="126"/>
      <c r="DBQ27" s="125"/>
      <c r="DBR27" s="126"/>
      <c r="DBS27" s="125"/>
      <c r="DBT27" s="126"/>
      <c r="DBU27" s="125"/>
      <c r="DBV27" s="126"/>
      <c r="DBW27" s="125"/>
      <c r="DBX27" s="126"/>
      <c r="DBY27" s="125"/>
      <c r="DBZ27" s="126"/>
      <c r="DCA27" s="125"/>
      <c r="DCB27" s="126"/>
      <c r="DCC27" s="125"/>
      <c r="DCD27" s="126"/>
      <c r="DCE27" s="125"/>
      <c r="DCF27" s="126"/>
      <c r="DCG27" s="125"/>
      <c r="DCH27" s="126"/>
      <c r="DCI27" s="125"/>
      <c r="DCJ27" s="126"/>
      <c r="DCK27" s="125"/>
      <c r="DCL27" s="126"/>
      <c r="DCM27" s="125"/>
      <c r="DCN27" s="126"/>
      <c r="DCO27" s="125"/>
      <c r="DCP27" s="126"/>
      <c r="DCQ27" s="125"/>
      <c r="DCR27" s="126"/>
      <c r="DCS27" s="125"/>
      <c r="DCT27" s="126"/>
      <c r="DCU27" s="125"/>
      <c r="DCV27" s="126"/>
      <c r="DCW27" s="125"/>
      <c r="DCX27" s="126"/>
      <c r="DCY27" s="125"/>
      <c r="DCZ27" s="126"/>
      <c r="DDA27" s="125"/>
      <c r="DDB27" s="126"/>
      <c r="DDC27" s="125"/>
      <c r="DDD27" s="126"/>
      <c r="DDE27" s="125"/>
      <c r="DDF27" s="126"/>
      <c r="DDG27" s="125"/>
      <c r="DDH27" s="126"/>
      <c r="DDI27" s="125"/>
      <c r="DDJ27" s="126"/>
      <c r="DDK27" s="125"/>
      <c r="DDL27" s="126"/>
      <c r="DDM27" s="125"/>
      <c r="DDN27" s="126"/>
      <c r="DDO27" s="125"/>
      <c r="DDP27" s="126"/>
      <c r="DDQ27" s="125"/>
      <c r="DDR27" s="126"/>
      <c r="DDS27" s="125"/>
      <c r="DDT27" s="126"/>
      <c r="DDU27" s="125"/>
      <c r="DDV27" s="126"/>
      <c r="DDW27" s="125"/>
      <c r="DDX27" s="126"/>
      <c r="DDY27" s="125"/>
      <c r="DDZ27" s="126"/>
      <c r="DEA27" s="125"/>
      <c r="DEB27" s="126"/>
      <c r="DEC27" s="125"/>
      <c r="DED27" s="126"/>
      <c r="DEE27" s="125"/>
      <c r="DEF27" s="126"/>
      <c r="DEG27" s="125"/>
      <c r="DEH27" s="126"/>
      <c r="DEI27" s="125"/>
      <c r="DEJ27" s="126"/>
      <c r="DEK27" s="125"/>
      <c r="DEL27" s="126"/>
      <c r="DEM27" s="125"/>
      <c r="DEN27" s="126"/>
      <c r="DEO27" s="125"/>
      <c r="DEP27" s="126"/>
      <c r="DEQ27" s="125"/>
      <c r="DER27" s="126"/>
      <c r="DES27" s="125"/>
      <c r="DET27" s="126"/>
      <c r="DEU27" s="125"/>
      <c r="DEV27" s="126"/>
      <c r="DEW27" s="125"/>
      <c r="DEX27" s="126"/>
      <c r="DEY27" s="125"/>
      <c r="DEZ27" s="126"/>
      <c r="DFA27" s="125"/>
      <c r="DFB27" s="126"/>
      <c r="DFC27" s="125"/>
      <c r="DFD27" s="126"/>
      <c r="DFE27" s="125"/>
      <c r="DFF27" s="126"/>
      <c r="DFG27" s="125"/>
      <c r="DFH27" s="126"/>
      <c r="DFI27" s="125"/>
      <c r="DFJ27" s="126"/>
      <c r="DFK27" s="125"/>
      <c r="DFL27" s="126"/>
      <c r="DFM27" s="125"/>
      <c r="DFN27" s="126"/>
      <c r="DFO27" s="125"/>
      <c r="DFP27" s="126"/>
      <c r="DFQ27" s="125"/>
      <c r="DFR27" s="126"/>
      <c r="DFS27" s="125"/>
      <c r="DFT27" s="126"/>
      <c r="DFU27" s="125"/>
      <c r="DFV27" s="126"/>
      <c r="DFW27" s="125"/>
      <c r="DFX27" s="126"/>
      <c r="DFY27" s="125"/>
      <c r="DFZ27" s="126"/>
      <c r="DGA27" s="125"/>
      <c r="DGB27" s="126"/>
      <c r="DGC27" s="125"/>
      <c r="DGD27" s="126"/>
      <c r="DGE27" s="125"/>
      <c r="DGF27" s="126"/>
      <c r="DGG27" s="125"/>
      <c r="DGH27" s="126"/>
      <c r="DGI27" s="125"/>
      <c r="DGJ27" s="126"/>
      <c r="DGK27" s="125"/>
      <c r="DGL27" s="126"/>
      <c r="DGM27" s="125"/>
      <c r="DGN27" s="126"/>
      <c r="DGO27" s="125"/>
      <c r="DGP27" s="126"/>
      <c r="DGQ27" s="125"/>
      <c r="DGR27" s="126"/>
      <c r="DGS27" s="125"/>
      <c r="DGT27" s="126"/>
      <c r="DGU27" s="125"/>
      <c r="DGV27" s="126"/>
      <c r="DGW27" s="125"/>
      <c r="DGX27" s="126"/>
      <c r="DGY27" s="125"/>
      <c r="DGZ27" s="126"/>
      <c r="DHA27" s="125"/>
      <c r="DHB27" s="126"/>
      <c r="DHC27" s="125"/>
      <c r="DHD27" s="126"/>
      <c r="DHE27" s="125"/>
      <c r="DHF27" s="126"/>
      <c r="DHG27" s="125"/>
      <c r="DHH27" s="126"/>
      <c r="DHI27" s="125"/>
      <c r="DHJ27" s="126"/>
      <c r="DHK27" s="125"/>
      <c r="DHL27" s="126"/>
      <c r="DHM27" s="125"/>
      <c r="DHN27" s="126"/>
      <c r="DHO27" s="125"/>
      <c r="DHP27" s="126"/>
      <c r="DHQ27" s="125"/>
      <c r="DHR27" s="126"/>
      <c r="DHS27" s="125"/>
      <c r="DHT27" s="126"/>
      <c r="DHU27" s="125"/>
      <c r="DHV27" s="126"/>
      <c r="DHW27" s="125"/>
      <c r="DHX27" s="126"/>
      <c r="DHY27" s="125"/>
      <c r="DHZ27" s="126"/>
      <c r="DIA27" s="125"/>
      <c r="DIB27" s="126"/>
      <c r="DIC27" s="125"/>
      <c r="DID27" s="126"/>
      <c r="DIE27" s="125"/>
      <c r="DIF27" s="126"/>
      <c r="DIG27" s="125"/>
      <c r="DIH27" s="126"/>
      <c r="DII27" s="125"/>
      <c r="DIJ27" s="126"/>
      <c r="DIK27" s="125"/>
      <c r="DIL27" s="126"/>
      <c r="DIM27" s="125"/>
      <c r="DIN27" s="126"/>
      <c r="DIO27" s="125"/>
      <c r="DIP27" s="126"/>
      <c r="DIQ27" s="125"/>
      <c r="DIR27" s="126"/>
      <c r="DIS27" s="125"/>
      <c r="DIT27" s="126"/>
      <c r="DIU27" s="125"/>
      <c r="DIV27" s="126"/>
      <c r="DIW27" s="125"/>
      <c r="DIX27" s="126"/>
      <c r="DIY27" s="125"/>
      <c r="DIZ27" s="126"/>
      <c r="DJA27" s="125"/>
      <c r="DJB27" s="126"/>
      <c r="DJC27" s="125"/>
      <c r="DJD27" s="126"/>
      <c r="DJE27" s="125"/>
      <c r="DJF27" s="126"/>
      <c r="DJG27" s="125"/>
      <c r="DJH27" s="126"/>
      <c r="DJI27" s="125"/>
      <c r="DJJ27" s="126"/>
      <c r="DJK27" s="125"/>
      <c r="DJL27" s="126"/>
      <c r="DJM27" s="125"/>
      <c r="DJN27" s="126"/>
      <c r="DJO27" s="125"/>
      <c r="DJP27" s="126"/>
      <c r="DJQ27" s="125"/>
      <c r="DJR27" s="126"/>
      <c r="DJS27" s="125"/>
      <c r="DJT27" s="126"/>
      <c r="DJU27" s="125"/>
      <c r="DJV27" s="126"/>
      <c r="DJW27" s="125"/>
      <c r="DJX27" s="126"/>
      <c r="DJY27" s="125"/>
      <c r="DJZ27" s="126"/>
      <c r="DKA27" s="125"/>
      <c r="DKB27" s="126"/>
      <c r="DKC27" s="125"/>
      <c r="DKD27" s="126"/>
      <c r="DKE27" s="125"/>
      <c r="DKF27" s="126"/>
      <c r="DKG27" s="125"/>
      <c r="DKH27" s="126"/>
      <c r="DKI27" s="125"/>
      <c r="DKJ27" s="126"/>
      <c r="DKK27" s="125"/>
      <c r="DKL27" s="126"/>
      <c r="DKM27" s="125"/>
      <c r="DKN27" s="126"/>
      <c r="DKO27" s="125"/>
      <c r="DKP27" s="126"/>
      <c r="DKQ27" s="125"/>
      <c r="DKR27" s="126"/>
      <c r="DKS27" s="125"/>
      <c r="DKT27" s="126"/>
      <c r="DKU27" s="125"/>
      <c r="DKV27" s="126"/>
      <c r="DKW27" s="125"/>
      <c r="DKX27" s="126"/>
      <c r="DKY27" s="125"/>
      <c r="DKZ27" s="126"/>
      <c r="DLA27" s="125"/>
      <c r="DLB27" s="126"/>
      <c r="DLC27" s="125"/>
      <c r="DLD27" s="126"/>
      <c r="DLE27" s="125"/>
      <c r="DLF27" s="126"/>
      <c r="DLG27" s="125"/>
      <c r="DLH27" s="126"/>
      <c r="DLI27" s="125"/>
      <c r="DLJ27" s="126"/>
      <c r="DLK27" s="125"/>
      <c r="DLL27" s="126"/>
      <c r="DLM27" s="125"/>
      <c r="DLN27" s="126"/>
      <c r="DLO27" s="125"/>
      <c r="DLP27" s="126"/>
      <c r="DLQ27" s="125"/>
      <c r="DLR27" s="126"/>
      <c r="DLS27" s="125"/>
      <c r="DLT27" s="126"/>
      <c r="DLU27" s="125"/>
      <c r="DLV27" s="126"/>
      <c r="DLW27" s="125"/>
      <c r="DLX27" s="126"/>
      <c r="DLY27" s="125"/>
      <c r="DLZ27" s="126"/>
      <c r="DMA27" s="125"/>
      <c r="DMB27" s="126"/>
      <c r="DMC27" s="125"/>
      <c r="DMD27" s="126"/>
      <c r="DME27" s="125"/>
      <c r="DMF27" s="126"/>
      <c r="DMG27" s="125"/>
      <c r="DMH27" s="126"/>
      <c r="DMI27" s="125"/>
      <c r="DMJ27" s="126"/>
      <c r="DMK27" s="125"/>
      <c r="DML27" s="126"/>
      <c r="DMM27" s="125"/>
      <c r="DMN27" s="126"/>
      <c r="DMO27" s="125"/>
      <c r="DMP27" s="126"/>
      <c r="DMQ27" s="125"/>
      <c r="DMR27" s="126"/>
      <c r="DMS27" s="125"/>
      <c r="DMT27" s="126"/>
      <c r="DMU27" s="125"/>
      <c r="DMV27" s="126"/>
      <c r="DMW27" s="125"/>
      <c r="DMX27" s="126"/>
      <c r="DMY27" s="125"/>
      <c r="DMZ27" s="126"/>
      <c r="DNA27" s="125"/>
      <c r="DNB27" s="126"/>
      <c r="DNC27" s="125"/>
      <c r="DND27" s="126"/>
      <c r="DNE27" s="125"/>
      <c r="DNF27" s="126"/>
      <c r="DNG27" s="125"/>
      <c r="DNH27" s="126"/>
      <c r="DNI27" s="125"/>
      <c r="DNJ27" s="126"/>
      <c r="DNK27" s="125"/>
      <c r="DNL27" s="126"/>
      <c r="DNM27" s="125"/>
      <c r="DNN27" s="126"/>
      <c r="DNO27" s="125"/>
      <c r="DNP27" s="126"/>
      <c r="DNQ27" s="125"/>
      <c r="DNR27" s="126"/>
      <c r="DNS27" s="125"/>
      <c r="DNT27" s="126"/>
      <c r="DNU27" s="125"/>
      <c r="DNV27" s="126"/>
      <c r="DNW27" s="125"/>
      <c r="DNX27" s="126"/>
      <c r="DNY27" s="125"/>
      <c r="DNZ27" s="126"/>
      <c r="DOA27" s="125"/>
      <c r="DOB27" s="126"/>
      <c r="DOC27" s="125"/>
      <c r="DOD27" s="126"/>
      <c r="DOE27" s="125"/>
      <c r="DOF27" s="126"/>
      <c r="DOG27" s="125"/>
      <c r="DOH27" s="126"/>
      <c r="DOI27" s="125"/>
      <c r="DOJ27" s="126"/>
      <c r="DOK27" s="125"/>
      <c r="DOL27" s="126"/>
      <c r="DOM27" s="125"/>
      <c r="DON27" s="126"/>
      <c r="DOO27" s="125"/>
      <c r="DOP27" s="126"/>
      <c r="DOQ27" s="125"/>
      <c r="DOR27" s="126"/>
      <c r="DOS27" s="125"/>
      <c r="DOT27" s="126"/>
      <c r="DOU27" s="125"/>
      <c r="DOV27" s="126"/>
      <c r="DOW27" s="125"/>
      <c r="DOX27" s="126"/>
      <c r="DOY27" s="125"/>
      <c r="DOZ27" s="126"/>
      <c r="DPA27" s="125"/>
      <c r="DPB27" s="126"/>
      <c r="DPC27" s="125"/>
      <c r="DPD27" s="126"/>
      <c r="DPE27" s="125"/>
      <c r="DPF27" s="126"/>
      <c r="DPG27" s="125"/>
      <c r="DPH27" s="126"/>
      <c r="DPI27" s="125"/>
      <c r="DPJ27" s="126"/>
      <c r="DPK27" s="125"/>
      <c r="DPL27" s="126"/>
      <c r="DPM27" s="125"/>
      <c r="DPN27" s="126"/>
      <c r="DPO27" s="125"/>
      <c r="DPP27" s="126"/>
      <c r="DPQ27" s="125"/>
      <c r="DPR27" s="126"/>
      <c r="DPS27" s="125"/>
      <c r="DPT27" s="126"/>
      <c r="DPU27" s="125"/>
      <c r="DPV27" s="126"/>
      <c r="DPW27" s="125"/>
      <c r="DPX27" s="126"/>
      <c r="DPY27" s="125"/>
      <c r="DPZ27" s="126"/>
      <c r="DQA27" s="125"/>
      <c r="DQB27" s="126"/>
      <c r="DQC27" s="125"/>
      <c r="DQD27" s="126"/>
      <c r="DQE27" s="125"/>
      <c r="DQF27" s="126"/>
      <c r="DQG27" s="125"/>
      <c r="DQH27" s="126"/>
      <c r="DQI27" s="125"/>
      <c r="DQJ27" s="126"/>
      <c r="DQK27" s="125"/>
      <c r="DQL27" s="126"/>
      <c r="DQM27" s="125"/>
      <c r="DQN27" s="126"/>
      <c r="DQO27" s="125"/>
      <c r="DQP27" s="126"/>
      <c r="DQQ27" s="125"/>
      <c r="DQR27" s="126"/>
      <c r="DQS27" s="125"/>
      <c r="DQT27" s="126"/>
      <c r="DQU27" s="125"/>
      <c r="DQV27" s="126"/>
      <c r="DQW27" s="125"/>
      <c r="DQX27" s="126"/>
      <c r="DQY27" s="125"/>
      <c r="DQZ27" s="126"/>
      <c r="DRA27" s="125"/>
      <c r="DRB27" s="126"/>
      <c r="DRC27" s="125"/>
      <c r="DRD27" s="126"/>
      <c r="DRE27" s="125"/>
      <c r="DRF27" s="126"/>
      <c r="DRG27" s="125"/>
      <c r="DRH27" s="126"/>
      <c r="DRI27" s="125"/>
      <c r="DRJ27" s="126"/>
      <c r="DRK27" s="125"/>
      <c r="DRL27" s="126"/>
      <c r="DRM27" s="125"/>
      <c r="DRN27" s="126"/>
      <c r="DRO27" s="125"/>
      <c r="DRP27" s="126"/>
      <c r="DRQ27" s="125"/>
      <c r="DRR27" s="126"/>
      <c r="DRS27" s="125"/>
      <c r="DRT27" s="126"/>
      <c r="DRU27" s="125"/>
      <c r="DRV27" s="126"/>
      <c r="DRW27" s="125"/>
      <c r="DRX27" s="126"/>
      <c r="DRY27" s="125"/>
      <c r="DRZ27" s="126"/>
      <c r="DSA27" s="125"/>
      <c r="DSB27" s="126"/>
      <c r="DSC27" s="125"/>
      <c r="DSD27" s="126"/>
      <c r="DSE27" s="125"/>
      <c r="DSF27" s="126"/>
      <c r="DSG27" s="125"/>
      <c r="DSH27" s="126"/>
      <c r="DSI27" s="125"/>
      <c r="DSJ27" s="126"/>
      <c r="DSK27" s="125"/>
      <c r="DSL27" s="126"/>
      <c r="DSM27" s="125"/>
      <c r="DSN27" s="126"/>
      <c r="DSO27" s="125"/>
      <c r="DSP27" s="126"/>
      <c r="DSQ27" s="125"/>
      <c r="DSR27" s="126"/>
      <c r="DSS27" s="125"/>
      <c r="DST27" s="126"/>
      <c r="DSU27" s="125"/>
      <c r="DSV27" s="126"/>
      <c r="DSW27" s="125"/>
      <c r="DSX27" s="126"/>
      <c r="DSY27" s="125"/>
      <c r="DSZ27" s="126"/>
      <c r="DTA27" s="125"/>
      <c r="DTB27" s="126"/>
      <c r="DTC27" s="125"/>
      <c r="DTD27" s="126"/>
      <c r="DTE27" s="125"/>
      <c r="DTF27" s="126"/>
      <c r="DTG27" s="125"/>
      <c r="DTH27" s="126"/>
      <c r="DTI27" s="125"/>
      <c r="DTJ27" s="126"/>
      <c r="DTK27" s="125"/>
      <c r="DTL27" s="126"/>
      <c r="DTM27" s="125"/>
      <c r="DTN27" s="126"/>
      <c r="DTO27" s="125"/>
      <c r="DTP27" s="126"/>
      <c r="DTQ27" s="125"/>
      <c r="DTR27" s="126"/>
      <c r="DTS27" s="125"/>
      <c r="DTT27" s="126"/>
      <c r="DTU27" s="125"/>
      <c r="DTV27" s="126"/>
      <c r="DTW27" s="125"/>
      <c r="DTX27" s="126"/>
      <c r="DTY27" s="125"/>
      <c r="DTZ27" s="126"/>
      <c r="DUA27" s="125"/>
      <c r="DUB27" s="126"/>
      <c r="DUC27" s="125"/>
      <c r="DUD27" s="126"/>
      <c r="DUE27" s="125"/>
      <c r="DUF27" s="126"/>
      <c r="DUG27" s="125"/>
      <c r="DUH27" s="126"/>
      <c r="DUI27" s="125"/>
      <c r="DUJ27" s="126"/>
      <c r="DUK27" s="125"/>
      <c r="DUL27" s="126"/>
      <c r="DUM27" s="125"/>
      <c r="DUN27" s="126"/>
      <c r="DUO27" s="125"/>
      <c r="DUP27" s="126"/>
      <c r="DUQ27" s="125"/>
      <c r="DUR27" s="126"/>
      <c r="DUS27" s="125"/>
      <c r="DUT27" s="126"/>
      <c r="DUU27" s="125"/>
      <c r="DUV27" s="126"/>
      <c r="DUW27" s="125"/>
      <c r="DUX27" s="126"/>
      <c r="DUY27" s="125"/>
      <c r="DUZ27" s="126"/>
      <c r="DVA27" s="125"/>
      <c r="DVB27" s="126"/>
      <c r="DVC27" s="125"/>
      <c r="DVD27" s="126"/>
      <c r="DVE27" s="125"/>
      <c r="DVF27" s="126"/>
      <c r="DVG27" s="125"/>
      <c r="DVH27" s="126"/>
      <c r="DVI27" s="125"/>
      <c r="DVJ27" s="126"/>
      <c r="DVK27" s="125"/>
      <c r="DVL27" s="126"/>
      <c r="DVM27" s="125"/>
      <c r="DVN27" s="126"/>
      <c r="DVO27" s="125"/>
      <c r="DVP27" s="126"/>
      <c r="DVQ27" s="125"/>
      <c r="DVR27" s="126"/>
      <c r="DVS27" s="125"/>
      <c r="DVT27" s="126"/>
      <c r="DVU27" s="125"/>
      <c r="DVV27" s="126"/>
      <c r="DVW27" s="125"/>
      <c r="DVX27" s="126"/>
      <c r="DVY27" s="125"/>
      <c r="DVZ27" s="126"/>
      <c r="DWA27" s="125"/>
      <c r="DWB27" s="126"/>
      <c r="DWC27" s="125"/>
      <c r="DWD27" s="126"/>
      <c r="DWE27" s="125"/>
      <c r="DWF27" s="126"/>
      <c r="DWG27" s="125"/>
      <c r="DWH27" s="126"/>
      <c r="DWI27" s="125"/>
      <c r="DWJ27" s="126"/>
      <c r="DWK27" s="125"/>
      <c r="DWL27" s="126"/>
      <c r="DWM27" s="125"/>
      <c r="DWN27" s="126"/>
      <c r="DWO27" s="125"/>
      <c r="DWP27" s="126"/>
      <c r="DWQ27" s="125"/>
      <c r="DWR27" s="126"/>
      <c r="DWS27" s="125"/>
      <c r="DWT27" s="126"/>
      <c r="DWU27" s="125"/>
      <c r="DWV27" s="126"/>
      <c r="DWW27" s="125"/>
      <c r="DWX27" s="126"/>
      <c r="DWY27" s="125"/>
      <c r="DWZ27" s="126"/>
      <c r="DXA27" s="125"/>
      <c r="DXB27" s="126"/>
      <c r="DXC27" s="125"/>
      <c r="DXD27" s="126"/>
      <c r="DXE27" s="125"/>
      <c r="DXF27" s="126"/>
      <c r="DXG27" s="125"/>
      <c r="DXH27" s="126"/>
      <c r="DXI27" s="125"/>
      <c r="DXJ27" s="126"/>
      <c r="DXK27" s="125"/>
      <c r="DXL27" s="126"/>
      <c r="DXM27" s="125"/>
      <c r="DXN27" s="126"/>
      <c r="DXO27" s="125"/>
      <c r="DXP27" s="126"/>
      <c r="DXQ27" s="125"/>
      <c r="DXR27" s="126"/>
      <c r="DXS27" s="125"/>
      <c r="DXT27" s="126"/>
      <c r="DXU27" s="125"/>
      <c r="DXV27" s="126"/>
      <c r="DXW27" s="125"/>
      <c r="DXX27" s="126"/>
      <c r="DXY27" s="125"/>
      <c r="DXZ27" s="126"/>
      <c r="DYA27" s="125"/>
      <c r="DYB27" s="126"/>
      <c r="DYC27" s="125"/>
      <c r="DYD27" s="126"/>
      <c r="DYE27" s="125"/>
      <c r="DYF27" s="126"/>
      <c r="DYG27" s="125"/>
      <c r="DYH27" s="126"/>
      <c r="DYI27" s="125"/>
      <c r="DYJ27" s="126"/>
      <c r="DYK27" s="125"/>
      <c r="DYL27" s="126"/>
      <c r="DYM27" s="125"/>
      <c r="DYN27" s="126"/>
      <c r="DYO27" s="125"/>
      <c r="DYP27" s="126"/>
      <c r="DYQ27" s="125"/>
      <c r="DYR27" s="126"/>
      <c r="DYS27" s="125"/>
      <c r="DYT27" s="126"/>
      <c r="DYU27" s="125"/>
      <c r="DYV27" s="126"/>
      <c r="DYW27" s="125"/>
      <c r="DYX27" s="126"/>
      <c r="DYY27" s="125"/>
      <c r="DYZ27" s="126"/>
      <c r="DZA27" s="125"/>
      <c r="DZB27" s="126"/>
      <c r="DZC27" s="125"/>
      <c r="DZD27" s="126"/>
      <c r="DZE27" s="125"/>
      <c r="DZF27" s="126"/>
      <c r="DZG27" s="125"/>
      <c r="DZH27" s="126"/>
      <c r="DZI27" s="125"/>
      <c r="DZJ27" s="126"/>
      <c r="DZK27" s="125"/>
      <c r="DZL27" s="126"/>
      <c r="DZM27" s="125"/>
      <c r="DZN27" s="126"/>
      <c r="DZO27" s="125"/>
      <c r="DZP27" s="126"/>
      <c r="DZQ27" s="125"/>
      <c r="DZR27" s="126"/>
      <c r="DZS27" s="125"/>
      <c r="DZT27" s="126"/>
      <c r="DZU27" s="125"/>
      <c r="DZV27" s="126"/>
      <c r="DZW27" s="125"/>
      <c r="DZX27" s="126"/>
      <c r="DZY27" s="125"/>
      <c r="DZZ27" s="126"/>
      <c r="EAA27" s="125"/>
      <c r="EAB27" s="126"/>
      <c r="EAC27" s="125"/>
      <c r="EAD27" s="126"/>
      <c r="EAE27" s="125"/>
      <c r="EAF27" s="126"/>
      <c r="EAG27" s="125"/>
      <c r="EAH27" s="126"/>
      <c r="EAI27" s="125"/>
      <c r="EAJ27" s="126"/>
      <c r="EAK27" s="125"/>
      <c r="EAL27" s="126"/>
      <c r="EAM27" s="125"/>
      <c r="EAN27" s="126"/>
      <c r="EAO27" s="125"/>
      <c r="EAP27" s="126"/>
      <c r="EAQ27" s="125"/>
      <c r="EAR27" s="126"/>
      <c r="EAS27" s="125"/>
      <c r="EAT27" s="126"/>
      <c r="EAU27" s="125"/>
      <c r="EAV27" s="126"/>
      <c r="EAW27" s="125"/>
      <c r="EAX27" s="126"/>
      <c r="EAY27" s="125"/>
      <c r="EAZ27" s="126"/>
      <c r="EBA27" s="125"/>
      <c r="EBB27" s="126"/>
      <c r="EBC27" s="125"/>
      <c r="EBD27" s="126"/>
      <c r="EBE27" s="125"/>
      <c r="EBF27" s="126"/>
      <c r="EBG27" s="125"/>
      <c r="EBH27" s="126"/>
      <c r="EBI27" s="125"/>
      <c r="EBJ27" s="126"/>
      <c r="EBK27" s="125"/>
      <c r="EBL27" s="126"/>
      <c r="EBM27" s="125"/>
      <c r="EBN27" s="126"/>
      <c r="EBO27" s="125"/>
      <c r="EBP27" s="126"/>
      <c r="EBQ27" s="125"/>
      <c r="EBR27" s="126"/>
      <c r="EBS27" s="125"/>
      <c r="EBT27" s="126"/>
      <c r="EBU27" s="125"/>
      <c r="EBV27" s="126"/>
      <c r="EBW27" s="125"/>
      <c r="EBX27" s="126"/>
      <c r="EBY27" s="125"/>
      <c r="EBZ27" s="126"/>
      <c r="ECA27" s="125"/>
      <c r="ECB27" s="126"/>
      <c r="ECC27" s="125"/>
      <c r="ECD27" s="126"/>
      <c r="ECE27" s="125"/>
      <c r="ECF27" s="126"/>
      <c r="ECG27" s="125"/>
      <c r="ECH27" s="126"/>
      <c r="ECI27" s="125"/>
      <c r="ECJ27" s="126"/>
      <c r="ECK27" s="125"/>
      <c r="ECL27" s="126"/>
      <c r="ECM27" s="125"/>
      <c r="ECN27" s="126"/>
      <c r="ECO27" s="125"/>
      <c r="ECP27" s="126"/>
      <c r="ECQ27" s="125"/>
      <c r="ECR27" s="126"/>
      <c r="ECS27" s="125"/>
      <c r="ECT27" s="126"/>
      <c r="ECU27" s="125"/>
      <c r="ECV27" s="126"/>
      <c r="ECW27" s="125"/>
      <c r="ECX27" s="126"/>
      <c r="ECY27" s="125"/>
      <c r="ECZ27" s="126"/>
      <c r="EDA27" s="125"/>
      <c r="EDB27" s="126"/>
      <c r="EDC27" s="125"/>
      <c r="EDD27" s="126"/>
      <c r="EDE27" s="125"/>
      <c r="EDF27" s="126"/>
      <c r="EDG27" s="125"/>
      <c r="EDH27" s="126"/>
      <c r="EDI27" s="125"/>
      <c r="EDJ27" s="126"/>
      <c r="EDK27" s="125"/>
      <c r="EDL27" s="126"/>
      <c r="EDM27" s="125"/>
      <c r="EDN27" s="126"/>
      <c r="EDO27" s="125"/>
      <c r="EDP27" s="126"/>
      <c r="EDQ27" s="125"/>
      <c r="EDR27" s="126"/>
      <c r="EDS27" s="125"/>
      <c r="EDT27" s="126"/>
      <c r="EDU27" s="125"/>
      <c r="EDV27" s="126"/>
      <c r="EDW27" s="125"/>
      <c r="EDX27" s="126"/>
      <c r="EDY27" s="125"/>
      <c r="EDZ27" s="126"/>
      <c r="EEA27" s="125"/>
      <c r="EEB27" s="126"/>
      <c r="EEC27" s="125"/>
      <c r="EED27" s="126"/>
      <c r="EEE27" s="125"/>
      <c r="EEF27" s="126"/>
      <c r="EEG27" s="125"/>
      <c r="EEH27" s="126"/>
      <c r="EEI27" s="125"/>
      <c r="EEJ27" s="126"/>
      <c r="EEK27" s="125"/>
      <c r="EEL27" s="126"/>
      <c r="EEM27" s="125"/>
      <c r="EEN27" s="126"/>
      <c r="EEO27" s="125"/>
      <c r="EEP27" s="126"/>
      <c r="EEQ27" s="125"/>
      <c r="EER27" s="126"/>
      <c r="EES27" s="125"/>
      <c r="EET27" s="126"/>
      <c r="EEU27" s="125"/>
      <c r="EEV27" s="126"/>
      <c r="EEW27" s="125"/>
      <c r="EEX27" s="126"/>
      <c r="EEY27" s="125"/>
      <c r="EEZ27" s="126"/>
      <c r="EFA27" s="125"/>
      <c r="EFB27" s="126"/>
      <c r="EFC27" s="125"/>
      <c r="EFD27" s="126"/>
      <c r="EFE27" s="125"/>
      <c r="EFF27" s="126"/>
      <c r="EFG27" s="125"/>
      <c r="EFH27" s="126"/>
      <c r="EFI27" s="125"/>
      <c r="EFJ27" s="126"/>
      <c r="EFK27" s="125"/>
      <c r="EFL27" s="126"/>
      <c r="EFM27" s="125"/>
      <c r="EFN27" s="126"/>
      <c r="EFO27" s="125"/>
      <c r="EFP27" s="126"/>
      <c r="EFQ27" s="125"/>
      <c r="EFR27" s="126"/>
      <c r="EFS27" s="125"/>
      <c r="EFT27" s="126"/>
      <c r="EFU27" s="125"/>
      <c r="EFV27" s="126"/>
      <c r="EFW27" s="125"/>
      <c r="EFX27" s="126"/>
      <c r="EFY27" s="125"/>
      <c r="EFZ27" s="126"/>
      <c r="EGA27" s="125"/>
      <c r="EGB27" s="126"/>
      <c r="EGC27" s="125"/>
      <c r="EGD27" s="126"/>
      <c r="EGE27" s="125"/>
      <c r="EGF27" s="126"/>
      <c r="EGG27" s="125"/>
      <c r="EGH27" s="126"/>
      <c r="EGI27" s="125"/>
      <c r="EGJ27" s="126"/>
      <c r="EGK27" s="125"/>
      <c r="EGL27" s="126"/>
      <c r="EGM27" s="125"/>
      <c r="EGN27" s="126"/>
      <c r="EGO27" s="125"/>
      <c r="EGP27" s="126"/>
      <c r="EGQ27" s="125"/>
      <c r="EGR27" s="126"/>
      <c r="EGS27" s="125"/>
      <c r="EGT27" s="126"/>
      <c r="EGU27" s="125"/>
      <c r="EGV27" s="126"/>
      <c r="EGW27" s="125"/>
      <c r="EGX27" s="126"/>
      <c r="EGY27" s="125"/>
      <c r="EGZ27" s="126"/>
      <c r="EHA27" s="125"/>
      <c r="EHB27" s="126"/>
      <c r="EHC27" s="125"/>
      <c r="EHD27" s="126"/>
      <c r="EHE27" s="125"/>
      <c r="EHF27" s="126"/>
      <c r="EHG27" s="125"/>
      <c r="EHH27" s="126"/>
      <c r="EHI27" s="125"/>
      <c r="EHJ27" s="126"/>
      <c r="EHK27" s="125"/>
      <c r="EHL27" s="126"/>
      <c r="EHM27" s="125"/>
      <c r="EHN27" s="126"/>
      <c r="EHO27" s="125"/>
      <c r="EHP27" s="126"/>
      <c r="EHQ27" s="125"/>
      <c r="EHR27" s="126"/>
      <c r="EHS27" s="125"/>
      <c r="EHT27" s="126"/>
      <c r="EHU27" s="125"/>
      <c r="EHV27" s="126"/>
      <c r="EHW27" s="125"/>
      <c r="EHX27" s="126"/>
      <c r="EHY27" s="125"/>
      <c r="EHZ27" s="126"/>
      <c r="EIA27" s="125"/>
      <c r="EIB27" s="126"/>
      <c r="EIC27" s="125"/>
      <c r="EID27" s="126"/>
      <c r="EIE27" s="125"/>
      <c r="EIF27" s="126"/>
      <c r="EIG27" s="125"/>
      <c r="EIH27" s="126"/>
      <c r="EII27" s="125"/>
      <c r="EIJ27" s="126"/>
      <c r="EIK27" s="125"/>
      <c r="EIL27" s="126"/>
      <c r="EIM27" s="125"/>
      <c r="EIN27" s="126"/>
      <c r="EIO27" s="125"/>
      <c r="EIP27" s="126"/>
      <c r="EIQ27" s="125"/>
      <c r="EIR27" s="126"/>
      <c r="EIS27" s="125"/>
      <c r="EIT27" s="126"/>
      <c r="EIU27" s="125"/>
      <c r="EIV27" s="126"/>
      <c r="EIW27" s="125"/>
      <c r="EIX27" s="126"/>
      <c r="EIY27" s="125"/>
      <c r="EIZ27" s="126"/>
      <c r="EJA27" s="125"/>
      <c r="EJB27" s="126"/>
      <c r="EJC27" s="125"/>
      <c r="EJD27" s="126"/>
      <c r="EJE27" s="125"/>
      <c r="EJF27" s="126"/>
      <c r="EJG27" s="125"/>
      <c r="EJH27" s="126"/>
      <c r="EJI27" s="125"/>
      <c r="EJJ27" s="126"/>
      <c r="EJK27" s="125"/>
      <c r="EJL27" s="126"/>
      <c r="EJM27" s="125"/>
      <c r="EJN27" s="126"/>
      <c r="EJO27" s="125"/>
      <c r="EJP27" s="126"/>
      <c r="EJQ27" s="125"/>
      <c r="EJR27" s="126"/>
      <c r="EJS27" s="125"/>
      <c r="EJT27" s="126"/>
      <c r="EJU27" s="125"/>
      <c r="EJV27" s="126"/>
      <c r="EJW27" s="125"/>
      <c r="EJX27" s="126"/>
      <c r="EJY27" s="125"/>
      <c r="EJZ27" s="126"/>
      <c r="EKA27" s="125"/>
      <c r="EKB27" s="126"/>
      <c r="EKC27" s="125"/>
      <c r="EKD27" s="126"/>
      <c r="EKE27" s="125"/>
      <c r="EKF27" s="126"/>
      <c r="EKG27" s="125"/>
      <c r="EKH27" s="126"/>
      <c r="EKI27" s="125"/>
      <c r="EKJ27" s="126"/>
      <c r="EKK27" s="125"/>
      <c r="EKL27" s="126"/>
      <c r="EKM27" s="125"/>
      <c r="EKN27" s="126"/>
      <c r="EKO27" s="125"/>
      <c r="EKP27" s="126"/>
      <c r="EKQ27" s="125"/>
      <c r="EKR27" s="126"/>
      <c r="EKS27" s="125"/>
      <c r="EKT27" s="126"/>
      <c r="EKU27" s="125"/>
      <c r="EKV27" s="126"/>
      <c r="EKW27" s="125"/>
      <c r="EKX27" s="126"/>
      <c r="EKY27" s="125"/>
      <c r="EKZ27" s="126"/>
      <c r="ELA27" s="125"/>
      <c r="ELB27" s="126"/>
      <c r="ELC27" s="125"/>
      <c r="ELD27" s="126"/>
      <c r="ELE27" s="125"/>
      <c r="ELF27" s="126"/>
      <c r="ELG27" s="125"/>
      <c r="ELH27" s="126"/>
      <c r="ELI27" s="125"/>
      <c r="ELJ27" s="126"/>
      <c r="ELK27" s="125"/>
      <c r="ELL27" s="126"/>
      <c r="ELM27" s="125"/>
      <c r="ELN27" s="126"/>
      <c r="ELO27" s="125"/>
      <c r="ELP27" s="126"/>
      <c r="ELQ27" s="125"/>
      <c r="ELR27" s="126"/>
      <c r="ELS27" s="125"/>
      <c r="ELT27" s="126"/>
      <c r="ELU27" s="125"/>
      <c r="ELV27" s="126"/>
      <c r="ELW27" s="125"/>
      <c r="ELX27" s="126"/>
      <c r="ELY27" s="125"/>
      <c r="ELZ27" s="126"/>
      <c r="EMA27" s="125"/>
      <c r="EMB27" s="126"/>
      <c r="EMC27" s="125"/>
      <c r="EMD27" s="126"/>
      <c r="EME27" s="125"/>
      <c r="EMF27" s="126"/>
      <c r="EMG27" s="125"/>
      <c r="EMH27" s="126"/>
      <c r="EMI27" s="125"/>
      <c r="EMJ27" s="126"/>
      <c r="EMK27" s="125"/>
      <c r="EML27" s="126"/>
      <c r="EMM27" s="125"/>
      <c r="EMN27" s="126"/>
      <c r="EMO27" s="125"/>
      <c r="EMP27" s="126"/>
      <c r="EMQ27" s="125"/>
      <c r="EMR27" s="126"/>
      <c r="EMS27" s="125"/>
      <c r="EMT27" s="126"/>
      <c r="EMU27" s="125"/>
      <c r="EMV27" s="126"/>
      <c r="EMW27" s="125"/>
      <c r="EMX27" s="126"/>
      <c r="EMY27" s="125"/>
      <c r="EMZ27" s="126"/>
      <c r="ENA27" s="125"/>
      <c r="ENB27" s="126"/>
      <c r="ENC27" s="125"/>
      <c r="END27" s="126"/>
      <c r="ENE27" s="125"/>
      <c r="ENF27" s="126"/>
      <c r="ENG27" s="125"/>
      <c r="ENH27" s="126"/>
      <c r="ENI27" s="125"/>
      <c r="ENJ27" s="126"/>
      <c r="ENK27" s="125"/>
      <c r="ENL27" s="126"/>
      <c r="ENM27" s="125"/>
      <c r="ENN27" s="126"/>
      <c r="ENO27" s="125"/>
      <c r="ENP27" s="126"/>
      <c r="ENQ27" s="125"/>
      <c r="ENR27" s="126"/>
      <c r="ENS27" s="125"/>
      <c r="ENT27" s="126"/>
      <c r="ENU27" s="125"/>
      <c r="ENV27" s="126"/>
      <c r="ENW27" s="125"/>
      <c r="ENX27" s="126"/>
      <c r="ENY27" s="125"/>
      <c r="ENZ27" s="126"/>
      <c r="EOA27" s="125"/>
      <c r="EOB27" s="126"/>
      <c r="EOC27" s="125"/>
      <c r="EOD27" s="126"/>
      <c r="EOE27" s="125"/>
      <c r="EOF27" s="126"/>
      <c r="EOG27" s="125"/>
      <c r="EOH27" s="126"/>
      <c r="EOI27" s="125"/>
      <c r="EOJ27" s="126"/>
      <c r="EOK27" s="125"/>
      <c r="EOL27" s="126"/>
      <c r="EOM27" s="125"/>
      <c r="EON27" s="126"/>
      <c r="EOO27" s="125"/>
      <c r="EOP27" s="126"/>
      <c r="EOQ27" s="125"/>
      <c r="EOR27" s="126"/>
      <c r="EOS27" s="125"/>
      <c r="EOT27" s="126"/>
      <c r="EOU27" s="125"/>
      <c r="EOV27" s="126"/>
      <c r="EOW27" s="125"/>
      <c r="EOX27" s="126"/>
      <c r="EOY27" s="125"/>
      <c r="EOZ27" s="126"/>
      <c r="EPA27" s="125"/>
      <c r="EPB27" s="126"/>
      <c r="EPC27" s="125"/>
      <c r="EPD27" s="126"/>
      <c r="EPE27" s="125"/>
      <c r="EPF27" s="126"/>
      <c r="EPG27" s="125"/>
      <c r="EPH27" s="126"/>
      <c r="EPI27" s="125"/>
      <c r="EPJ27" s="126"/>
      <c r="EPK27" s="125"/>
      <c r="EPL27" s="126"/>
      <c r="EPM27" s="125"/>
      <c r="EPN27" s="126"/>
      <c r="EPO27" s="125"/>
      <c r="EPP27" s="126"/>
      <c r="EPQ27" s="125"/>
      <c r="EPR27" s="126"/>
      <c r="EPS27" s="125"/>
      <c r="EPT27" s="126"/>
      <c r="EPU27" s="125"/>
      <c r="EPV27" s="126"/>
      <c r="EPW27" s="125"/>
      <c r="EPX27" s="126"/>
      <c r="EPY27" s="125"/>
      <c r="EPZ27" s="126"/>
      <c r="EQA27" s="125"/>
      <c r="EQB27" s="126"/>
      <c r="EQC27" s="125"/>
      <c r="EQD27" s="126"/>
      <c r="EQE27" s="125"/>
      <c r="EQF27" s="126"/>
      <c r="EQG27" s="125"/>
      <c r="EQH27" s="126"/>
      <c r="EQI27" s="125"/>
      <c r="EQJ27" s="126"/>
      <c r="EQK27" s="125"/>
      <c r="EQL27" s="126"/>
      <c r="EQM27" s="125"/>
      <c r="EQN27" s="126"/>
      <c r="EQO27" s="125"/>
      <c r="EQP27" s="126"/>
      <c r="EQQ27" s="125"/>
      <c r="EQR27" s="126"/>
      <c r="EQS27" s="125"/>
      <c r="EQT27" s="126"/>
      <c r="EQU27" s="125"/>
      <c r="EQV27" s="126"/>
      <c r="EQW27" s="125"/>
      <c r="EQX27" s="126"/>
      <c r="EQY27" s="125"/>
      <c r="EQZ27" s="126"/>
      <c r="ERA27" s="125"/>
      <c r="ERB27" s="126"/>
      <c r="ERC27" s="125"/>
      <c r="ERD27" s="126"/>
      <c r="ERE27" s="125"/>
      <c r="ERF27" s="126"/>
      <c r="ERG27" s="125"/>
      <c r="ERH27" s="126"/>
      <c r="ERI27" s="125"/>
      <c r="ERJ27" s="126"/>
      <c r="ERK27" s="125"/>
      <c r="ERL27" s="126"/>
      <c r="ERM27" s="125"/>
      <c r="ERN27" s="126"/>
      <c r="ERO27" s="125"/>
      <c r="ERP27" s="126"/>
      <c r="ERQ27" s="125"/>
      <c r="ERR27" s="126"/>
      <c r="ERS27" s="125"/>
      <c r="ERT27" s="126"/>
      <c r="ERU27" s="125"/>
      <c r="ERV27" s="126"/>
      <c r="ERW27" s="125"/>
      <c r="ERX27" s="126"/>
      <c r="ERY27" s="125"/>
      <c r="ERZ27" s="126"/>
      <c r="ESA27" s="125"/>
      <c r="ESB27" s="126"/>
      <c r="ESC27" s="125"/>
      <c r="ESD27" s="126"/>
      <c r="ESE27" s="125"/>
      <c r="ESF27" s="126"/>
      <c r="ESG27" s="125"/>
      <c r="ESH27" s="126"/>
      <c r="ESI27" s="125"/>
      <c r="ESJ27" s="126"/>
      <c r="ESK27" s="125"/>
      <c r="ESL27" s="126"/>
      <c r="ESM27" s="125"/>
      <c r="ESN27" s="126"/>
      <c r="ESO27" s="125"/>
      <c r="ESP27" s="126"/>
      <c r="ESQ27" s="125"/>
      <c r="ESR27" s="126"/>
      <c r="ESS27" s="125"/>
      <c r="EST27" s="126"/>
      <c r="ESU27" s="125"/>
      <c r="ESV27" s="126"/>
      <c r="ESW27" s="125"/>
      <c r="ESX27" s="126"/>
      <c r="ESY27" s="125"/>
      <c r="ESZ27" s="126"/>
      <c r="ETA27" s="125"/>
      <c r="ETB27" s="126"/>
      <c r="ETC27" s="125"/>
      <c r="ETD27" s="126"/>
      <c r="ETE27" s="125"/>
      <c r="ETF27" s="126"/>
      <c r="ETG27" s="125"/>
      <c r="ETH27" s="126"/>
      <c r="ETI27" s="125"/>
      <c r="ETJ27" s="126"/>
      <c r="ETK27" s="125"/>
      <c r="ETL27" s="126"/>
      <c r="ETM27" s="125"/>
      <c r="ETN27" s="126"/>
      <c r="ETO27" s="125"/>
      <c r="ETP27" s="126"/>
      <c r="ETQ27" s="125"/>
      <c r="ETR27" s="126"/>
      <c r="ETS27" s="125"/>
      <c r="ETT27" s="126"/>
      <c r="ETU27" s="125"/>
      <c r="ETV27" s="126"/>
      <c r="ETW27" s="125"/>
      <c r="ETX27" s="126"/>
      <c r="ETY27" s="125"/>
      <c r="ETZ27" s="126"/>
      <c r="EUA27" s="125"/>
      <c r="EUB27" s="126"/>
      <c r="EUC27" s="125"/>
      <c r="EUD27" s="126"/>
      <c r="EUE27" s="125"/>
      <c r="EUF27" s="126"/>
      <c r="EUG27" s="125"/>
      <c r="EUH27" s="126"/>
      <c r="EUI27" s="125"/>
      <c r="EUJ27" s="126"/>
      <c r="EUK27" s="125"/>
      <c r="EUL27" s="126"/>
      <c r="EUM27" s="125"/>
      <c r="EUN27" s="126"/>
      <c r="EUO27" s="125"/>
      <c r="EUP27" s="126"/>
      <c r="EUQ27" s="125"/>
      <c r="EUR27" s="126"/>
      <c r="EUS27" s="125"/>
      <c r="EUT27" s="126"/>
      <c r="EUU27" s="125"/>
      <c r="EUV27" s="126"/>
      <c r="EUW27" s="125"/>
      <c r="EUX27" s="126"/>
      <c r="EUY27" s="125"/>
      <c r="EUZ27" s="126"/>
      <c r="EVA27" s="125"/>
      <c r="EVB27" s="126"/>
      <c r="EVC27" s="125"/>
      <c r="EVD27" s="126"/>
      <c r="EVE27" s="125"/>
      <c r="EVF27" s="126"/>
      <c r="EVG27" s="125"/>
      <c r="EVH27" s="126"/>
      <c r="EVI27" s="125"/>
      <c r="EVJ27" s="126"/>
      <c r="EVK27" s="125"/>
      <c r="EVL27" s="126"/>
      <c r="EVM27" s="125"/>
      <c r="EVN27" s="126"/>
      <c r="EVO27" s="125"/>
      <c r="EVP27" s="126"/>
      <c r="EVQ27" s="125"/>
      <c r="EVR27" s="126"/>
      <c r="EVS27" s="125"/>
      <c r="EVT27" s="126"/>
      <c r="EVU27" s="125"/>
      <c r="EVV27" s="126"/>
      <c r="EVW27" s="125"/>
      <c r="EVX27" s="126"/>
      <c r="EVY27" s="125"/>
      <c r="EVZ27" s="126"/>
      <c r="EWA27" s="125"/>
      <c r="EWB27" s="126"/>
      <c r="EWC27" s="125"/>
      <c r="EWD27" s="126"/>
      <c r="EWE27" s="125"/>
      <c r="EWF27" s="126"/>
      <c r="EWG27" s="125"/>
      <c r="EWH27" s="126"/>
      <c r="EWI27" s="125"/>
      <c r="EWJ27" s="126"/>
      <c r="EWK27" s="125"/>
      <c r="EWL27" s="126"/>
      <c r="EWM27" s="125"/>
      <c r="EWN27" s="126"/>
      <c r="EWO27" s="125"/>
      <c r="EWP27" s="126"/>
      <c r="EWQ27" s="125"/>
      <c r="EWR27" s="126"/>
      <c r="EWS27" s="125"/>
      <c r="EWT27" s="126"/>
      <c r="EWU27" s="125"/>
      <c r="EWV27" s="126"/>
      <c r="EWW27" s="125"/>
      <c r="EWX27" s="126"/>
      <c r="EWY27" s="125"/>
      <c r="EWZ27" s="126"/>
      <c r="EXA27" s="125"/>
      <c r="EXB27" s="126"/>
      <c r="EXC27" s="125"/>
      <c r="EXD27" s="126"/>
      <c r="EXE27" s="125"/>
      <c r="EXF27" s="126"/>
      <c r="EXG27" s="125"/>
      <c r="EXH27" s="126"/>
      <c r="EXI27" s="125"/>
      <c r="EXJ27" s="126"/>
      <c r="EXK27" s="125"/>
      <c r="EXL27" s="126"/>
      <c r="EXM27" s="125"/>
      <c r="EXN27" s="126"/>
      <c r="EXO27" s="125"/>
      <c r="EXP27" s="126"/>
      <c r="EXQ27" s="125"/>
      <c r="EXR27" s="126"/>
      <c r="EXS27" s="125"/>
      <c r="EXT27" s="126"/>
      <c r="EXU27" s="125"/>
      <c r="EXV27" s="126"/>
      <c r="EXW27" s="125"/>
      <c r="EXX27" s="126"/>
      <c r="EXY27" s="125"/>
      <c r="EXZ27" s="126"/>
      <c r="EYA27" s="125"/>
      <c r="EYB27" s="126"/>
      <c r="EYC27" s="125"/>
      <c r="EYD27" s="126"/>
      <c r="EYE27" s="125"/>
      <c r="EYF27" s="126"/>
      <c r="EYG27" s="125"/>
      <c r="EYH27" s="126"/>
      <c r="EYI27" s="125"/>
      <c r="EYJ27" s="126"/>
      <c r="EYK27" s="125"/>
      <c r="EYL27" s="126"/>
      <c r="EYM27" s="125"/>
      <c r="EYN27" s="126"/>
      <c r="EYO27" s="125"/>
      <c r="EYP27" s="126"/>
      <c r="EYQ27" s="125"/>
      <c r="EYR27" s="126"/>
      <c r="EYS27" s="125"/>
      <c r="EYT27" s="126"/>
      <c r="EYU27" s="125"/>
      <c r="EYV27" s="126"/>
      <c r="EYW27" s="125"/>
      <c r="EYX27" s="126"/>
      <c r="EYY27" s="125"/>
      <c r="EYZ27" s="126"/>
      <c r="EZA27" s="125"/>
      <c r="EZB27" s="126"/>
      <c r="EZC27" s="125"/>
      <c r="EZD27" s="126"/>
      <c r="EZE27" s="125"/>
      <c r="EZF27" s="126"/>
      <c r="EZG27" s="125"/>
      <c r="EZH27" s="126"/>
      <c r="EZI27" s="125"/>
      <c r="EZJ27" s="126"/>
      <c r="EZK27" s="125"/>
      <c r="EZL27" s="126"/>
      <c r="EZM27" s="125"/>
      <c r="EZN27" s="126"/>
      <c r="EZO27" s="125"/>
      <c r="EZP27" s="126"/>
      <c r="EZQ27" s="125"/>
      <c r="EZR27" s="126"/>
      <c r="EZS27" s="125"/>
      <c r="EZT27" s="126"/>
      <c r="EZU27" s="125"/>
      <c r="EZV27" s="126"/>
      <c r="EZW27" s="125"/>
      <c r="EZX27" s="126"/>
      <c r="EZY27" s="125"/>
      <c r="EZZ27" s="126"/>
      <c r="FAA27" s="125"/>
      <c r="FAB27" s="126"/>
      <c r="FAC27" s="125"/>
      <c r="FAD27" s="126"/>
      <c r="FAE27" s="125"/>
      <c r="FAF27" s="126"/>
      <c r="FAG27" s="125"/>
      <c r="FAH27" s="126"/>
      <c r="FAI27" s="125"/>
      <c r="FAJ27" s="126"/>
      <c r="FAK27" s="125"/>
      <c r="FAL27" s="126"/>
      <c r="FAM27" s="125"/>
      <c r="FAN27" s="126"/>
      <c r="FAO27" s="125"/>
      <c r="FAP27" s="126"/>
      <c r="FAQ27" s="125"/>
      <c r="FAR27" s="126"/>
      <c r="FAS27" s="125"/>
      <c r="FAT27" s="126"/>
      <c r="FAU27" s="125"/>
      <c r="FAV27" s="126"/>
      <c r="FAW27" s="125"/>
      <c r="FAX27" s="126"/>
      <c r="FAY27" s="125"/>
      <c r="FAZ27" s="126"/>
      <c r="FBA27" s="125"/>
      <c r="FBB27" s="126"/>
      <c r="FBC27" s="125"/>
      <c r="FBD27" s="126"/>
      <c r="FBE27" s="125"/>
      <c r="FBF27" s="126"/>
      <c r="FBG27" s="125"/>
      <c r="FBH27" s="126"/>
      <c r="FBI27" s="125"/>
      <c r="FBJ27" s="126"/>
      <c r="FBK27" s="125"/>
      <c r="FBL27" s="126"/>
      <c r="FBM27" s="125"/>
      <c r="FBN27" s="126"/>
      <c r="FBO27" s="125"/>
      <c r="FBP27" s="126"/>
      <c r="FBQ27" s="125"/>
      <c r="FBR27" s="126"/>
      <c r="FBS27" s="125"/>
      <c r="FBT27" s="126"/>
      <c r="FBU27" s="125"/>
      <c r="FBV27" s="126"/>
      <c r="FBW27" s="125"/>
      <c r="FBX27" s="126"/>
      <c r="FBY27" s="125"/>
      <c r="FBZ27" s="126"/>
      <c r="FCA27" s="125"/>
      <c r="FCB27" s="126"/>
      <c r="FCC27" s="125"/>
      <c r="FCD27" s="126"/>
      <c r="FCE27" s="125"/>
      <c r="FCF27" s="126"/>
      <c r="FCG27" s="125"/>
      <c r="FCH27" s="126"/>
      <c r="FCI27" s="125"/>
      <c r="FCJ27" s="126"/>
      <c r="FCK27" s="125"/>
      <c r="FCL27" s="126"/>
      <c r="FCM27" s="125"/>
      <c r="FCN27" s="126"/>
      <c r="FCO27" s="125"/>
      <c r="FCP27" s="126"/>
      <c r="FCQ27" s="125"/>
      <c r="FCR27" s="126"/>
      <c r="FCS27" s="125"/>
      <c r="FCT27" s="126"/>
      <c r="FCU27" s="125"/>
      <c r="FCV27" s="126"/>
      <c r="FCW27" s="125"/>
      <c r="FCX27" s="126"/>
      <c r="FCY27" s="125"/>
      <c r="FCZ27" s="126"/>
      <c r="FDA27" s="125"/>
      <c r="FDB27" s="126"/>
      <c r="FDC27" s="125"/>
      <c r="FDD27" s="126"/>
      <c r="FDE27" s="125"/>
      <c r="FDF27" s="126"/>
      <c r="FDG27" s="125"/>
      <c r="FDH27" s="126"/>
      <c r="FDI27" s="125"/>
      <c r="FDJ27" s="126"/>
      <c r="FDK27" s="125"/>
      <c r="FDL27" s="126"/>
      <c r="FDM27" s="125"/>
      <c r="FDN27" s="126"/>
      <c r="FDO27" s="125"/>
      <c r="FDP27" s="126"/>
      <c r="FDQ27" s="125"/>
      <c r="FDR27" s="126"/>
      <c r="FDS27" s="125"/>
      <c r="FDT27" s="126"/>
      <c r="FDU27" s="125"/>
      <c r="FDV27" s="126"/>
      <c r="FDW27" s="125"/>
      <c r="FDX27" s="126"/>
      <c r="FDY27" s="125"/>
      <c r="FDZ27" s="126"/>
      <c r="FEA27" s="125"/>
      <c r="FEB27" s="126"/>
      <c r="FEC27" s="125"/>
      <c r="FED27" s="126"/>
      <c r="FEE27" s="125"/>
      <c r="FEF27" s="126"/>
      <c r="FEG27" s="125"/>
      <c r="FEH27" s="126"/>
      <c r="FEI27" s="125"/>
      <c r="FEJ27" s="126"/>
      <c r="FEK27" s="125"/>
      <c r="FEL27" s="126"/>
      <c r="FEM27" s="125"/>
      <c r="FEN27" s="126"/>
      <c r="FEO27" s="125"/>
      <c r="FEP27" s="126"/>
      <c r="FEQ27" s="125"/>
      <c r="FER27" s="126"/>
      <c r="FES27" s="125"/>
      <c r="FET27" s="126"/>
      <c r="FEU27" s="125"/>
      <c r="FEV27" s="126"/>
      <c r="FEW27" s="125"/>
      <c r="FEX27" s="126"/>
      <c r="FEY27" s="125"/>
      <c r="FEZ27" s="126"/>
      <c r="FFA27" s="125"/>
      <c r="FFB27" s="126"/>
      <c r="FFC27" s="125"/>
      <c r="FFD27" s="126"/>
      <c r="FFE27" s="125"/>
      <c r="FFF27" s="126"/>
      <c r="FFG27" s="125"/>
      <c r="FFH27" s="126"/>
      <c r="FFI27" s="125"/>
      <c r="FFJ27" s="126"/>
      <c r="FFK27" s="125"/>
      <c r="FFL27" s="126"/>
      <c r="FFM27" s="125"/>
      <c r="FFN27" s="126"/>
      <c r="FFO27" s="125"/>
      <c r="FFP27" s="126"/>
      <c r="FFQ27" s="125"/>
      <c r="FFR27" s="126"/>
      <c r="FFS27" s="125"/>
      <c r="FFT27" s="126"/>
      <c r="FFU27" s="125"/>
      <c r="FFV27" s="126"/>
      <c r="FFW27" s="125"/>
      <c r="FFX27" s="126"/>
      <c r="FFY27" s="125"/>
      <c r="FFZ27" s="126"/>
      <c r="FGA27" s="125"/>
      <c r="FGB27" s="126"/>
      <c r="FGC27" s="125"/>
      <c r="FGD27" s="126"/>
      <c r="FGE27" s="125"/>
      <c r="FGF27" s="126"/>
      <c r="FGG27" s="125"/>
      <c r="FGH27" s="126"/>
      <c r="FGI27" s="125"/>
      <c r="FGJ27" s="126"/>
      <c r="FGK27" s="125"/>
      <c r="FGL27" s="126"/>
      <c r="FGM27" s="125"/>
      <c r="FGN27" s="126"/>
      <c r="FGO27" s="125"/>
      <c r="FGP27" s="126"/>
      <c r="FGQ27" s="125"/>
      <c r="FGR27" s="126"/>
      <c r="FGS27" s="125"/>
      <c r="FGT27" s="126"/>
      <c r="FGU27" s="125"/>
      <c r="FGV27" s="126"/>
      <c r="FGW27" s="125"/>
      <c r="FGX27" s="126"/>
      <c r="FGY27" s="125"/>
      <c r="FGZ27" s="126"/>
      <c r="FHA27" s="125"/>
      <c r="FHB27" s="126"/>
      <c r="FHC27" s="125"/>
      <c r="FHD27" s="126"/>
      <c r="FHE27" s="125"/>
      <c r="FHF27" s="126"/>
      <c r="FHG27" s="125"/>
      <c r="FHH27" s="126"/>
      <c r="FHI27" s="125"/>
      <c r="FHJ27" s="126"/>
      <c r="FHK27" s="125"/>
      <c r="FHL27" s="126"/>
      <c r="FHM27" s="125"/>
      <c r="FHN27" s="126"/>
      <c r="FHO27" s="125"/>
      <c r="FHP27" s="126"/>
      <c r="FHQ27" s="125"/>
      <c r="FHR27" s="126"/>
      <c r="FHS27" s="125"/>
      <c r="FHT27" s="126"/>
      <c r="FHU27" s="125"/>
      <c r="FHV27" s="126"/>
      <c r="FHW27" s="125"/>
      <c r="FHX27" s="126"/>
      <c r="FHY27" s="125"/>
      <c r="FHZ27" s="126"/>
      <c r="FIA27" s="125"/>
      <c r="FIB27" s="126"/>
      <c r="FIC27" s="125"/>
      <c r="FID27" s="126"/>
      <c r="FIE27" s="125"/>
      <c r="FIF27" s="126"/>
      <c r="FIG27" s="125"/>
      <c r="FIH27" s="126"/>
      <c r="FII27" s="125"/>
      <c r="FIJ27" s="126"/>
      <c r="FIK27" s="125"/>
      <c r="FIL27" s="126"/>
      <c r="FIM27" s="125"/>
      <c r="FIN27" s="126"/>
      <c r="FIO27" s="125"/>
      <c r="FIP27" s="126"/>
      <c r="FIQ27" s="125"/>
      <c r="FIR27" s="126"/>
      <c r="FIS27" s="125"/>
      <c r="FIT27" s="126"/>
      <c r="FIU27" s="125"/>
      <c r="FIV27" s="126"/>
      <c r="FIW27" s="125"/>
      <c r="FIX27" s="126"/>
      <c r="FIY27" s="125"/>
      <c r="FIZ27" s="126"/>
      <c r="FJA27" s="125"/>
      <c r="FJB27" s="126"/>
      <c r="FJC27" s="125"/>
      <c r="FJD27" s="126"/>
      <c r="FJE27" s="125"/>
      <c r="FJF27" s="126"/>
      <c r="FJG27" s="125"/>
      <c r="FJH27" s="126"/>
      <c r="FJI27" s="125"/>
      <c r="FJJ27" s="126"/>
      <c r="FJK27" s="125"/>
      <c r="FJL27" s="126"/>
      <c r="FJM27" s="125"/>
      <c r="FJN27" s="126"/>
      <c r="FJO27" s="125"/>
      <c r="FJP27" s="126"/>
      <c r="FJQ27" s="125"/>
      <c r="FJR27" s="126"/>
      <c r="FJS27" s="125"/>
      <c r="FJT27" s="126"/>
      <c r="FJU27" s="125"/>
      <c r="FJV27" s="126"/>
      <c r="FJW27" s="125"/>
      <c r="FJX27" s="126"/>
      <c r="FJY27" s="125"/>
      <c r="FJZ27" s="126"/>
      <c r="FKA27" s="125"/>
      <c r="FKB27" s="126"/>
      <c r="FKC27" s="125"/>
      <c r="FKD27" s="126"/>
      <c r="FKE27" s="125"/>
      <c r="FKF27" s="126"/>
      <c r="FKG27" s="125"/>
      <c r="FKH27" s="126"/>
      <c r="FKI27" s="125"/>
      <c r="FKJ27" s="126"/>
      <c r="FKK27" s="125"/>
      <c r="FKL27" s="126"/>
      <c r="FKM27" s="125"/>
      <c r="FKN27" s="126"/>
      <c r="FKO27" s="125"/>
      <c r="FKP27" s="126"/>
      <c r="FKQ27" s="125"/>
      <c r="FKR27" s="126"/>
      <c r="FKS27" s="125"/>
      <c r="FKT27" s="126"/>
      <c r="FKU27" s="125"/>
      <c r="FKV27" s="126"/>
      <c r="FKW27" s="125"/>
      <c r="FKX27" s="126"/>
      <c r="FKY27" s="125"/>
      <c r="FKZ27" s="126"/>
      <c r="FLA27" s="125"/>
      <c r="FLB27" s="126"/>
      <c r="FLC27" s="125"/>
      <c r="FLD27" s="126"/>
      <c r="FLE27" s="125"/>
      <c r="FLF27" s="126"/>
      <c r="FLG27" s="125"/>
      <c r="FLH27" s="126"/>
      <c r="FLI27" s="125"/>
      <c r="FLJ27" s="126"/>
      <c r="FLK27" s="125"/>
      <c r="FLL27" s="126"/>
      <c r="FLM27" s="125"/>
      <c r="FLN27" s="126"/>
      <c r="FLO27" s="125"/>
      <c r="FLP27" s="126"/>
      <c r="FLQ27" s="125"/>
      <c r="FLR27" s="126"/>
      <c r="FLS27" s="125"/>
      <c r="FLT27" s="126"/>
      <c r="FLU27" s="125"/>
      <c r="FLV27" s="126"/>
      <c r="FLW27" s="125"/>
      <c r="FLX27" s="126"/>
      <c r="FLY27" s="125"/>
      <c r="FLZ27" s="126"/>
      <c r="FMA27" s="125"/>
      <c r="FMB27" s="126"/>
      <c r="FMC27" s="125"/>
      <c r="FMD27" s="126"/>
      <c r="FME27" s="125"/>
      <c r="FMF27" s="126"/>
      <c r="FMG27" s="125"/>
      <c r="FMH27" s="126"/>
      <c r="FMI27" s="125"/>
      <c r="FMJ27" s="126"/>
      <c r="FMK27" s="125"/>
      <c r="FML27" s="126"/>
      <c r="FMM27" s="125"/>
      <c r="FMN27" s="126"/>
      <c r="FMO27" s="125"/>
      <c r="FMP27" s="126"/>
      <c r="FMQ27" s="125"/>
      <c r="FMR27" s="126"/>
      <c r="FMS27" s="125"/>
      <c r="FMT27" s="126"/>
      <c r="FMU27" s="125"/>
      <c r="FMV27" s="126"/>
      <c r="FMW27" s="125"/>
      <c r="FMX27" s="126"/>
      <c r="FMY27" s="125"/>
      <c r="FMZ27" s="126"/>
      <c r="FNA27" s="125"/>
      <c r="FNB27" s="126"/>
      <c r="FNC27" s="125"/>
      <c r="FND27" s="126"/>
      <c r="FNE27" s="125"/>
      <c r="FNF27" s="126"/>
      <c r="FNG27" s="125"/>
      <c r="FNH27" s="126"/>
      <c r="FNI27" s="125"/>
      <c r="FNJ27" s="126"/>
      <c r="FNK27" s="125"/>
      <c r="FNL27" s="126"/>
      <c r="FNM27" s="125"/>
      <c r="FNN27" s="126"/>
      <c r="FNO27" s="125"/>
      <c r="FNP27" s="126"/>
      <c r="FNQ27" s="125"/>
      <c r="FNR27" s="126"/>
      <c r="FNS27" s="125"/>
      <c r="FNT27" s="126"/>
      <c r="FNU27" s="125"/>
      <c r="FNV27" s="126"/>
      <c r="FNW27" s="125"/>
      <c r="FNX27" s="126"/>
      <c r="FNY27" s="125"/>
      <c r="FNZ27" s="126"/>
      <c r="FOA27" s="125"/>
      <c r="FOB27" s="126"/>
      <c r="FOC27" s="125"/>
      <c r="FOD27" s="126"/>
      <c r="FOE27" s="125"/>
      <c r="FOF27" s="126"/>
      <c r="FOG27" s="125"/>
      <c r="FOH27" s="126"/>
      <c r="FOI27" s="125"/>
      <c r="FOJ27" s="126"/>
      <c r="FOK27" s="125"/>
      <c r="FOL27" s="126"/>
      <c r="FOM27" s="125"/>
      <c r="FON27" s="126"/>
      <c r="FOO27" s="125"/>
      <c r="FOP27" s="126"/>
      <c r="FOQ27" s="125"/>
      <c r="FOR27" s="126"/>
      <c r="FOS27" s="125"/>
      <c r="FOT27" s="126"/>
      <c r="FOU27" s="125"/>
      <c r="FOV27" s="126"/>
      <c r="FOW27" s="125"/>
      <c r="FOX27" s="126"/>
      <c r="FOY27" s="125"/>
      <c r="FOZ27" s="126"/>
      <c r="FPA27" s="125"/>
      <c r="FPB27" s="126"/>
      <c r="FPC27" s="125"/>
      <c r="FPD27" s="126"/>
      <c r="FPE27" s="125"/>
      <c r="FPF27" s="126"/>
      <c r="FPG27" s="125"/>
      <c r="FPH27" s="126"/>
      <c r="FPI27" s="125"/>
      <c r="FPJ27" s="126"/>
      <c r="FPK27" s="125"/>
      <c r="FPL27" s="126"/>
      <c r="FPM27" s="125"/>
      <c r="FPN27" s="126"/>
      <c r="FPO27" s="125"/>
      <c r="FPP27" s="126"/>
      <c r="FPQ27" s="125"/>
      <c r="FPR27" s="126"/>
      <c r="FPS27" s="125"/>
      <c r="FPT27" s="126"/>
      <c r="FPU27" s="125"/>
      <c r="FPV27" s="126"/>
      <c r="FPW27" s="125"/>
      <c r="FPX27" s="126"/>
      <c r="FPY27" s="125"/>
      <c r="FPZ27" s="126"/>
      <c r="FQA27" s="125"/>
      <c r="FQB27" s="126"/>
      <c r="FQC27" s="125"/>
      <c r="FQD27" s="126"/>
      <c r="FQE27" s="125"/>
      <c r="FQF27" s="126"/>
      <c r="FQG27" s="125"/>
      <c r="FQH27" s="126"/>
      <c r="FQI27" s="125"/>
      <c r="FQJ27" s="126"/>
      <c r="FQK27" s="125"/>
      <c r="FQL27" s="126"/>
      <c r="FQM27" s="125"/>
      <c r="FQN27" s="126"/>
      <c r="FQO27" s="125"/>
      <c r="FQP27" s="126"/>
      <c r="FQQ27" s="125"/>
      <c r="FQR27" s="126"/>
      <c r="FQS27" s="125"/>
      <c r="FQT27" s="126"/>
      <c r="FQU27" s="125"/>
      <c r="FQV27" s="126"/>
      <c r="FQW27" s="125"/>
      <c r="FQX27" s="126"/>
      <c r="FQY27" s="125"/>
      <c r="FQZ27" s="126"/>
      <c r="FRA27" s="125"/>
      <c r="FRB27" s="126"/>
      <c r="FRC27" s="125"/>
      <c r="FRD27" s="126"/>
      <c r="FRE27" s="125"/>
      <c r="FRF27" s="126"/>
      <c r="FRG27" s="125"/>
      <c r="FRH27" s="126"/>
      <c r="FRI27" s="125"/>
      <c r="FRJ27" s="126"/>
      <c r="FRK27" s="125"/>
      <c r="FRL27" s="126"/>
      <c r="FRM27" s="125"/>
      <c r="FRN27" s="126"/>
      <c r="FRO27" s="125"/>
      <c r="FRP27" s="126"/>
      <c r="FRQ27" s="125"/>
      <c r="FRR27" s="126"/>
      <c r="FRS27" s="125"/>
      <c r="FRT27" s="126"/>
      <c r="FRU27" s="125"/>
      <c r="FRV27" s="126"/>
      <c r="FRW27" s="125"/>
      <c r="FRX27" s="126"/>
      <c r="FRY27" s="125"/>
      <c r="FRZ27" s="126"/>
      <c r="FSA27" s="125"/>
      <c r="FSB27" s="126"/>
      <c r="FSC27" s="125"/>
      <c r="FSD27" s="126"/>
      <c r="FSE27" s="125"/>
      <c r="FSF27" s="126"/>
      <c r="FSG27" s="125"/>
      <c r="FSH27" s="126"/>
      <c r="FSI27" s="125"/>
      <c r="FSJ27" s="126"/>
      <c r="FSK27" s="125"/>
      <c r="FSL27" s="126"/>
      <c r="FSM27" s="125"/>
      <c r="FSN27" s="126"/>
      <c r="FSO27" s="125"/>
      <c r="FSP27" s="126"/>
      <c r="FSQ27" s="125"/>
      <c r="FSR27" s="126"/>
      <c r="FSS27" s="125"/>
      <c r="FST27" s="126"/>
      <c r="FSU27" s="125"/>
      <c r="FSV27" s="126"/>
      <c r="FSW27" s="125"/>
      <c r="FSX27" s="126"/>
      <c r="FSY27" s="125"/>
      <c r="FSZ27" s="126"/>
      <c r="FTA27" s="125"/>
      <c r="FTB27" s="126"/>
      <c r="FTC27" s="125"/>
      <c r="FTD27" s="126"/>
      <c r="FTE27" s="125"/>
      <c r="FTF27" s="126"/>
      <c r="FTG27" s="125"/>
      <c r="FTH27" s="126"/>
      <c r="FTI27" s="125"/>
      <c r="FTJ27" s="126"/>
      <c r="FTK27" s="125"/>
      <c r="FTL27" s="126"/>
      <c r="FTM27" s="125"/>
      <c r="FTN27" s="126"/>
      <c r="FTO27" s="125"/>
      <c r="FTP27" s="126"/>
      <c r="FTQ27" s="125"/>
      <c r="FTR27" s="126"/>
      <c r="FTS27" s="125"/>
      <c r="FTT27" s="126"/>
      <c r="FTU27" s="125"/>
      <c r="FTV27" s="126"/>
      <c r="FTW27" s="125"/>
      <c r="FTX27" s="126"/>
      <c r="FTY27" s="125"/>
      <c r="FTZ27" s="126"/>
      <c r="FUA27" s="125"/>
      <c r="FUB27" s="126"/>
      <c r="FUC27" s="125"/>
      <c r="FUD27" s="126"/>
      <c r="FUE27" s="125"/>
      <c r="FUF27" s="126"/>
      <c r="FUG27" s="125"/>
      <c r="FUH27" s="126"/>
      <c r="FUI27" s="125"/>
      <c r="FUJ27" s="126"/>
      <c r="FUK27" s="125"/>
      <c r="FUL27" s="126"/>
      <c r="FUM27" s="125"/>
      <c r="FUN27" s="126"/>
      <c r="FUO27" s="125"/>
      <c r="FUP27" s="126"/>
      <c r="FUQ27" s="125"/>
      <c r="FUR27" s="126"/>
      <c r="FUS27" s="125"/>
      <c r="FUT27" s="126"/>
      <c r="FUU27" s="125"/>
      <c r="FUV27" s="126"/>
      <c r="FUW27" s="125"/>
      <c r="FUX27" s="126"/>
      <c r="FUY27" s="125"/>
      <c r="FUZ27" s="126"/>
      <c r="FVA27" s="125"/>
      <c r="FVB27" s="126"/>
      <c r="FVC27" s="125"/>
      <c r="FVD27" s="126"/>
      <c r="FVE27" s="125"/>
      <c r="FVF27" s="126"/>
      <c r="FVG27" s="125"/>
      <c r="FVH27" s="126"/>
      <c r="FVI27" s="125"/>
      <c r="FVJ27" s="126"/>
      <c r="FVK27" s="125"/>
      <c r="FVL27" s="126"/>
      <c r="FVM27" s="125"/>
      <c r="FVN27" s="126"/>
      <c r="FVO27" s="125"/>
      <c r="FVP27" s="126"/>
      <c r="FVQ27" s="125"/>
      <c r="FVR27" s="126"/>
      <c r="FVS27" s="125"/>
      <c r="FVT27" s="126"/>
      <c r="FVU27" s="125"/>
      <c r="FVV27" s="126"/>
      <c r="FVW27" s="125"/>
      <c r="FVX27" s="126"/>
      <c r="FVY27" s="125"/>
      <c r="FVZ27" s="126"/>
      <c r="FWA27" s="125"/>
      <c r="FWB27" s="126"/>
      <c r="FWC27" s="125"/>
      <c r="FWD27" s="126"/>
      <c r="FWE27" s="125"/>
      <c r="FWF27" s="126"/>
      <c r="FWG27" s="125"/>
      <c r="FWH27" s="126"/>
      <c r="FWI27" s="125"/>
      <c r="FWJ27" s="126"/>
      <c r="FWK27" s="125"/>
      <c r="FWL27" s="126"/>
      <c r="FWM27" s="125"/>
      <c r="FWN27" s="126"/>
      <c r="FWO27" s="125"/>
      <c r="FWP27" s="126"/>
      <c r="FWQ27" s="125"/>
      <c r="FWR27" s="126"/>
      <c r="FWS27" s="125"/>
      <c r="FWT27" s="126"/>
      <c r="FWU27" s="125"/>
      <c r="FWV27" s="126"/>
      <c r="FWW27" s="125"/>
      <c r="FWX27" s="126"/>
      <c r="FWY27" s="125"/>
      <c r="FWZ27" s="126"/>
      <c r="FXA27" s="125"/>
      <c r="FXB27" s="126"/>
      <c r="FXC27" s="125"/>
      <c r="FXD27" s="126"/>
      <c r="FXE27" s="125"/>
      <c r="FXF27" s="126"/>
      <c r="FXG27" s="125"/>
      <c r="FXH27" s="126"/>
      <c r="FXI27" s="125"/>
      <c r="FXJ27" s="126"/>
      <c r="FXK27" s="125"/>
      <c r="FXL27" s="126"/>
      <c r="FXM27" s="125"/>
      <c r="FXN27" s="126"/>
      <c r="FXO27" s="125"/>
      <c r="FXP27" s="126"/>
      <c r="FXQ27" s="125"/>
      <c r="FXR27" s="126"/>
      <c r="FXS27" s="125"/>
      <c r="FXT27" s="126"/>
      <c r="FXU27" s="125"/>
      <c r="FXV27" s="126"/>
      <c r="FXW27" s="125"/>
      <c r="FXX27" s="126"/>
      <c r="FXY27" s="125"/>
      <c r="FXZ27" s="126"/>
      <c r="FYA27" s="125"/>
      <c r="FYB27" s="126"/>
      <c r="FYC27" s="125"/>
      <c r="FYD27" s="126"/>
      <c r="FYE27" s="125"/>
      <c r="FYF27" s="126"/>
      <c r="FYG27" s="125"/>
      <c r="FYH27" s="126"/>
      <c r="FYI27" s="125"/>
      <c r="FYJ27" s="126"/>
      <c r="FYK27" s="125"/>
      <c r="FYL27" s="126"/>
      <c r="FYM27" s="125"/>
      <c r="FYN27" s="126"/>
      <c r="FYO27" s="125"/>
      <c r="FYP27" s="126"/>
      <c r="FYQ27" s="125"/>
      <c r="FYR27" s="126"/>
      <c r="FYS27" s="125"/>
      <c r="FYT27" s="126"/>
      <c r="FYU27" s="125"/>
      <c r="FYV27" s="126"/>
      <c r="FYW27" s="125"/>
      <c r="FYX27" s="126"/>
      <c r="FYY27" s="125"/>
      <c r="FYZ27" s="126"/>
      <c r="FZA27" s="125"/>
      <c r="FZB27" s="126"/>
      <c r="FZC27" s="125"/>
      <c r="FZD27" s="126"/>
      <c r="FZE27" s="125"/>
      <c r="FZF27" s="126"/>
      <c r="FZG27" s="125"/>
      <c r="FZH27" s="126"/>
      <c r="FZI27" s="125"/>
      <c r="FZJ27" s="126"/>
      <c r="FZK27" s="125"/>
      <c r="FZL27" s="126"/>
      <c r="FZM27" s="125"/>
      <c r="FZN27" s="126"/>
      <c r="FZO27" s="125"/>
      <c r="FZP27" s="126"/>
      <c r="FZQ27" s="125"/>
      <c r="FZR27" s="126"/>
      <c r="FZS27" s="125"/>
      <c r="FZT27" s="126"/>
      <c r="FZU27" s="125"/>
      <c r="FZV27" s="126"/>
      <c r="FZW27" s="125"/>
      <c r="FZX27" s="126"/>
      <c r="FZY27" s="125"/>
      <c r="FZZ27" s="126"/>
      <c r="GAA27" s="125"/>
      <c r="GAB27" s="126"/>
      <c r="GAC27" s="125"/>
      <c r="GAD27" s="126"/>
      <c r="GAE27" s="125"/>
      <c r="GAF27" s="126"/>
      <c r="GAG27" s="125"/>
      <c r="GAH27" s="126"/>
      <c r="GAI27" s="125"/>
      <c r="GAJ27" s="126"/>
      <c r="GAK27" s="125"/>
      <c r="GAL27" s="126"/>
      <c r="GAM27" s="125"/>
      <c r="GAN27" s="126"/>
      <c r="GAO27" s="125"/>
      <c r="GAP27" s="126"/>
      <c r="GAQ27" s="125"/>
      <c r="GAR27" s="126"/>
      <c r="GAS27" s="125"/>
      <c r="GAT27" s="126"/>
      <c r="GAU27" s="125"/>
      <c r="GAV27" s="126"/>
      <c r="GAW27" s="125"/>
      <c r="GAX27" s="126"/>
      <c r="GAY27" s="125"/>
      <c r="GAZ27" s="126"/>
      <c r="GBA27" s="125"/>
      <c r="GBB27" s="126"/>
      <c r="GBC27" s="125"/>
      <c r="GBD27" s="126"/>
      <c r="GBE27" s="125"/>
      <c r="GBF27" s="126"/>
      <c r="GBG27" s="125"/>
      <c r="GBH27" s="126"/>
      <c r="GBI27" s="125"/>
      <c r="GBJ27" s="126"/>
      <c r="GBK27" s="125"/>
      <c r="GBL27" s="126"/>
      <c r="GBM27" s="125"/>
      <c r="GBN27" s="126"/>
      <c r="GBO27" s="125"/>
      <c r="GBP27" s="126"/>
      <c r="GBQ27" s="125"/>
      <c r="GBR27" s="126"/>
      <c r="GBS27" s="125"/>
      <c r="GBT27" s="126"/>
      <c r="GBU27" s="125"/>
      <c r="GBV27" s="126"/>
      <c r="GBW27" s="125"/>
      <c r="GBX27" s="126"/>
      <c r="GBY27" s="125"/>
      <c r="GBZ27" s="126"/>
      <c r="GCA27" s="125"/>
      <c r="GCB27" s="126"/>
      <c r="GCC27" s="125"/>
      <c r="GCD27" s="126"/>
      <c r="GCE27" s="125"/>
      <c r="GCF27" s="126"/>
      <c r="GCG27" s="125"/>
      <c r="GCH27" s="126"/>
      <c r="GCI27" s="125"/>
      <c r="GCJ27" s="126"/>
      <c r="GCK27" s="125"/>
      <c r="GCL27" s="126"/>
      <c r="GCM27" s="125"/>
      <c r="GCN27" s="126"/>
      <c r="GCO27" s="125"/>
      <c r="GCP27" s="126"/>
      <c r="GCQ27" s="125"/>
      <c r="GCR27" s="126"/>
      <c r="GCS27" s="125"/>
      <c r="GCT27" s="126"/>
      <c r="GCU27" s="125"/>
      <c r="GCV27" s="126"/>
      <c r="GCW27" s="125"/>
      <c r="GCX27" s="126"/>
      <c r="GCY27" s="125"/>
      <c r="GCZ27" s="126"/>
      <c r="GDA27" s="125"/>
      <c r="GDB27" s="126"/>
      <c r="GDC27" s="125"/>
      <c r="GDD27" s="126"/>
      <c r="GDE27" s="125"/>
      <c r="GDF27" s="126"/>
      <c r="GDG27" s="125"/>
      <c r="GDH27" s="126"/>
      <c r="GDI27" s="125"/>
      <c r="GDJ27" s="126"/>
      <c r="GDK27" s="125"/>
      <c r="GDL27" s="126"/>
      <c r="GDM27" s="125"/>
      <c r="GDN27" s="126"/>
      <c r="GDO27" s="125"/>
      <c r="GDP27" s="126"/>
      <c r="GDQ27" s="125"/>
      <c r="GDR27" s="126"/>
      <c r="GDS27" s="125"/>
      <c r="GDT27" s="126"/>
      <c r="GDU27" s="125"/>
      <c r="GDV27" s="126"/>
      <c r="GDW27" s="125"/>
      <c r="GDX27" s="126"/>
      <c r="GDY27" s="125"/>
      <c r="GDZ27" s="126"/>
      <c r="GEA27" s="125"/>
      <c r="GEB27" s="126"/>
      <c r="GEC27" s="125"/>
      <c r="GED27" s="126"/>
      <c r="GEE27" s="125"/>
      <c r="GEF27" s="126"/>
      <c r="GEG27" s="125"/>
      <c r="GEH27" s="126"/>
      <c r="GEI27" s="125"/>
      <c r="GEJ27" s="126"/>
      <c r="GEK27" s="125"/>
      <c r="GEL27" s="126"/>
      <c r="GEM27" s="125"/>
      <c r="GEN27" s="126"/>
      <c r="GEO27" s="125"/>
      <c r="GEP27" s="126"/>
      <c r="GEQ27" s="125"/>
      <c r="GER27" s="126"/>
      <c r="GES27" s="125"/>
      <c r="GET27" s="126"/>
      <c r="GEU27" s="125"/>
      <c r="GEV27" s="126"/>
      <c r="GEW27" s="125"/>
      <c r="GEX27" s="126"/>
      <c r="GEY27" s="125"/>
      <c r="GEZ27" s="126"/>
      <c r="GFA27" s="125"/>
      <c r="GFB27" s="126"/>
      <c r="GFC27" s="125"/>
      <c r="GFD27" s="126"/>
      <c r="GFE27" s="125"/>
      <c r="GFF27" s="126"/>
      <c r="GFG27" s="125"/>
      <c r="GFH27" s="126"/>
      <c r="GFI27" s="125"/>
      <c r="GFJ27" s="126"/>
      <c r="GFK27" s="125"/>
      <c r="GFL27" s="126"/>
      <c r="GFM27" s="125"/>
      <c r="GFN27" s="126"/>
      <c r="GFO27" s="125"/>
      <c r="GFP27" s="126"/>
      <c r="GFQ27" s="125"/>
      <c r="GFR27" s="126"/>
      <c r="GFS27" s="125"/>
      <c r="GFT27" s="126"/>
      <c r="GFU27" s="125"/>
      <c r="GFV27" s="126"/>
      <c r="GFW27" s="125"/>
      <c r="GFX27" s="126"/>
      <c r="GFY27" s="125"/>
      <c r="GFZ27" s="126"/>
      <c r="GGA27" s="125"/>
      <c r="GGB27" s="126"/>
      <c r="GGC27" s="125"/>
      <c r="GGD27" s="126"/>
      <c r="GGE27" s="125"/>
      <c r="GGF27" s="126"/>
      <c r="GGG27" s="125"/>
      <c r="GGH27" s="126"/>
      <c r="GGI27" s="125"/>
      <c r="GGJ27" s="126"/>
      <c r="GGK27" s="125"/>
      <c r="GGL27" s="126"/>
      <c r="GGM27" s="125"/>
      <c r="GGN27" s="126"/>
      <c r="GGO27" s="125"/>
      <c r="GGP27" s="126"/>
      <c r="GGQ27" s="125"/>
      <c r="GGR27" s="126"/>
      <c r="GGS27" s="125"/>
      <c r="GGT27" s="126"/>
      <c r="GGU27" s="125"/>
      <c r="GGV27" s="126"/>
      <c r="GGW27" s="125"/>
      <c r="GGX27" s="126"/>
      <c r="GGY27" s="125"/>
      <c r="GGZ27" s="126"/>
      <c r="GHA27" s="125"/>
      <c r="GHB27" s="126"/>
      <c r="GHC27" s="125"/>
      <c r="GHD27" s="126"/>
      <c r="GHE27" s="125"/>
      <c r="GHF27" s="126"/>
      <c r="GHG27" s="125"/>
      <c r="GHH27" s="126"/>
      <c r="GHI27" s="125"/>
      <c r="GHJ27" s="126"/>
      <c r="GHK27" s="125"/>
      <c r="GHL27" s="126"/>
      <c r="GHM27" s="125"/>
      <c r="GHN27" s="126"/>
      <c r="GHO27" s="125"/>
      <c r="GHP27" s="126"/>
      <c r="GHQ27" s="125"/>
      <c r="GHR27" s="126"/>
      <c r="GHS27" s="125"/>
      <c r="GHT27" s="126"/>
      <c r="GHU27" s="125"/>
      <c r="GHV27" s="126"/>
      <c r="GHW27" s="125"/>
      <c r="GHX27" s="126"/>
      <c r="GHY27" s="125"/>
      <c r="GHZ27" s="126"/>
      <c r="GIA27" s="125"/>
      <c r="GIB27" s="126"/>
      <c r="GIC27" s="125"/>
      <c r="GID27" s="126"/>
      <c r="GIE27" s="125"/>
      <c r="GIF27" s="126"/>
      <c r="GIG27" s="125"/>
      <c r="GIH27" s="126"/>
      <c r="GII27" s="125"/>
      <c r="GIJ27" s="126"/>
      <c r="GIK27" s="125"/>
      <c r="GIL27" s="126"/>
      <c r="GIM27" s="125"/>
      <c r="GIN27" s="126"/>
      <c r="GIO27" s="125"/>
      <c r="GIP27" s="126"/>
      <c r="GIQ27" s="125"/>
      <c r="GIR27" s="126"/>
      <c r="GIS27" s="125"/>
      <c r="GIT27" s="126"/>
      <c r="GIU27" s="125"/>
      <c r="GIV27" s="126"/>
      <c r="GIW27" s="125"/>
      <c r="GIX27" s="126"/>
      <c r="GIY27" s="125"/>
      <c r="GIZ27" s="126"/>
      <c r="GJA27" s="125"/>
      <c r="GJB27" s="126"/>
      <c r="GJC27" s="125"/>
      <c r="GJD27" s="126"/>
      <c r="GJE27" s="125"/>
      <c r="GJF27" s="126"/>
      <c r="GJG27" s="125"/>
      <c r="GJH27" s="126"/>
      <c r="GJI27" s="125"/>
      <c r="GJJ27" s="126"/>
      <c r="GJK27" s="125"/>
      <c r="GJL27" s="126"/>
      <c r="GJM27" s="125"/>
      <c r="GJN27" s="126"/>
      <c r="GJO27" s="125"/>
      <c r="GJP27" s="126"/>
      <c r="GJQ27" s="125"/>
      <c r="GJR27" s="126"/>
      <c r="GJS27" s="125"/>
      <c r="GJT27" s="126"/>
      <c r="GJU27" s="125"/>
      <c r="GJV27" s="126"/>
      <c r="GJW27" s="125"/>
      <c r="GJX27" s="126"/>
      <c r="GJY27" s="125"/>
      <c r="GJZ27" s="126"/>
      <c r="GKA27" s="125"/>
      <c r="GKB27" s="126"/>
      <c r="GKC27" s="125"/>
      <c r="GKD27" s="126"/>
      <c r="GKE27" s="125"/>
      <c r="GKF27" s="126"/>
      <c r="GKG27" s="125"/>
      <c r="GKH27" s="126"/>
      <c r="GKI27" s="125"/>
      <c r="GKJ27" s="126"/>
      <c r="GKK27" s="125"/>
      <c r="GKL27" s="126"/>
      <c r="GKM27" s="125"/>
      <c r="GKN27" s="126"/>
      <c r="GKO27" s="125"/>
      <c r="GKP27" s="126"/>
      <c r="GKQ27" s="125"/>
      <c r="GKR27" s="126"/>
      <c r="GKS27" s="125"/>
      <c r="GKT27" s="126"/>
      <c r="GKU27" s="125"/>
      <c r="GKV27" s="126"/>
      <c r="GKW27" s="125"/>
      <c r="GKX27" s="126"/>
      <c r="GKY27" s="125"/>
      <c r="GKZ27" s="126"/>
      <c r="GLA27" s="125"/>
      <c r="GLB27" s="126"/>
      <c r="GLC27" s="125"/>
      <c r="GLD27" s="126"/>
      <c r="GLE27" s="125"/>
      <c r="GLF27" s="126"/>
      <c r="GLG27" s="125"/>
      <c r="GLH27" s="126"/>
      <c r="GLI27" s="125"/>
      <c r="GLJ27" s="126"/>
      <c r="GLK27" s="125"/>
      <c r="GLL27" s="126"/>
      <c r="GLM27" s="125"/>
      <c r="GLN27" s="126"/>
      <c r="GLO27" s="125"/>
      <c r="GLP27" s="126"/>
      <c r="GLQ27" s="125"/>
      <c r="GLR27" s="126"/>
      <c r="GLS27" s="125"/>
      <c r="GLT27" s="126"/>
      <c r="GLU27" s="125"/>
      <c r="GLV27" s="126"/>
      <c r="GLW27" s="125"/>
      <c r="GLX27" s="126"/>
      <c r="GLY27" s="125"/>
      <c r="GLZ27" s="126"/>
      <c r="GMA27" s="125"/>
      <c r="GMB27" s="126"/>
      <c r="GMC27" s="125"/>
      <c r="GMD27" s="126"/>
      <c r="GME27" s="125"/>
      <c r="GMF27" s="126"/>
      <c r="GMG27" s="125"/>
      <c r="GMH27" s="126"/>
      <c r="GMI27" s="125"/>
      <c r="GMJ27" s="126"/>
      <c r="GMK27" s="125"/>
      <c r="GML27" s="126"/>
      <c r="GMM27" s="125"/>
      <c r="GMN27" s="126"/>
      <c r="GMO27" s="125"/>
      <c r="GMP27" s="126"/>
      <c r="GMQ27" s="125"/>
      <c r="GMR27" s="126"/>
      <c r="GMS27" s="125"/>
      <c r="GMT27" s="126"/>
      <c r="GMU27" s="125"/>
      <c r="GMV27" s="126"/>
      <c r="GMW27" s="125"/>
      <c r="GMX27" s="126"/>
      <c r="GMY27" s="125"/>
      <c r="GMZ27" s="126"/>
      <c r="GNA27" s="125"/>
      <c r="GNB27" s="126"/>
      <c r="GNC27" s="125"/>
      <c r="GND27" s="126"/>
      <c r="GNE27" s="125"/>
      <c r="GNF27" s="126"/>
      <c r="GNG27" s="125"/>
      <c r="GNH27" s="126"/>
      <c r="GNI27" s="125"/>
      <c r="GNJ27" s="126"/>
      <c r="GNK27" s="125"/>
      <c r="GNL27" s="126"/>
      <c r="GNM27" s="125"/>
      <c r="GNN27" s="126"/>
      <c r="GNO27" s="125"/>
      <c r="GNP27" s="126"/>
      <c r="GNQ27" s="125"/>
      <c r="GNR27" s="126"/>
      <c r="GNS27" s="125"/>
      <c r="GNT27" s="126"/>
      <c r="GNU27" s="125"/>
      <c r="GNV27" s="126"/>
      <c r="GNW27" s="125"/>
      <c r="GNX27" s="126"/>
      <c r="GNY27" s="125"/>
      <c r="GNZ27" s="126"/>
      <c r="GOA27" s="125"/>
      <c r="GOB27" s="126"/>
      <c r="GOC27" s="125"/>
      <c r="GOD27" s="126"/>
      <c r="GOE27" s="125"/>
      <c r="GOF27" s="126"/>
      <c r="GOG27" s="125"/>
      <c r="GOH27" s="126"/>
      <c r="GOI27" s="125"/>
      <c r="GOJ27" s="126"/>
      <c r="GOK27" s="125"/>
      <c r="GOL27" s="126"/>
      <c r="GOM27" s="125"/>
      <c r="GON27" s="126"/>
      <c r="GOO27" s="125"/>
      <c r="GOP27" s="126"/>
      <c r="GOQ27" s="125"/>
      <c r="GOR27" s="126"/>
      <c r="GOS27" s="125"/>
      <c r="GOT27" s="126"/>
      <c r="GOU27" s="125"/>
      <c r="GOV27" s="126"/>
      <c r="GOW27" s="125"/>
      <c r="GOX27" s="126"/>
      <c r="GOY27" s="125"/>
      <c r="GOZ27" s="126"/>
      <c r="GPA27" s="125"/>
      <c r="GPB27" s="126"/>
      <c r="GPC27" s="125"/>
      <c r="GPD27" s="126"/>
      <c r="GPE27" s="125"/>
      <c r="GPF27" s="126"/>
      <c r="GPG27" s="125"/>
      <c r="GPH27" s="126"/>
      <c r="GPI27" s="125"/>
      <c r="GPJ27" s="126"/>
      <c r="GPK27" s="125"/>
      <c r="GPL27" s="126"/>
      <c r="GPM27" s="125"/>
      <c r="GPN27" s="126"/>
      <c r="GPO27" s="125"/>
      <c r="GPP27" s="126"/>
      <c r="GPQ27" s="125"/>
      <c r="GPR27" s="126"/>
      <c r="GPS27" s="125"/>
      <c r="GPT27" s="126"/>
      <c r="GPU27" s="125"/>
      <c r="GPV27" s="126"/>
      <c r="GPW27" s="125"/>
      <c r="GPX27" s="126"/>
      <c r="GPY27" s="125"/>
      <c r="GPZ27" s="126"/>
      <c r="GQA27" s="125"/>
      <c r="GQB27" s="126"/>
      <c r="GQC27" s="125"/>
      <c r="GQD27" s="126"/>
      <c r="GQE27" s="125"/>
      <c r="GQF27" s="126"/>
      <c r="GQG27" s="125"/>
      <c r="GQH27" s="126"/>
      <c r="GQI27" s="125"/>
      <c r="GQJ27" s="126"/>
      <c r="GQK27" s="125"/>
      <c r="GQL27" s="126"/>
      <c r="GQM27" s="125"/>
      <c r="GQN27" s="126"/>
      <c r="GQO27" s="125"/>
      <c r="GQP27" s="126"/>
      <c r="GQQ27" s="125"/>
      <c r="GQR27" s="126"/>
      <c r="GQS27" s="125"/>
      <c r="GQT27" s="126"/>
      <c r="GQU27" s="125"/>
      <c r="GQV27" s="126"/>
      <c r="GQW27" s="125"/>
      <c r="GQX27" s="126"/>
      <c r="GQY27" s="125"/>
      <c r="GQZ27" s="126"/>
      <c r="GRA27" s="125"/>
      <c r="GRB27" s="126"/>
      <c r="GRC27" s="125"/>
      <c r="GRD27" s="126"/>
      <c r="GRE27" s="125"/>
      <c r="GRF27" s="126"/>
      <c r="GRG27" s="125"/>
      <c r="GRH27" s="126"/>
      <c r="GRI27" s="125"/>
      <c r="GRJ27" s="126"/>
      <c r="GRK27" s="125"/>
      <c r="GRL27" s="126"/>
      <c r="GRM27" s="125"/>
      <c r="GRN27" s="126"/>
      <c r="GRO27" s="125"/>
      <c r="GRP27" s="126"/>
      <c r="GRQ27" s="125"/>
      <c r="GRR27" s="126"/>
      <c r="GRS27" s="125"/>
      <c r="GRT27" s="126"/>
      <c r="GRU27" s="125"/>
      <c r="GRV27" s="126"/>
      <c r="GRW27" s="125"/>
      <c r="GRX27" s="126"/>
      <c r="GRY27" s="125"/>
      <c r="GRZ27" s="126"/>
      <c r="GSA27" s="125"/>
      <c r="GSB27" s="126"/>
      <c r="GSC27" s="125"/>
      <c r="GSD27" s="126"/>
      <c r="GSE27" s="125"/>
      <c r="GSF27" s="126"/>
      <c r="GSG27" s="125"/>
      <c r="GSH27" s="126"/>
      <c r="GSI27" s="125"/>
      <c r="GSJ27" s="126"/>
      <c r="GSK27" s="125"/>
      <c r="GSL27" s="126"/>
      <c r="GSM27" s="125"/>
      <c r="GSN27" s="126"/>
      <c r="GSO27" s="125"/>
      <c r="GSP27" s="126"/>
      <c r="GSQ27" s="125"/>
      <c r="GSR27" s="126"/>
      <c r="GSS27" s="125"/>
      <c r="GST27" s="126"/>
      <c r="GSU27" s="125"/>
      <c r="GSV27" s="126"/>
      <c r="GSW27" s="125"/>
      <c r="GSX27" s="126"/>
      <c r="GSY27" s="125"/>
      <c r="GSZ27" s="126"/>
      <c r="GTA27" s="125"/>
      <c r="GTB27" s="126"/>
      <c r="GTC27" s="125"/>
      <c r="GTD27" s="126"/>
      <c r="GTE27" s="125"/>
      <c r="GTF27" s="126"/>
      <c r="GTG27" s="125"/>
      <c r="GTH27" s="126"/>
      <c r="GTI27" s="125"/>
      <c r="GTJ27" s="126"/>
      <c r="GTK27" s="125"/>
      <c r="GTL27" s="126"/>
      <c r="GTM27" s="125"/>
      <c r="GTN27" s="126"/>
      <c r="GTO27" s="125"/>
      <c r="GTP27" s="126"/>
      <c r="GTQ27" s="125"/>
      <c r="GTR27" s="126"/>
      <c r="GTS27" s="125"/>
      <c r="GTT27" s="126"/>
      <c r="GTU27" s="125"/>
      <c r="GTV27" s="126"/>
      <c r="GTW27" s="125"/>
      <c r="GTX27" s="126"/>
      <c r="GTY27" s="125"/>
      <c r="GTZ27" s="126"/>
      <c r="GUA27" s="125"/>
      <c r="GUB27" s="126"/>
      <c r="GUC27" s="125"/>
      <c r="GUD27" s="126"/>
      <c r="GUE27" s="125"/>
      <c r="GUF27" s="126"/>
      <c r="GUG27" s="125"/>
      <c r="GUH27" s="126"/>
      <c r="GUI27" s="125"/>
      <c r="GUJ27" s="126"/>
      <c r="GUK27" s="125"/>
      <c r="GUL27" s="126"/>
      <c r="GUM27" s="125"/>
      <c r="GUN27" s="126"/>
      <c r="GUO27" s="125"/>
      <c r="GUP27" s="126"/>
      <c r="GUQ27" s="125"/>
      <c r="GUR27" s="126"/>
      <c r="GUS27" s="125"/>
      <c r="GUT27" s="126"/>
      <c r="GUU27" s="125"/>
      <c r="GUV27" s="126"/>
      <c r="GUW27" s="125"/>
      <c r="GUX27" s="126"/>
      <c r="GUY27" s="125"/>
      <c r="GUZ27" s="126"/>
      <c r="GVA27" s="125"/>
      <c r="GVB27" s="126"/>
      <c r="GVC27" s="125"/>
      <c r="GVD27" s="126"/>
      <c r="GVE27" s="125"/>
      <c r="GVF27" s="126"/>
      <c r="GVG27" s="125"/>
      <c r="GVH27" s="126"/>
      <c r="GVI27" s="125"/>
      <c r="GVJ27" s="126"/>
      <c r="GVK27" s="125"/>
      <c r="GVL27" s="126"/>
      <c r="GVM27" s="125"/>
      <c r="GVN27" s="126"/>
      <c r="GVO27" s="125"/>
      <c r="GVP27" s="126"/>
      <c r="GVQ27" s="125"/>
      <c r="GVR27" s="126"/>
      <c r="GVS27" s="125"/>
      <c r="GVT27" s="126"/>
      <c r="GVU27" s="125"/>
      <c r="GVV27" s="126"/>
      <c r="GVW27" s="125"/>
      <c r="GVX27" s="126"/>
      <c r="GVY27" s="125"/>
      <c r="GVZ27" s="126"/>
      <c r="GWA27" s="125"/>
      <c r="GWB27" s="126"/>
      <c r="GWC27" s="125"/>
      <c r="GWD27" s="126"/>
      <c r="GWE27" s="125"/>
      <c r="GWF27" s="126"/>
      <c r="GWG27" s="125"/>
      <c r="GWH27" s="126"/>
      <c r="GWI27" s="125"/>
      <c r="GWJ27" s="126"/>
      <c r="GWK27" s="125"/>
      <c r="GWL27" s="126"/>
      <c r="GWM27" s="125"/>
      <c r="GWN27" s="126"/>
      <c r="GWO27" s="125"/>
      <c r="GWP27" s="126"/>
      <c r="GWQ27" s="125"/>
      <c r="GWR27" s="126"/>
      <c r="GWS27" s="125"/>
      <c r="GWT27" s="126"/>
      <c r="GWU27" s="125"/>
      <c r="GWV27" s="126"/>
      <c r="GWW27" s="125"/>
      <c r="GWX27" s="126"/>
      <c r="GWY27" s="125"/>
      <c r="GWZ27" s="126"/>
      <c r="GXA27" s="125"/>
      <c r="GXB27" s="126"/>
      <c r="GXC27" s="125"/>
      <c r="GXD27" s="126"/>
      <c r="GXE27" s="125"/>
      <c r="GXF27" s="126"/>
      <c r="GXG27" s="125"/>
      <c r="GXH27" s="126"/>
      <c r="GXI27" s="125"/>
      <c r="GXJ27" s="126"/>
      <c r="GXK27" s="125"/>
      <c r="GXL27" s="126"/>
      <c r="GXM27" s="125"/>
      <c r="GXN27" s="126"/>
      <c r="GXO27" s="125"/>
      <c r="GXP27" s="126"/>
      <c r="GXQ27" s="125"/>
      <c r="GXR27" s="126"/>
      <c r="GXS27" s="125"/>
      <c r="GXT27" s="126"/>
      <c r="GXU27" s="125"/>
      <c r="GXV27" s="126"/>
      <c r="GXW27" s="125"/>
      <c r="GXX27" s="126"/>
      <c r="GXY27" s="125"/>
      <c r="GXZ27" s="126"/>
      <c r="GYA27" s="125"/>
      <c r="GYB27" s="126"/>
      <c r="GYC27" s="125"/>
      <c r="GYD27" s="126"/>
      <c r="GYE27" s="125"/>
      <c r="GYF27" s="126"/>
      <c r="GYG27" s="125"/>
      <c r="GYH27" s="126"/>
      <c r="GYI27" s="125"/>
      <c r="GYJ27" s="126"/>
      <c r="GYK27" s="125"/>
      <c r="GYL27" s="126"/>
      <c r="GYM27" s="125"/>
      <c r="GYN27" s="126"/>
      <c r="GYO27" s="125"/>
      <c r="GYP27" s="126"/>
      <c r="GYQ27" s="125"/>
      <c r="GYR27" s="126"/>
      <c r="GYS27" s="125"/>
      <c r="GYT27" s="126"/>
      <c r="GYU27" s="125"/>
      <c r="GYV27" s="126"/>
      <c r="GYW27" s="125"/>
      <c r="GYX27" s="126"/>
      <c r="GYY27" s="125"/>
      <c r="GYZ27" s="126"/>
      <c r="GZA27" s="125"/>
      <c r="GZB27" s="126"/>
      <c r="GZC27" s="125"/>
      <c r="GZD27" s="126"/>
      <c r="GZE27" s="125"/>
      <c r="GZF27" s="126"/>
      <c r="GZG27" s="125"/>
      <c r="GZH27" s="126"/>
      <c r="GZI27" s="125"/>
      <c r="GZJ27" s="126"/>
      <c r="GZK27" s="125"/>
      <c r="GZL27" s="126"/>
      <c r="GZM27" s="125"/>
      <c r="GZN27" s="126"/>
      <c r="GZO27" s="125"/>
      <c r="GZP27" s="126"/>
      <c r="GZQ27" s="125"/>
      <c r="GZR27" s="126"/>
      <c r="GZS27" s="125"/>
      <c r="GZT27" s="126"/>
      <c r="GZU27" s="125"/>
      <c r="GZV27" s="126"/>
      <c r="GZW27" s="125"/>
      <c r="GZX27" s="126"/>
      <c r="GZY27" s="125"/>
      <c r="GZZ27" s="126"/>
      <c r="HAA27" s="125"/>
      <c r="HAB27" s="126"/>
      <c r="HAC27" s="125"/>
      <c r="HAD27" s="126"/>
      <c r="HAE27" s="125"/>
      <c r="HAF27" s="126"/>
      <c r="HAG27" s="125"/>
      <c r="HAH27" s="126"/>
      <c r="HAI27" s="125"/>
      <c r="HAJ27" s="126"/>
      <c r="HAK27" s="125"/>
      <c r="HAL27" s="126"/>
      <c r="HAM27" s="125"/>
      <c r="HAN27" s="126"/>
      <c r="HAO27" s="125"/>
      <c r="HAP27" s="126"/>
      <c r="HAQ27" s="125"/>
      <c r="HAR27" s="126"/>
      <c r="HAS27" s="125"/>
      <c r="HAT27" s="126"/>
      <c r="HAU27" s="125"/>
      <c r="HAV27" s="126"/>
      <c r="HAW27" s="125"/>
      <c r="HAX27" s="126"/>
      <c r="HAY27" s="125"/>
      <c r="HAZ27" s="126"/>
      <c r="HBA27" s="125"/>
      <c r="HBB27" s="126"/>
      <c r="HBC27" s="125"/>
      <c r="HBD27" s="126"/>
      <c r="HBE27" s="125"/>
      <c r="HBF27" s="126"/>
      <c r="HBG27" s="125"/>
      <c r="HBH27" s="126"/>
      <c r="HBI27" s="125"/>
      <c r="HBJ27" s="126"/>
      <c r="HBK27" s="125"/>
      <c r="HBL27" s="126"/>
      <c r="HBM27" s="125"/>
      <c r="HBN27" s="126"/>
      <c r="HBO27" s="125"/>
      <c r="HBP27" s="126"/>
      <c r="HBQ27" s="125"/>
      <c r="HBR27" s="126"/>
      <c r="HBS27" s="125"/>
      <c r="HBT27" s="126"/>
      <c r="HBU27" s="125"/>
      <c r="HBV27" s="126"/>
      <c r="HBW27" s="125"/>
      <c r="HBX27" s="126"/>
      <c r="HBY27" s="125"/>
      <c r="HBZ27" s="126"/>
      <c r="HCA27" s="125"/>
      <c r="HCB27" s="126"/>
      <c r="HCC27" s="125"/>
      <c r="HCD27" s="126"/>
      <c r="HCE27" s="125"/>
      <c r="HCF27" s="126"/>
      <c r="HCG27" s="125"/>
      <c r="HCH27" s="126"/>
      <c r="HCI27" s="125"/>
      <c r="HCJ27" s="126"/>
      <c r="HCK27" s="125"/>
      <c r="HCL27" s="126"/>
      <c r="HCM27" s="125"/>
      <c r="HCN27" s="126"/>
      <c r="HCO27" s="125"/>
      <c r="HCP27" s="126"/>
      <c r="HCQ27" s="125"/>
      <c r="HCR27" s="126"/>
      <c r="HCS27" s="125"/>
      <c r="HCT27" s="126"/>
      <c r="HCU27" s="125"/>
      <c r="HCV27" s="126"/>
      <c r="HCW27" s="125"/>
      <c r="HCX27" s="126"/>
      <c r="HCY27" s="125"/>
      <c r="HCZ27" s="126"/>
      <c r="HDA27" s="125"/>
      <c r="HDB27" s="126"/>
      <c r="HDC27" s="125"/>
      <c r="HDD27" s="126"/>
      <c r="HDE27" s="125"/>
      <c r="HDF27" s="126"/>
      <c r="HDG27" s="125"/>
      <c r="HDH27" s="126"/>
      <c r="HDI27" s="125"/>
      <c r="HDJ27" s="126"/>
      <c r="HDK27" s="125"/>
      <c r="HDL27" s="126"/>
      <c r="HDM27" s="125"/>
      <c r="HDN27" s="126"/>
      <c r="HDO27" s="125"/>
      <c r="HDP27" s="126"/>
      <c r="HDQ27" s="125"/>
      <c r="HDR27" s="126"/>
      <c r="HDS27" s="125"/>
      <c r="HDT27" s="126"/>
      <c r="HDU27" s="125"/>
      <c r="HDV27" s="126"/>
      <c r="HDW27" s="125"/>
      <c r="HDX27" s="126"/>
      <c r="HDY27" s="125"/>
      <c r="HDZ27" s="126"/>
      <c r="HEA27" s="125"/>
      <c r="HEB27" s="126"/>
      <c r="HEC27" s="125"/>
      <c r="HED27" s="126"/>
      <c r="HEE27" s="125"/>
      <c r="HEF27" s="126"/>
      <c r="HEG27" s="125"/>
      <c r="HEH27" s="126"/>
      <c r="HEI27" s="125"/>
      <c r="HEJ27" s="126"/>
      <c r="HEK27" s="125"/>
      <c r="HEL27" s="126"/>
      <c r="HEM27" s="125"/>
      <c r="HEN27" s="126"/>
      <c r="HEO27" s="125"/>
      <c r="HEP27" s="126"/>
      <c r="HEQ27" s="125"/>
      <c r="HER27" s="126"/>
      <c r="HES27" s="125"/>
      <c r="HET27" s="126"/>
      <c r="HEU27" s="125"/>
      <c r="HEV27" s="126"/>
      <c r="HEW27" s="125"/>
      <c r="HEX27" s="126"/>
      <c r="HEY27" s="125"/>
      <c r="HEZ27" s="126"/>
      <c r="HFA27" s="125"/>
      <c r="HFB27" s="126"/>
      <c r="HFC27" s="125"/>
      <c r="HFD27" s="126"/>
      <c r="HFE27" s="125"/>
      <c r="HFF27" s="126"/>
      <c r="HFG27" s="125"/>
      <c r="HFH27" s="126"/>
      <c r="HFI27" s="125"/>
      <c r="HFJ27" s="126"/>
      <c r="HFK27" s="125"/>
      <c r="HFL27" s="126"/>
      <c r="HFM27" s="125"/>
      <c r="HFN27" s="126"/>
      <c r="HFO27" s="125"/>
      <c r="HFP27" s="126"/>
      <c r="HFQ27" s="125"/>
      <c r="HFR27" s="126"/>
      <c r="HFS27" s="125"/>
      <c r="HFT27" s="126"/>
      <c r="HFU27" s="125"/>
      <c r="HFV27" s="126"/>
      <c r="HFW27" s="125"/>
      <c r="HFX27" s="126"/>
      <c r="HFY27" s="125"/>
      <c r="HFZ27" s="126"/>
      <c r="HGA27" s="125"/>
      <c r="HGB27" s="126"/>
      <c r="HGC27" s="125"/>
      <c r="HGD27" s="126"/>
      <c r="HGE27" s="125"/>
      <c r="HGF27" s="126"/>
      <c r="HGG27" s="125"/>
      <c r="HGH27" s="126"/>
      <c r="HGI27" s="125"/>
      <c r="HGJ27" s="126"/>
      <c r="HGK27" s="125"/>
      <c r="HGL27" s="126"/>
      <c r="HGM27" s="125"/>
      <c r="HGN27" s="126"/>
      <c r="HGO27" s="125"/>
      <c r="HGP27" s="126"/>
      <c r="HGQ27" s="125"/>
      <c r="HGR27" s="126"/>
      <c r="HGS27" s="125"/>
      <c r="HGT27" s="126"/>
      <c r="HGU27" s="125"/>
      <c r="HGV27" s="126"/>
      <c r="HGW27" s="125"/>
      <c r="HGX27" s="126"/>
      <c r="HGY27" s="125"/>
      <c r="HGZ27" s="126"/>
      <c r="HHA27" s="125"/>
      <c r="HHB27" s="126"/>
      <c r="HHC27" s="125"/>
      <c r="HHD27" s="126"/>
      <c r="HHE27" s="125"/>
      <c r="HHF27" s="126"/>
      <c r="HHG27" s="125"/>
      <c r="HHH27" s="126"/>
      <c r="HHI27" s="125"/>
      <c r="HHJ27" s="126"/>
      <c r="HHK27" s="125"/>
      <c r="HHL27" s="126"/>
      <c r="HHM27" s="125"/>
      <c r="HHN27" s="126"/>
      <c r="HHO27" s="125"/>
      <c r="HHP27" s="126"/>
      <c r="HHQ27" s="125"/>
      <c r="HHR27" s="126"/>
      <c r="HHS27" s="125"/>
      <c r="HHT27" s="126"/>
      <c r="HHU27" s="125"/>
      <c r="HHV27" s="126"/>
      <c r="HHW27" s="125"/>
      <c r="HHX27" s="126"/>
      <c r="HHY27" s="125"/>
      <c r="HHZ27" s="126"/>
      <c r="HIA27" s="125"/>
      <c r="HIB27" s="126"/>
      <c r="HIC27" s="125"/>
      <c r="HID27" s="126"/>
      <c r="HIE27" s="125"/>
      <c r="HIF27" s="126"/>
      <c r="HIG27" s="125"/>
      <c r="HIH27" s="126"/>
      <c r="HII27" s="125"/>
      <c r="HIJ27" s="126"/>
      <c r="HIK27" s="125"/>
      <c r="HIL27" s="126"/>
      <c r="HIM27" s="125"/>
      <c r="HIN27" s="126"/>
      <c r="HIO27" s="125"/>
      <c r="HIP27" s="126"/>
      <c r="HIQ27" s="125"/>
      <c r="HIR27" s="126"/>
      <c r="HIS27" s="125"/>
      <c r="HIT27" s="126"/>
      <c r="HIU27" s="125"/>
      <c r="HIV27" s="126"/>
      <c r="HIW27" s="125"/>
      <c r="HIX27" s="126"/>
      <c r="HIY27" s="125"/>
      <c r="HIZ27" s="126"/>
      <c r="HJA27" s="125"/>
      <c r="HJB27" s="126"/>
      <c r="HJC27" s="125"/>
      <c r="HJD27" s="126"/>
      <c r="HJE27" s="125"/>
      <c r="HJF27" s="126"/>
      <c r="HJG27" s="125"/>
      <c r="HJH27" s="126"/>
      <c r="HJI27" s="125"/>
      <c r="HJJ27" s="126"/>
      <c r="HJK27" s="125"/>
      <c r="HJL27" s="126"/>
      <c r="HJM27" s="125"/>
      <c r="HJN27" s="126"/>
      <c r="HJO27" s="125"/>
      <c r="HJP27" s="126"/>
      <c r="HJQ27" s="125"/>
      <c r="HJR27" s="126"/>
      <c r="HJS27" s="125"/>
      <c r="HJT27" s="126"/>
      <c r="HJU27" s="125"/>
      <c r="HJV27" s="126"/>
      <c r="HJW27" s="125"/>
      <c r="HJX27" s="126"/>
      <c r="HJY27" s="125"/>
      <c r="HJZ27" s="126"/>
      <c r="HKA27" s="125"/>
      <c r="HKB27" s="126"/>
      <c r="HKC27" s="125"/>
      <c r="HKD27" s="126"/>
      <c r="HKE27" s="125"/>
      <c r="HKF27" s="126"/>
      <c r="HKG27" s="125"/>
      <c r="HKH27" s="126"/>
      <c r="HKI27" s="125"/>
      <c r="HKJ27" s="126"/>
      <c r="HKK27" s="125"/>
      <c r="HKL27" s="126"/>
      <c r="HKM27" s="125"/>
      <c r="HKN27" s="126"/>
      <c r="HKO27" s="125"/>
      <c r="HKP27" s="126"/>
      <c r="HKQ27" s="125"/>
      <c r="HKR27" s="126"/>
      <c r="HKS27" s="125"/>
      <c r="HKT27" s="126"/>
      <c r="HKU27" s="125"/>
      <c r="HKV27" s="126"/>
      <c r="HKW27" s="125"/>
      <c r="HKX27" s="126"/>
      <c r="HKY27" s="125"/>
      <c r="HKZ27" s="126"/>
      <c r="HLA27" s="125"/>
      <c r="HLB27" s="126"/>
      <c r="HLC27" s="125"/>
      <c r="HLD27" s="126"/>
      <c r="HLE27" s="125"/>
      <c r="HLF27" s="126"/>
      <c r="HLG27" s="125"/>
      <c r="HLH27" s="126"/>
      <c r="HLI27" s="125"/>
      <c r="HLJ27" s="126"/>
      <c r="HLK27" s="125"/>
      <c r="HLL27" s="126"/>
      <c r="HLM27" s="125"/>
      <c r="HLN27" s="126"/>
      <c r="HLO27" s="125"/>
      <c r="HLP27" s="126"/>
      <c r="HLQ27" s="125"/>
      <c r="HLR27" s="126"/>
      <c r="HLS27" s="125"/>
      <c r="HLT27" s="126"/>
      <c r="HLU27" s="125"/>
      <c r="HLV27" s="126"/>
      <c r="HLW27" s="125"/>
      <c r="HLX27" s="126"/>
      <c r="HLY27" s="125"/>
      <c r="HLZ27" s="126"/>
      <c r="HMA27" s="125"/>
      <c r="HMB27" s="126"/>
      <c r="HMC27" s="125"/>
      <c r="HMD27" s="126"/>
      <c r="HME27" s="125"/>
      <c r="HMF27" s="126"/>
      <c r="HMG27" s="125"/>
      <c r="HMH27" s="126"/>
      <c r="HMI27" s="125"/>
      <c r="HMJ27" s="126"/>
      <c r="HMK27" s="125"/>
      <c r="HML27" s="126"/>
      <c r="HMM27" s="125"/>
      <c r="HMN27" s="126"/>
      <c r="HMO27" s="125"/>
      <c r="HMP27" s="126"/>
      <c r="HMQ27" s="125"/>
      <c r="HMR27" s="126"/>
      <c r="HMS27" s="125"/>
      <c r="HMT27" s="126"/>
      <c r="HMU27" s="125"/>
      <c r="HMV27" s="126"/>
      <c r="HMW27" s="125"/>
      <c r="HMX27" s="126"/>
      <c r="HMY27" s="125"/>
      <c r="HMZ27" s="126"/>
      <c r="HNA27" s="125"/>
      <c r="HNB27" s="126"/>
      <c r="HNC27" s="125"/>
      <c r="HND27" s="126"/>
      <c r="HNE27" s="125"/>
      <c r="HNF27" s="126"/>
      <c r="HNG27" s="125"/>
      <c r="HNH27" s="126"/>
      <c r="HNI27" s="125"/>
      <c r="HNJ27" s="126"/>
      <c r="HNK27" s="125"/>
      <c r="HNL27" s="126"/>
      <c r="HNM27" s="125"/>
      <c r="HNN27" s="126"/>
      <c r="HNO27" s="125"/>
      <c r="HNP27" s="126"/>
      <c r="HNQ27" s="125"/>
      <c r="HNR27" s="126"/>
      <c r="HNS27" s="125"/>
      <c r="HNT27" s="126"/>
      <c r="HNU27" s="125"/>
      <c r="HNV27" s="126"/>
      <c r="HNW27" s="125"/>
      <c r="HNX27" s="126"/>
      <c r="HNY27" s="125"/>
      <c r="HNZ27" s="126"/>
      <c r="HOA27" s="125"/>
      <c r="HOB27" s="126"/>
      <c r="HOC27" s="125"/>
      <c r="HOD27" s="126"/>
      <c r="HOE27" s="125"/>
      <c r="HOF27" s="126"/>
      <c r="HOG27" s="125"/>
      <c r="HOH27" s="126"/>
      <c r="HOI27" s="125"/>
      <c r="HOJ27" s="126"/>
      <c r="HOK27" s="125"/>
      <c r="HOL27" s="126"/>
      <c r="HOM27" s="125"/>
      <c r="HON27" s="126"/>
      <c r="HOO27" s="125"/>
      <c r="HOP27" s="126"/>
      <c r="HOQ27" s="125"/>
      <c r="HOR27" s="126"/>
      <c r="HOS27" s="125"/>
      <c r="HOT27" s="126"/>
      <c r="HOU27" s="125"/>
      <c r="HOV27" s="126"/>
      <c r="HOW27" s="125"/>
      <c r="HOX27" s="126"/>
      <c r="HOY27" s="125"/>
      <c r="HOZ27" s="126"/>
      <c r="HPA27" s="125"/>
      <c r="HPB27" s="126"/>
      <c r="HPC27" s="125"/>
      <c r="HPD27" s="126"/>
      <c r="HPE27" s="125"/>
      <c r="HPF27" s="126"/>
      <c r="HPG27" s="125"/>
      <c r="HPH27" s="126"/>
      <c r="HPI27" s="125"/>
      <c r="HPJ27" s="126"/>
      <c r="HPK27" s="125"/>
      <c r="HPL27" s="126"/>
      <c r="HPM27" s="125"/>
      <c r="HPN27" s="126"/>
      <c r="HPO27" s="125"/>
      <c r="HPP27" s="126"/>
      <c r="HPQ27" s="125"/>
      <c r="HPR27" s="126"/>
      <c r="HPS27" s="125"/>
      <c r="HPT27" s="126"/>
      <c r="HPU27" s="125"/>
      <c r="HPV27" s="126"/>
      <c r="HPW27" s="125"/>
      <c r="HPX27" s="126"/>
      <c r="HPY27" s="125"/>
      <c r="HPZ27" s="126"/>
      <c r="HQA27" s="125"/>
      <c r="HQB27" s="126"/>
      <c r="HQC27" s="125"/>
      <c r="HQD27" s="126"/>
      <c r="HQE27" s="125"/>
      <c r="HQF27" s="126"/>
      <c r="HQG27" s="125"/>
      <c r="HQH27" s="126"/>
      <c r="HQI27" s="125"/>
      <c r="HQJ27" s="126"/>
      <c r="HQK27" s="125"/>
      <c r="HQL27" s="126"/>
      <c r="HQM27" s="125"/>
      <c r="HQN27" s="126"/>
      <c r="HQO27" s="125"/>
      <c r="HQP27" s="126"/>
      <c r="HQQ27" s="125"/>
      <c r="HQR27" s="126"/>
      <c r="HQS27" s="125"/>
      <c r="HQT27" s="126"/>
      <c r="HQU27" s="125"/>
      <c r="HQV27" s="126"/>
      <c r="HQW27" s="125"/>
      <c r="HQX27" s="126"/>
      <c r="HQY27" s="125"/>
      <c r="HQZ27" s="126"/>
      <c r="HRA27" s="125"/>
      <c r="HRB27" s="126"/>
      <c r="HRC27" s="125"/>
      <c r="HRD27" s="126"/>
      <c r="HRE27" s="125"/>
      <c r="HRF27" s="126"/>
      <c r="HRG27" s="125"/>
      <c r="HRH27" s="126"/>
      <c r="HRI27" s="125"/>
      <c r="HRJ27" s="126"/>
      <c r="HRK27" s="125"/>
      <c r="HRL27" s="126"/>
      <c r="HRM27" s="125"/>
      <c r="HRN27" s="126"/>
      <c r="HRO27" s="125"/>
      <c r="HRP27" s="126"/>
      <c r="HRQ27" s="125"/>
      <c r="HRR27" s="126"/>
      <c r="HRS27" s="125"/>
      <c r="HRT27" s="126"/>
      <c r="HRU27" s="125"/>
      <c r="HRV27" s="126"/>
      <c r="HRW27" s="125"/>
      <c r="HRX27" s="126"/>
      <c r="HRY27" s="125"/>
      <c r="HRZ27" s="126"/>
      <c r="HSA27" s="125"/>
      <c r="HSB27" s="126"/>
      <c r="HSC27" s="125"/>
      <c r="HSD27" s="126"/>
      <c r="HSE27" s="125"/>
      <c r="HSF27" s="126"/>
      <c r="HSG27" s="125"/>
      <c r="HSH27" s="126"/>
      <c r="HSI27" s="125"/>
      <c r="HSJ27" s="126"/>
      <c r="HSK27" s="125"/>
      <c r="HSL27" s="126"/>
      <c r="HSM27" s="125"/>
      <c r="HSN27" s="126"/>
      <c r="HSO27" s="125"/>
      <c r="HSP27" s="126"/>
      <c r="HSQ27" s="125"/>
      <c r="HSR27" s="126"/>
      <c r="HSS27" s="125"/>
      <c r="HST27" s="126"/>
      <c r="HSU27" s="125"/>
      <c r="HSV27" s="126"/>
      <c r="HSW27" s="125"/>
      <c r="HSX27" s="126"/>
      <c r="HSY27" s="125"/>
      <c r="HSZ27" s="126"/>
      <c r="HTA27" s="125"/>
      <c r="HTB27" s="126"/>
      <c r="HTC27" s="125"/>
      <c r="HTD27" s="126"/>
      <c r="HTE27" s="125"/>
      <c r="HTF27" s="126"/>
      <c r="HTG27" s="125"/>
      <c r="HTH27" s="126"/>
      <c r="HTI27" s="125"/>
      <c r="HTJ27" s="126"/>
      <c r="HTK27" s="125"/>
      <c r="HTL27" s="126"/>
      <c r="HTM27" s="125"/>
      <c r="HTN27" s="126"/>
      <c r="HTO27" s="125"/>
      <c r="HTP27" s="126"/>
      <c r="HTQ27" s="125"/>
      <c r="HTR27" s="126"/>
      <c r="HTS27" s="125"/>
      <c r="HTT27" s="126"/>
      <c r="HTU27" s="125"/>
      <c r="HTV27" s="126"/>
      <c r="HTW27" s="125"/>
      <c r="HTX27" s="126"/>
      <c r="HTY27" s="125"/>
      <c r="HTZ27" s="126"/>
      <c r="HUA27" s="125"/>
      <c r="HUB27" s="126"/>
      <c r="HUC27" s="125"/>
      <c r="HUD27" s="126"/>
      <c r="HUE27" s="125"/>
      <c r="HUF27" s="126"/>
      <c r="HUG27" s="125"/>
      <c r="HUH27" s="126"/>
      <c r="HUI27" s="125"/>
      <c r="HUJ27" s="126"/>
      <c r="HUK27" s="125"/>
      <c r="HUL27" s="126"/>
      <c r="HUM27" s="125"/>
      <c r="HUN27" s="126"/>
      <c r="HUO27" s="125"/>
      <c r="HUP27" s="126"/>
      <c r="HUQ27" s="125"/>
      <c r="HUR27" s="126"/>
      <c r="HUS27" s="125"/>
      <c r="HUT27" s="126"/>
      <c r="HUU27" s="125"/>
      <c r="HUV27" s="126"/>
      <c r="HUW27" s="125"/>
      <c r="HUX27" s="126"/>
      <c r="HUY27" s="125"/>
      <c r="HUZ27" s="126"/>
      <c r="HVA27" s="125"/>
      <c r="HVB27" s="126"/>
      <c r="HVC27" s="125"/>
      <c r="HVD27" s="126"/>
      <c r="HVE27" s="125"/>
      <c r="HVF27" s="126"/>
      <c r="HVG27" s="125"/>
      <c r="HVH27" s="126"/>
      <c r="HVI27" s="125"/>
      <c r="HVJ27" s="126"/>
      <c r="HVK27" s="125"/>
      <c r="HVL27" s="126"/>
      <c r="HVM27" s="125"/>
      <c r="HVN27" s="126"/>
      <c r="HVO27" s="125"/>
      <c r="HVP27" s="126"/>
      <c r="HVQ27" s="125"/>
      <c r="HVR27" s="126"/>
      <c r="HVS27" s="125"/>
      <c r="HVT27" s="126"/>
      <c r="HVU27" s="125"/>
      <c r="HVV27" s="126"/>
      <c r="HVW27" s="125"/>
      <c r="HVX27" s="126"/>
      <c r="HVY27" s="125"/>
      <c r="HVZ27" s="126"/>
      <c r="HWA27" s="125"/>
      <c r="HWB27" s="126"/>
      <c r="HWC27" s="125"/>
      <c r="HWD27" s="126"/>
      <c r="HWE27" s="125"/>
      <c r="HWF27" s="126"/>
      <c r="HWG27" s="125"/>
      <c r="HWH27" s="126"/>
      <c r="HWI27" s="125"/>
      <c r="HWJ27" s="126"/>
      <c r="HWK27" s="125"/>
      <c r="HWL27" s="126"/>
      <c r="HWM27" s="125"/>
      <c r="HWN27" s="126"/>
      <c r="HWO27" s="125"/>
      <c r="HWP27" s="126"/>
      <c r="HWQ27" s="125"/>
      <c r="HWR27" s="126"/>
      <c r="HWS27" s="125"/>
      <c r="HWT27" s="126"/>
      <c r="HWU27" s="125"/>
      <c r="HWV27" s="126"/>
      <c r="HWW27" s="125"/>
      <c r="HWX27" s="126"/>
      <c r="HWY27" s="125"/>
      <c r="HWZ27" s="126"/>
      <c r="HXA27" s="125"/>
      <c r="HXB27" s="126"/>
      <c r="HXC27" s="125"/>
      <c r="HXD27" s="126"/>
      <c r="HXE27" s="125"/>
      <c r="HXF27" s="126"/>
      <c r="HXG27" s="125"/>
      <c r="HXH27" s="126"/>
      <c r="HXI27" s="125"/>
      <c r="HXJ27" s="126"/>
      <c r="HXK27" s="125"/>
      <c r="HXL27" s="126"/>
      <c r="HXM27" s="125"/>
      <c r="HXN27" s="126"/>
      <c r="HXO27" s="125"/>
      <c r="HXP27" s="126"/>
      <c r="HXQ27" s="125"/>
      <c r="HXR27" s="126"/>
      <c r="HXS27" s="125"/>
      <c r="HXT27" s="126"/>
      <c r="HXU27" s="125"/>
      <c r="HXV27" s="126"/>
      <c r="HXW27" s="125"/>
      <c r="HXX27" s="126"/>
      <c r="HXY27" s="125"/>
      <c r="HXZ27" s="126"/>
      <c r="HYA27" s="125"/>
      <c r="HYB27" s="126"/>
      <c r="HYC27" s="125"/>
      <c r="HYD27" s="126"/>
      <c r="HYE27" s="125"/>
      <c r="HYF27" s="126"/>
      <c r="HYG27" s="125"/>
      <c r="HYH27" s="126"/>
      <c r="HYI27" s="125"/>
      <c r="HYJ27" s="126"/>
      <c r="HYK27" s="125"/>
      <c r="HYL27" s="126"/>
      <c r="HYM27" s="125"/>
      <c r="HYN27" s="126"/>
      <c r="HYO27" s="125"/>
      <c r="HYP27" s="126"/>
      <c r="HYQ27" s="125"/>
      <c r="HYR27" s="126"/>
      <c r="HYS27" s="125"/>
      <c r="HYT27" s="126"/>
      <c r="HYU27" s="125"/>
      <c r="HYV27" s="126"/>
      <c r="HYW27" s="125"/>
      <c r="HYX27" s="126"/>
      <c r="HYY27" s="125"/>
      <c r="HYZ27" s="126"/>
      <c r="HZA27" s="125"/>
      <c r="HZB27" s="126"/>
      <c r="HZC27" s="125"/>
      <c r="HZD27" s="126"/>
      <c r="HZE27" s="125"/>
      <c r="HZF27" s="126"/>
      <c r="HZG27" s="125"/>
      <c r="HZH27" s="126"/>
      <c r="HZI27" s="125"/>
      <c r="HZJ27" s="126"/>
      <c r="HZK27" s="125"/>
      <c r="HZL27" s="126"/>
      <c r="HZM27" s="125"/>
      <c r="HZN27" s="126"/>
      <c r="HZO27" s="125"/>
      <c r="HZP27" s="126"/>
      <c r="HZQ27" s="125"/>
      <c r="HZR27" s="126"/>
      <c r="HZS27" s="125"/>
      <c r="HZT27" s="126"/>
      <c r="HZU27" s="125"/>
      <c r="HZV27" s="126"/>
      <c r="HZW27" s="125"/>
      <c r="HZX27" s="126"/>
      <c r="HZY27" s="125"/>
      <c r="HZZ27" s="126"/>
      <c r="IAA27" s="125"/>
      <c r="IAB27" s="126"/>
      <c r="IAC27" s="125"/>
      <c r="IAD27" s="126"/>
      <c r="IAE27" s="125"/>
      <c r="IAF27" s="126"/>
      <c r="IAG27" s="125"/>
      <c r="IAH27" s="126"/>
      <c r="IAI27" s="125"/>
      <c r="IAJ27" s="126"/>
      <c r="IAK27" s="125"/>
      <c r="IAL27" s="126"/>
      <c r="IAM27" s="125"/>
      <c r="IAN27" s="126"/>
      <c r="IAO27" s="125"/>
      <c r="IAP27" s="126"/>
      <c r="IAQ27" s="125"/>
      <c r="IAR27" s="126"/>
      <c r="IAS27" s="125"/>
      <c r="IAT27" s="126"/>
      <c r="IAU27" s="125"/>
      <c r="IAV27" s="126"/>
      <c r="IAW27" s="125"/>
      <c r="IAX27" s="126"/>
      <c r="IAY27" s="125"/>
      <c r="IAZ27" s="126"/>
      <c r="IBA27" s="125"/>
      <c r="IBB27" s="126"/>
      <c r="IBC27" s="125"/>
      <c r="IBD27" s="126"/>
      <c r="IBE27" s="125"/>
      <c r="IBF27" s="126"/>
      <c r="IBG27" s="125"/>
      <c r="IBH27" s="126"/>
      <c r="IBI27" s="125"/>
      <c r="IBJ27" s="126"/>
      <c r="IBK27" s="125"/>
      <c r="IBL27" s="126"/>
      <c r="IBM27" s="125"/>
      <c r="IBN27" s="126"/>
      <c r="IBO27" s="125"/>
      <c r="IBP27" s="126"/>
      <c r="IBQ27" s="125"/>
      <c r="IBR27" s="126"/>
      <c r="IBS27" s="125"/>
      <c r="IBT27" s="126"/>
      <c r="IBU27" s="125"/>
      <c r="IBV27" s="126"/>
      <c r="IBW27" s="125"/>
      <c r="IBX27" s="126"/>
      <c r="IBY27" s="125"/>
      <c r="IBZ27" s="126"/>
      <c r="ICA27" s="125"/>
      <c r="ICB27" s="126"/>
      <c r="ICC27" s="125"/>
      <c r="ICD27" s="126"/>
      <c r="ICE27" s="125"/>
      <c r="ICF27" s="126"/>
      <c r="ICG27" s="125"/>
      <c r="ICH27" s="126"/>
      <c r="ICI27" s="125"/>
      <c r="ICJ27" s="126"/>
      <c r="ICK27" s="125"/>
      <c r="ICL27" s="126"/>
      <c r="ICM27" s="125"/>
      <c r="ICN27" s="126"/>
      <c r="ICO27" s="125"/>
      <c r="ICP27" s="126"/>
      <c r="ICQ27" s="125"/>
      <c r="ICR27" s="126"/>
      <c r="ICS27" s="125"/>
      <c r="ICT27" s="126"/>
      <c r="ICU27" s="125"/>
      <c r="ICV27" s="126"/>
      <c r="ICW27" s="125"/>
      <c r="ICX27" s="126"/>
      <c r="ICY27" s="125"/>
      <c r="ICZ27" s="126"/>
      <c r="IDA27" s="125"/>
      <c r="IDB27" s="126"/>
      <c r="IDC27" s="125"/>
      <c r="IDD27" s="126"/>
      <c r="IDE27" s="125"/>
      <c r="IDF27" s="126"/>
      <c r="IDG27" s="125"/>
      <c r="IDH27" s="126"/>
      <c r="IDI27" s="125"/>
      <c r="IDJ27" s="126"/>
      <c r="IDK27" s="125"/>
      <c r="IDL27" s="126"/>
      <c r="IDM27" s="125"/>
      <c r="IDN27" s="126"/>
      <c r="IDO27" s="125"/>
      <c r="IDP27" s="126"/>
      <c r="IDQ27" s="125"/>
      <c r="IDR27" s="126"/>
      <c r="IDS27" s="125"/>
      <c r="IDT27" s="126"/>
      <c r="IDU27" s="125"/>
      <c r="IDV27" s="126"/>
      <c r="IDW27" s="125"/>
      <c r="IDX27" s="126"/>
      <c r="IDY27" s="125"/>
      <c r="IDZ27" s="126"/>
      <c r="IEA27" s="125"/>
      <c r="IEB27" s="126"/>
      <c r="IEC27" s="125"/>
      <c r="IED27" s="126"/>
      <c r="IEE27" s="125"/>
      <c r="IEF27" s="126"/>
      <c r="IEG27" s="125"/>
      <c r="IEH27" s="126"/>
      <c r="IEI27" s="125"/>
      <c r="IEJ27" s="126"/>
      <c r="IEK27" s="125"/>
      <c r="IEL27" s="126"/>
      <c r="IEM27" s="125"/>
      <c r="IEN27" s="126"/>
      <c r="IEO27" s="125"/>
      <c r="IEP27" s="126"/>
      <c r="IEQ27" s="125"/>
      <c r="IER27" s="126"/>
      <c r="IES27" s="125"/>
      <c r="IET27" s="126"/>
      <c r="IEU27" s="125"/>
      <c r="IEV27" s="126"/>
      <c r="IEW27" s="125"/>
      <c r="IEX27" s="126"/>
      <c r="IEY27" s="125"/>
      <c r="IEZ27" s="126"/>
      <c r="IFA27" s="125"/>
      <c r="IFB27" s="126"/>
      <c r="IFC27" s="125"/>
      <c r="IFD27" s="126"/>
      <c r="IFE27" s="125"/>
      <c r="IFF27" s="126"/>
      <c r="IFG27" s="125"/>
      <c r="IFH27" s="126"/>
      <c r="IFI27" s="125"/>
      <c r="IFJ27" s="126"/>
      <c r="IFK27" s="125"/>
      <c r="IFL27" s="126"/>
      <c r="IFM27" s="125"/>
      <c r="IFN27" s="126"/>
      <c r="IFO27" s="125"/>
      <c r="IFP27" s="126"/>
      <c r="IFQ27" s="125"/>
      <c r="IFR27" s="126"/>
      <c r="IFS27" s="125"/>
      <c r="IFT27" s="126"/>
      <c r="IFU27" s="125"/>
      <c r="IFV27" s="126"/>
      <c r="IFW27" s="125"/>
      <c r="IFX27" s="126"/>
      <c r="IFY27" s="125"/>
      <c r="IFZ27" s="126"/>
      <c r="IGA27" s="125"/>
      <c r="IGB27" s="126"/>
      <c r="IGC27" s="125"/>
      <c r="IGD27" s="126"/>
      <c r="IGE27" s="125"/>
      <c r="IGF27" s="126"/>
      <c r="IGG27" s="125"/>
      <c r="IGH27" s="126"/>
      <c r="IGI27" s="125"/>
      <c r="IGJ27" s="126"/>
      <c r="IGK27" s="125"/>
      <c r="IGL27" s="126"/>
      <c r="IGM27" s="125"/>
      <c r="IGN27" s="126"/>
      <c r="IGO27" s="125"/>
      <c r="IGP27" s="126"/>
      <c r="IGQ27" s="125"/>
      <c r="IGR27" s="126"/>
      <c r="IGS27" s="125"/>
      <c r="IGT27" s="126"/>
      <c r="IGU27" s="125"/>
      <c r="IGV27" s="126"/>
      <c r="IGW27" s="125"/>
      <c r="IGX27" s="126"/>
      <c r="IGY27" s="125"/>
      <c r="IGZ27" s="126"/>
      <c r="IHA27" s="125"/>
      <c r="IHB27" s="126"/>
      <c r="IHC27" s="125"/>
      <c r="IHD27" s="126"/>
      <c r="IHE27" s="125"/>
      <c r="IHF27" s="126"/>
      <c r="IHG27" s="125"/>
      <c r="IHH27" s="126"/>
      <c r="IHI27" s="125"/>
      <c r="IHJ27" s="126"/>
      <c r="IHK27" s="125"/>
      <c r="IHL27" s="126"/>
      <c r="IHM27" s="125"/>
      <c r="IHN27" s="126"/>
      <c r="IHO27" s="125"/>
      <c r="IHP27" s="126"/>
      <c r="IHQ27" s="125"/>
      <c r="IHR27" s="126"/>
      <c r="IHS27" s="125"/>
      <c r="IHT27" s="126"/>
      <c r="IHU27" s="125"/>
      <c r="IHV27" s="126"/>
      <c r="IHW27" s="125"/>
      <c r="IHX27" s="126"/>
      <c r="IHY27" s="125"/>
      <c r="IHZ27" s="126"/>
      <c r="IIA27" s="125"/>
      <c r="IIB27" s="126"/>
      <c r="IIC27" s="125"/>
      <c r="IID27" s="126"/>
      <c r="IIE27" s="125"/>
      <c r="IIF27" s="126"/>
      <c r="IIG27" s="125"/>
      <c r="IIH27" s="126"/>
      <c r="III27" s="125"/>
      <c r="IIJ27" s="126"/>
      <c r="IIK27" s="125"/>
      <c r="IIL27" s="126"/>
      <c r="IIM27" s="125"/>
      <c r="IIN27" s="126"/>
      <c r="IIO27" s="125"/>
      <c r="IIP27" s="126"/>
      <c r="IIQ27" s="125"/>
      <c r="IIR27" s="126"/>
      <c r="IIS27" s="125"/>
      <c r="IIT27" s="126"/>
      <c r="IIU27" s="125"/>
      <c r="IIV27" s="126"/>
      <c r="IIW27" s="125"/>
      <c r="IIX27" s="126"/>
      <c r="IIY27" s="125"/>
      <c r="IIZ27" s="126"/>
      <c r="IJA27" s="125"/>
      <c r="IJB27" s="126"/>
      <c r="IJC27" s="125"/>
      <c r="IJD27" s="126"/>
      <c r="IJE27" s="125"/>
      <c r="IJF27" s="126"/>
      <c r="IJG27" s="125"/>
      <c r="IJH27" s="126"/>
      <c r="IJI27" s="125"/>
      <c r="IJJ27" s="126"/>
      <c r="IJK27" s="125"/>
      <c r="IJL27" s="126"/>
      <c r="IJM27" s="125"/>
      <c r="IJN27" s="126"/>
      <c r="IJO27" s="125"/>
      <c r="IJP27" s="126"/>
      <c r="IJQ27" s="125"/>
      <c r="IJR27" s="126"/>
      <c r="IJS27" s="125"/>
      <c r="IJT27" s="126"/>
      <c r="IJU27" s="125"/>
      <c r="IJV27" s="126"/>
      <c r="IJW27" s="125"/>
      <c r="IJX27" s="126"/>
      <c r="IJY27" s="125"/>
      <c r="IJZ27" s="126"/>
      <c r="IKA27" s="125"/>
      <c r="IKB27" s="126"/>
      <c r="IKC27" s="125"/>
      <c r="IKD27" s="126"/>
      <c r="IKE27" s="125"/>
      <c r="IKF27" s="126"/>
      <c r="IKG27" s="125"/>
      <c r="IKH27" s="126"/>
      <c r="IKI27" s="125"/>
      <c r="IKJ27" s="126"/>
      <c r="IKK27" s="125"/>
      <c r="IKL27" s="126"/>
      <c r="IKM27" s="125"/>
      <c r="IKN27" s="126"/>
      <c r="IKO27" s="125"/>
      <c r="IKP27" s="126"/>
      <c r="IKQ27" s="125"/>
      <c r="IKR27" s="126"/>
      <c r="IKS27" s="125"/>
      <c r="IKT27" s="126"/>
      <c r="IKU27" s="125"/>
      <c r="IKV27" s="126"/>
      <c r="IKW27" s="125"/>
      <c r="IKX27" s="126"/>
      <c r="IKY27" s="125"/>
      <c r="IKZ27" s="126"/>
      <c r="ILA27" s="125"/>
      <c r="ILB27" s="126"/>
      <c r="ILC27" s="125"/>
      <c r="ILD27" s="126"/>
      <c r="ILE27" s="125"/>
      <c r="ILF27" s="126"/>
      <c r="ILG27" s="125"/>
      <c r="ILH27" s="126"/>
      <c r="ILI27" s="125"/>
      <c r="ILJ27" s="126"/>
      <c r="ILK27" s="125"/>
      <c r="ILL27" s="126"/>
      <c r="ILM27" s="125"/>
      <c r="ILN27" s="126"/>
      <c r="ILO27" s="125"/>
      <c r="ILP27" s="126"/>
      <c r="ILQ27" s="125"/>
      <c r="ILR27" s="126"/>
      <c r="ILS27" s="125"/>
      <c r="ILT27" s="126"/>
      <c r="ILU27" s="125"/>
      <c r="ILV27" s="126"/>
      <c r="ILW27" s="125"/>
      <c r="ILX27" s="126"/>
      <c r="ILY27" s="125"/>
      <c r="ILZ27" s="126"/>
      <c r="IMA27" s="125"/>
      <c r="IMB27" s="126"/>
      <c r="IMC27" s="125"/>
      <c r="IMD27" s="126"/>
      <c r="IME27" s="125"/>
      <c r="IMF27" s="126"/>
      <c r="IMG27" s="125"/>
      <c r="IMH27" s="126"/>
      <c r="IMI27" s="125"/>
      <c r="IMJ27" s="126"/>
      <c r="IMK27" s="125"/>
      <c r="IML27" s="126"/>
      <c r="IMM27" s="125"/>
      <c r="IMN27" s="126"/>
      <c r="IMO27" s="125"/>
      <c r="IMP27" s="126"/>
      <c r="IMQ27" s="125"/>
      <c r="IMR27" s="126"/>
      <c r="IMS27" s="125"/>
      <c r="IMT27" s="126"/>
      <c r="IMU27" s="125"/>
      <c r="IMV27" s="126"/>
      <c r="IMW27" s="125"/>
      <c r="IMX27" s="126"/>
      <c r="IMY27" s="125"/>
      <c r="IMZ27" s="126"/>
      <c r="INA27" s="125"/>
      <c r="INB27" s="126"/>
      <c r="INC27" s="125"/>
      <c r="IND27" s="126"/>
      <c r="INE27" s="125"/>
      <c r="INF27" s="126"/>
      <c r="ING27" s="125"/>
      <c r="INH27" s="126"/>
      <c r="INI27" s="125"/>
      <c r="INJ27" s="126"/>
      <c r="INK27" s="125"/>
      <c r="INL27" s="126"/>
      <c r="INM27" s="125"/>
      <c r="INN27" s="126"/>
      <c r="INO27" s="125"/>
      <c r="INP27" s="126"/>
      <c r="INQ27" s="125"/>
      <c r="INR27" s="126"/>
      <c r="INS27" s="125"/>
      <c r="INT27" s="126"/>
      <c r="INU27" s="125"/>
      <c r="INV27" s="126"/>
      <c r="INW27" s="125"/>
      <c r="INX27" s="126"/>
      <c r="INY27" s="125"/>
      <c r="INZ27" s="126"/>
      <c r="IOA27" s="125"/>
      <c r="IOB27" s="126"/>
      <c r="IOC27" s="125"/>
      <c r="IOD27" s="126"/>
      <c r="IOE27" s="125"/>
      <c r="IOF27" s="126"/>
      <c r="IOG27" s="125"/>
      <c r="IOH27" s="126"/>
      <c r="IOI27" s="125"/>
      <c r="IOJ27" s="126"/>
      <c r="IOK27" s="125"/>
      <c r="IOL27" s="126"/>
      <c r="IOM27" s="125"/>
      <c r="ION27" s="126"/>
      <c r="IOO27" s="125"/>
      <c r="IOP27" s="126"/>
      <c r="IOQ27" s="125"/>
      <c r="IOR27" s="126"/>
      <c r="IOS27" s="125"/>
      <c r="IOT27" s="126"/>
      <c r="IOU27" s="125"/>
      <c r="IOV27" s="126"/>
      <c r="IOW27" s="125"/>
      <c r="IOX27" s="126"/>
      <c r="IOY27" s="125"/>
      <c r="IOZ27" s="126"/>
      <c r="IPA27" s="125"/>
      <c r="IPB27" s="126"/>
      <c r="IPC27" s="125"/>
      <c r="IPD27" s="126"/>
      <c r="IPE27" s="125"/>
      <c r="IPF27" s="126"/>
      <c r="IPG27" s="125"/>
      <c r="IPH27" s="126"/>
      <c r="IPI27" s="125"/>
      <c r="IPJ27" s="126"/>
      <c r="IPK27" s="125"/>
      <c r="IPL27" s="126"/>
      <c r="IPM27" s="125"/>
      <c r="IPN27" s="126"/>
      <c r="IPO27" s="125"/>
      <c r="IPP27" s="126"/>
      <c r="IPQ27" s="125"/>
      <c r="IPR27" s="126"/>
      <c r="IPS27" s="125"/>
      <c r="IPT27" s="126"/>
      <c r="IPU27" s="125"/>
      <c r="IPV27" s="126"/>
      <c r="IPW27" s="125"/>
      <c r="IPX27" s="126"/>
      <c r="IPY27" s="125"/>
      <c r="IPZ27" s="126"/>
      <c r="IQA27" s="125"/>
      <c r="IQB27" s="126"/>
      <c r="IQC27" s="125"/>
      <c r="IQD27" s="126"/>
      <c r="IQE27" s="125"/>
      <c r="IQF27" s="126"/>
      <c r="IQG27" s="125"/>
      <c r="IQH27" s="126"/>
      <c r="IQI27" s="125"/>
      <c r="IQJ27" s="126"/>
      <c r="IQK27" s="125"/>
      <c r="IQL27" s="126"/>
      <c r="IQM27" s="125"/>
      <c r="IQN27" s="126"/>
      <c r="IQO27" s="125"/>
      <c r="IQP27" s="126"/>
      <c r="IQQ27" s="125"/>
      <c r="IQR27" s="126"/>
      <c r="IQS27" s="125"/>
      <c r="IQT27" s="126"/>
      <c r="IQU27" s="125"/>
      <c r="IQV27" s="126"/>
      <c r="IQW27" s="125"/>
      <c r="IQX27" s="126"/>
      <c r="IQY27" s="125"/>
      <c r="IQZ27" s="126"/>
      <c r="IRA27" s="125"/>
      <c r="IRB27" s="126"/>
      <c r="IRC27" s="125"/>
      <c r="IRD27" s="126"/>
      <c r="IRE27" s="125"/>
      <c r="IRF27" s="126"/>
      <c r="IRG27" s="125"/>
      <c r="IRH27" s="126"/>
      <c r="IRI27" s="125"/>
      <c r="IRJ27" s="126"/>
      <c r="IRK27" s="125"/>
      <c r="IRL27" s="126"/>
      <c r="IRM27" s="125"/>
      <c r="IRN27" s="126"/>
      <c r="IRO27" s="125"/>
      <c r="IRP27" s="126"/>
      <c r="IRQ27" s="125"/>
      <c r="IRR27" s="126"/>
      <c r="IRS27" s="125"/>
      <c r="IRT27" s="126"/>
      <c r="IRU27" s="125"/>
      <c r="IRV27" s="126"/>
      <c r="IRW27" s="125"/>
      <c r="IRX27" s="126"/>
      <c r="IRY27" s="125"/>
      <c r="IRZ27" s="126"/>
      <c r="ISA27" s="125"/>
      <c r="ISB27" s="126"/>
      <c r="ISC27" s="125"/>
      <c r="ISD27" s="126"/>
      <c r="ISE27" s="125"/>
      <c r="ISF27" s="126"/>
      <c r="ISG27" s="125"/>
      <c r="ISH27" s="126"/>
      <c r="ISI27" s="125"/>
      <c r="ISJ27" s="126"/>
      <c r="ISK27" s="125"/>
      <c r="ISL27" s="126"/>
      <c r="ISM27" s="125"/>
      <c r="ISN27" s="126"/>
      <c r="ISO27" s="125"/>
      <c r="ISP27" s="126"/>
      <c r="ISQ27" s="125"/>
      <c r="ISR27" s="126"/>
      <c r="ISS27" s="125"/>
      <c r="IST27" s="126"/>
      <c r="ISU27" s="125"/>
      <c r="ISV27" s="126"/>
      <c r="ISW27" s="125"/>
      <c r="ISX27" s="126"/>
      <c r="ISY27" s="125"/>
      <c r="ISZ27" s="126"/>
      <c r="ITA27" s="125"/>
      <c r="ITB27" s="126"/>
      <c r="ITC27" s="125"/>
      <c r="ITD27" s="126"/>
      <c r="ITE27" s="125"/>
      <c r="ITF27" s="126"/>
      <c r="ITG27" s="125"/>
      <c r="ITH27" s="126"/>
      <c r="ITI27" s="125"/>
      <c r="ITJ27" s="126"/>
      <c r="ITK27" s="125"/>
      <c r="ITL27" s="126"/>
      <c r="ITM27" s="125"/>
      <c r="ITN27" s="126"/>
      <c r="ITO27" s="125"/>
      <c r="ITP27" s="126"/>
      <c r="ITQ27" s="125"/>
      <c r="ITR27" s="126"/>
      <c r="ITS27" s="125"/>
      <c r="ITT27" s="126"/>
      <c r="ITU27" s="125"/>
      <c r="ITV27" s="126"/>
      <c r="ITW27" s="125"/>
      <c r="ITX27" s="126"/>
      <c r="ITY27" s="125"/>
      <c r="ITZ27" s="126"/>
      <c r="IUA27" s="125"/>
      <c r="IUB27" s="126"/>
      <c r="IUC27" s="125"/>
      <c r="IUD27" s="126"/>
      <c r="IUE27" s="125"/>
      <c r="IUF27" s="126"/>
      <c r="IUG27" s="125"/>
      <c r="IUH27" s="126"/>
      <c r="IUI27" s="125"/>
      <c r="IUJ27" s="126"/>
      <c r="IUK27" s="125"/>
      <c r="IUL27" s="126"/>
      <c r="IUM27" s="125"/>
      <c r="IUN27" s="126"/>
      <c r="IUO27" s="125"/>
      <c r="IUP27" s="126"/>
      <c r="IUQ27" s="125"/>
      <c r="IUR27" s="126"/>
      <c r="IUS27" s="125"/>
      <c r="IUT27" s="126"/>
      <c r="IUU27" s="125"/>
      <c r="IUV27" s="126"/>
      <c r="IUW27" s="125"/>
      <c r="IUX27" s="126"/>
      <c r="IUY27" s="125"/>
      <c r="IUZ27" s="126"/>
      <c r="IVA27" s="125"/>
      <c r="IVB27" s="126"/>
      <c r="IVC27" s="125"/>
      <c r="IVD27" s="126"/>
      <c r="IVE27" s="125"/>
      <c r="IVF27" s="126"/>
      <c r="IVG27" s="125"/>
      <c r="IVH27" s="126"/>
      <c r="IVI27" s="125"/>
      <c r="IVJ27" s="126"/>
      <c r="IVK27" s="125"/>
      <c r="IVL27" s="126"/>
      <c r="IVM27" s="125"/>
      <c r="IVN27" s="126"/>
      <c r="IVO27" s="125"/>
      <c r="IVP27" s="126"/>
      <c r="IVQ27" s="125"/>
      <c r="IVR27" s="126"/>
      <c r="IVS27" s="125"/>
      <c r="IVT27" s="126"/>
      <c r="IVU27" s="125"/>
      <c r="IVV27" s="126"/>
      <c r="IVW27" s="125"/>
      <c r="IVX27" s="126"/>
      <c r="IVY27" s="125"/>
      <c r="IVZ27" s="126"/>
      <c r="IWA27" s="125"/>
      <c r="IWB27" s="126"/>
      <c r="IWC27" s="125"/>
      <c r="IWD27" s="126"/>
      <c r="IWE27" s="125"/>
      <c r="IWF27" s="126"/>
      <c r="IWG27" s="125"/>
      <c r="IWH27" s="126"/>
      <c r="IWI27" s="125"/>
      <c r="IWJ27" s="126"/>
      <c r="IWK27" s="125"/>
      <c r="IWL27" s="126"/>
      <c r="IWM27" s="125"/>
      <c r="IWN27" s="126"/>
      <c r="IWO27" s="125"/>
      <c r="IWP27" s="126"/>
      <c r="IWQ27" s="125"/>
      <c r="IWR27" s="126"/>
      <c r="IWS27" s="125"/>
      <c r="IWT27" s="126"/>
      <c r="IWU27" s="125"/>
      <c r="IWV27" s="126"/>
      <c r="IWW27" s="125"/>
      <c r="IWX27" s="126"/>
      <c r="IWY27" s="125"/>
      <c r="IWZ27" s="126"/>
      <c r="IXA27" s="125"/>
      <c r="IXB27" s="126"/>
      <c r="IXC27" s="125"/>
      <c r="IXD27" s="126"/>
      <c r="IXE27" s="125"/>
      <c r="IXF27" s="126"/>
      <c r="IXG27" s="125"/>
      <c r="IXH27" s="126"/>
      <c r="IXI27" s="125"/>
      <c r="IXJ27" s="126"/>
      <c r="IXK27" s="125"/>
      <c r="IXL27" s="126"/>
      <c r="IXM27" s="125"/>
      <c r="IXN27" s="126"/>
      <c r="IXO27" s="125"/>
      <c r="IXP27" s="126"/>
      <c r="IXQ27" s="125"/>
      <c r="IXR27" s="126"/>
      <c r="IXS27" s="125"/>
      <c r="IXT27" s="126"/>
      <c r="IXU27" s="125"/>
      <c r="IXV27" s="126"/>
      <c r="IXW27" s="125"/>
      <c r="IXX27" s="126"/>
      <c r="IXY27" s="125"/>
      <c r="IXZ27" s="126"/>
      <c r="IYA27" s="125"/>
      <c r="IYB27" s="126"/>
      <c r="IYC27" s="125"/>
      <c r="IYD27" s="126"/>
      <c r="IYE27" s="125"/>
      <c r="IYF27" s="126"/>
      <c r="IYG27" s="125"/>
      <c r="IYH27" s="126"/>
      <c r="IYI27" s="125"/>
      <c r="IYJ27" s="126"/>
      <c r="IYK27" s="125"/>
      <c r="IYL27" s="126"/>
      <c r="IYM27" s="125"/>
      <c r="IYN27" s="126"/>
      <c r="IYO27" s="125"/>
      <c r="IYP27" s="126"/>
      <c r="IYQ27" s="125"/>
      <c r="IYR27" s="126"/>
      <c r="IYS27" s="125"/>
      <c r="IYT27" s="126"/>
      <c r="IYU27" s="125"/>
      <c r="IYV27" s="126"/>
      <c r="IYW27" s="125"/>
      <c r="IYX27" s="126"/>
      <c r="IYY27" s="125"/>
      <c r="IYZ27" s="126"/>
      <c r="IZA27" s="125"/>
      <c r="IZB27" s="126"/>
      <c r="IZC27" s="125"/>
      <c r="IZD27" s="126"/>
      <c r="IZE27" s="125"/>
      <c r="IZF27" s="126"/>
      <c r="IZG27" s="125"/>
      <c r="IZH27" s="126"/>
      <c r="IZI27" s="125"/>
      <c r="IZJ27" s="126"/>
      <c r="IZK27" s="125"/>
      <c r="IZL27" s="126"/>
      <c r="IZM27" s="125"/>
      <c r="IZN27" s="126"/>
      <c r="IZO27" s="125"/>
      <c r="IZP27" s="126"/>
      <c r="IZQ27" s="125"/>
      <c r="IZR27" s="126"/>
      <c r="IZS27" s="125"/>
      <c r="IZT27" s="126"/>
      <c r="IZU27" s="125"/>
      <c r="IZV27" s="126"/>
      <c r="IZW27" s="125"/>
      <c r="IZX27" s="126"/>
      <c r="IZY27" s="125"/>
      <c r="IZZ27" s="126"/>
      <c r="JAA27" s="125"/>
      <c r="JAB27" s="126"/>
      <c r="JAC27" s="125"/>
      <c r="JAD27" s="126"/>
      <c r="JAE27" s="125"/>
      <c r="JAF27" s="126"/>
      <c r="JAG27" s="125"/>
      <c r="JAH27" s="126"/>
      <c r="JAI27" s="125"/>
      <c r="JAJ27" s="126"/>
      <c r="JAK27" s="125"/>
      <c r="JAL27" s="126"/>
      <c r="JAM27" s="125"/>
      <c r="JAN27" s="126"/>
      <c r="JAO27" s="125"/>
      <c r="JAP27" s="126"/>
      <c r="JAQ27" s="125"/>
      <c r="JAR27" s="126"/>
      <c r="JAS27" s="125"/>
      <c r="JAT27" s="126"/>
      <c r="JAU27" s="125"/>
      <c r="JAV27" s="126"/>
      <c r="JAW27" s="125"/>
      <c r="JAX27" s="126"/>
      <c r="JAY27" s="125"/>
      <c r="JAZ27" s="126"/>
      <c r="JBA27" s="125"/>
      <c r="JBB27" s="126"/>
      <c r="JBC27" s="125"/>
      <c r="JBD27" s="126"/>
      <c r="JBE27" s="125"/>
      <c r="JBF27" s="126"/>
      <c r="JBG27" s="125"/>
      <c r="JBH27" s="126"/>
      <c r="JBI27" s="125"/>
      <c r="JBJ27" s="126"/>
      <c r="JBK27" s="125"/>
      <c r="JBL27" s="126"/>
      <c r="JBM27" s="125"/>
      <c r="JBN27" s="126"/>
      <c r="JBO27" s="125"/>
      <c r="JBP27" s="126"/>
      <c r="JBQ27" s="125"/>
      <c r="JBR27" s="126"/>
      <c r="JBS27" s="125"/>
      <c r="JBT27" s="126"/>
      <c r="JBU27" s="125"/>
      <c r="JBV27" s="126"/>
      <c r="JBW27" s="125"/>
      <c r="JBX27" s="126"/>
      <c r="JBY27" s="125"/>
      <c r="JBZ27" s="126"/>
      <c r="JCA27" s="125"/>
      <c r="JCB27" s="126"/>
      <c r="JCC27" s="125"/>
      <c r="JCD27" s="126"/>
      <c r="JCE27" s="125"/>
      <c r="JCF27" s="126"/>
      <c r="JCG27" s="125"/>
      <c r="JCH27" s="126"/>
      <c r="JCI27" s="125"/>
      <c r="JCJ27" s="126"/>
      <c r="JCK27" s="125"/>
      <c r="JCL27" s="126"/>
      <c r="JCM27" s="125"/>
      <c r="JCN27" s="126"/>
      <c r="JCO27" s="125"/>
      <c r="JCP27" s="126"/>
      <c r="JCQ27" s="125"/>
      <c r="JCR27" s="126"/>
      <c r="JCS27" s="125"/>
      <c r="JCT27" s="126"/>
      <c r="JCU27" s="125"/>
      <c r="JCV27" s="126"/>
      <c r="JCW27" s="125"/>
      <c r="JCX27" s="126"/>
      <c r="JCY27" s="125"/>
      <c r="JCZ27" s="126"/>
      <c r="JDA27" s="125"/>
      <c r="JDB27" s="126"/>
      <c r="JDC27" s="125"/>
      <c r="JDD27" s="126"/>
      <c r="JDE27" s="125"/>
      <c r="JDF27" s="126"/>
      <c r="JDG27" s="125"/>
      <c r="JDH27" s="126"/>
      <c r="JDI27" s="125"/>
      <c r="JDJ27" s="126"/>
      <c r="JDK27" s="125"/>
      <c r="JDL27" s="126"/>
      <c r="JDM27" s="125"/>
      <c r="JDN27" s="126"/>
      <c r="JDO27" s="125"/>
      <c r="JDP27" s="126"/>
      <c r="JDQ27" s="125"/>
      <c r="JDR27" s="126"/>
      <c r="JDS27" s="125"/>
      <c r="JDT27" s="126"/>
      <c r="JDU27" s="125"/>
      <c r="JDV27" s="126"/>
      <c r="JDW27" s="125"/>
      <c r="JDX27" s="126"/>
      <c r="JDY27" s="125"/>
      <c r="JDZ27" s="126"/>
      <c r="JEA27" s="125"/>
      <c r="JEB27" s="126"/>
      <c r="JEC27" s="125"/>
      <c r="JED27" s="126"/>
      <c r="JEE27" s="125"/>
      <c r="JEF27" s="126"/>
      <c r="JEG27" s="125"/>
      <c r="JEH27" s="126"/>
      <c r="JEI27" s="125"/>
      <c r="JEJ27" s="126"/>
      <c r="JEK27" s="125"/>
      <c r="JEL27" s="126"/>
      <c r="JEM27" s="125"/>
      <c r="JEN27" s="126"/>
      <c r="JEO27" s="125"/>
      <c r="JEP27" s="126"/>
      <c r="JEQ27" s="125"/>
      <c r="JER27" s="126"/>
      <c r="JES27" s="125"/>
      <c r="JET27" s="126"/>
      <c r="JEU27" s="125"/>
      <c r="JEV27" s="126"/>
      <c r="JEW27" s="125"/>
      <c r="JEX27" s="126"/>
      <c r="JEY27" s="125"/>
      <c r="JEZ27" s="126"/>
      <c r="JFA27" s="125"/>
      <c r="JFB27" s="126"/>
      <c r="JFC27" s="125"/>
      <c r="JFD27" s="126"/>
      <c r="JFE27" s="125"/>
      <c r="JFF27" s="126"/>
      <c r="JFG27" s="125"/>
      <c r="JFH27" s="126"/>
      <c r="JFI27" s="125"/>
      <c r="JFJ27" s="126"/>
      <c r="JFK27" s="125"/>
      <c r="JFL27" s="126"/>
      <c r="JFM27" s="125"/>
      <c r="JFN27" s="126"/>
      <c r="JFO27" s="125"/>
      <c r="JFP27" s="126"/>
      <c r="JFQ27" s="125"/>
      <c r="JFR27" s="126"/>
      <c r="JFS27" s="125"/>
      <c r="JFT27" s="126"/>
      <c r="JFU27" s="125"/>
      <c r="JFV27" s="126"/>
      <c r="JFW27" s="125"/>
      <c r="JFX27" s="126"/>
      <c r="JFY27" s="125"/>
      <c r="JFZ27" s="126"/>
      <c r="JGA27" s="125"/>
      <c r="JGB27" s="126"/>
      <c r="JGC27" s="125"/>
      <c r="JGD27" s="126"/>
      <c r="JGE27" s="125"/>
      <c r="JGF27" s="126"/>
      <c r="JGG27" s="125"/>
      <c r="JGH27" s="126"/>
      <c r="JGI27" s="125"/>
      <c r="JGJ27" s="126"/>
      <c r="JGK27" s="125"/>
      <c r="JGL27" s="126"/>
      <c r="JGM27" s="125"/>
      <c r="JGN27" s="126"/>
      <c r="JGO27" s="125"/>
      <c r="JGP27" s="126"/>
      <c r="JGQ27" s="125"/>
      <c r="JGR27" s="126"/>
      <c r="JGS27" s="125"/>
      <c r="JGT27" s="126"/>
      <c r="JGU27" s="125"/>
      <c r="JGV27" s="126"/>
      <c r="JGW27" s="125"/>
      <c r="JGX27" s="126"/>
      <c r="JGY27" s="125"/>
      <c r="JGZ27" s="126"/>
      <c r="JHA27" s="125"/>
      <c r="JHB27" s="126"/>
      <c r="JHC27" s="125"/>
      <c r="JHD27" s="126"/>
      <c r="JHE27" s="125"/>
      <c r="JHF27" s="126"/>
      <c r="JHG27" s="125"/>
      <c r="JHH27" s="126"/>
      <c r="JHI27" s="125"/>
      <c r="JHJ27" s="126"/>
      <c r="JHK27" s="125"/>
      <c r="JHL27" s="126"/>
      <c r="JHM27" s="125"/>
      <c r="JHN27" s="126"/>
      <c r="JHO27" s="125"/>
      <c r="JHP27" s="126"/>
      <c r="JHQ27" s="125"/>
      <c r="JHR27" s="126"/>
      <c r="JHS27" s="125"/>
      <c r="JHT27" s="126"/>
      <c r="JHU27" s="125"/>
      <c r="JHV27" s="126"/>
      <c r="JHW27" s="125"/>
      <c r="JHX27" s="126"/>
      <c r="JHY27" s="125"/>
      <c r="JHZ27" s="126"/>
      <c r="JIA27" s="125"/>
      <c r="JIB27" s="126"/>
      <c r="JIC27" s="125"/>
      <c r="JID27" s="126"/>
      <c r="JIE27" s="125"/>
      <c r="JIF27" s="126"/>
      <c r="JIG27" s="125"/>
      <c r="JIH27" s="126"/>
      <c r="JII27" s="125"/>
      <c r="JIJ27" s="126"/>
      <c r="JIK27" s="125"/>
      <c r="JIL27" s="126"/>
      <c r="JIM27" s="125"/>
      <c r="JIN27" s="126"/>
      <c r="JIO27" s="125"/>
      <c r="JIP27" s="126"/>
      <c r="JIQ27" s="125"/>
      <c r="JIR27" s="126"/>
      <c r="JIS27" s="125"/>
      <c r="JIT27" s="126"/>
      <c r="JIU27" s="125"/>
      <c r="JIV27" s="126"/>
      <c r="JIW27" s="125"/>
      <c r="JIX27" s="126"/>
      <c r="JIY27" s="125"/>
      <c r="JIZ27" s="126"/>
      <c r="JJA27" s="125"/>
      <c r="JJB27" s="126"/>
      <c r="JJC27" s="125"/>
      <c r="JJD27" s="126"/>
      <c r="JJE27" s="125"/>
      <c r="JJF27" s="126"/>
      <c r="JJG27" s="125"/>
      <c r="JJH27" s="126"/>
      <c r="JJI27" s="125"/>
      <c r="JJJ27" s="126"/>
      <c r="JJK27" s="125"/>
      <c r="JJL27" s="126"/>
      <c r="JJM27" s="125"/>
      <c r="JJN27" s="126"/>
      <c r="JJO27" s="125"/>
      <c r="JJP27" s="126"/>
      <c r="JJQ27" s="125"/>
      <c r="JJR27" s="126"/>
      <c r="JJS27" s="125"/>
      <c r="JJT27" s="126"/>
      <c r="JJU27" s="125"/>
      <c r="JJV27" s="126"/>
      <c r="JJW27" s="125"/>
      <c r="JJX27" s="126"/>
      <c r="JJY27" s="125"/>
      <c r="JJZ27" s="126"/>
      <c r="JKA27" s="125"/>
      <c r="JKB27" s="126"/>
      <c r="JKC27" s="125"/>
      <c r="JKD27" s="126"/>
      <c r="JKE27" s="125"/>
      <c r="JKF27" s="126"/>
      <c r="JKG27" s="125"/>
      <c r="JKH27" s="126"/>
      <c r="JKI27" s="125"/>
      <c r="JKJ27" s="126"/>
      <c r="JKK27" s="125"/>
      <c r="JKL27" s="126"/>
      <c r="JKM27" s="125"/>
      <c r="JKN27" s="126"/>
      <c r="JKO27" s="125"/>
      <c r="JKP27" s="126"/>
      <c r="JKQ27" s="125"/>
      <c r="JKR27" s="126"/>
      <c r="JKS27" s="125"/>
      <c r="JKT27" s="126"/>
      <c r="JKU27" s="125"/>
      <c r="JKV27" s="126"/>
      <c r="JKW27" s="125"/>
      <c r="JKX27" s="126"/>
      <c r="JKY27" s="125"/>
      <c r="JKZ27" s="126"/>
      <c r="JLA27" s="125"/>
      <c r="JLB27" s="126"/>
      <c r="JLC27" s="125"/>
      <c r="JLD27" s="126"/>
      <c r="JLE27" s="125"/>
      <c r="JLF27" s="126"/>
      <c r="JLG27" s="125"/>
      <c r="JLH27" s="126"/>
      <c r="JLI27" s="125"/>
      <c r="JLJ27" s="126"/>
      <c r="JLK27" s="125"/>
      <c r="JLL27" s="126"/>
      <c r="JLM27" s="125"/>
      <c r="JLN27" s="126"/>
      <c r="JLO27" s="125"/>
      <c r="JLP27" s="126"/>
      <c r="JLQ27" s="125"/>
      <c r="JLR27" s="126"/>
      <c r="JLS27" s="125"/>
      <c r="JLT27" s="126"/>
      <c r="JLU27" s="125"/>
      <c r="JLV27" s="126"/>
      <c r="JLW27" s="125"/>
      <c r="JLX27" s="126"/>
      <c r="JLY27" s="125"/>
      <c r="JLZ27" s="126"/>
      <c r="JMA27" s="125"/>
      <c r="JMB27" s="126"/>
      <c r="JMC27" s="125"/>
      <c r="JMD27" s="126"/>
      <c r="JME27" s="125"/>
      <c r="JMF27" s="126"/>
      <c r="JMG27" s="125"/>
      <c r="JMH27" s="126"/>
      <c r="JMI27" s="125"/>
      <c r="JMJ27" s="126"/>
      <c r="JMK27" s="125"/>
      <c r="JML27" s="126"/>
      <c r="JMM27" s="125"/>
      <c r="JMN27" s="126"/>
      <c r="JMO27" s="125"/>
      <c r="JMP27" s="126"/>
      <c r="JMQ27" s="125"/>
      <c r="JMR27" s="126"/>
      <c r="JMS27" s="125"/>
      <c r="JMT27" s="126"/>
      <c r="JMU27" s="125"/>
      <c r="JMV27" s="126"/>
      <c r="JMW27" s="125"/>
      <c r="JMX27" s="126"/>
      <c r="JMY27" s="125"/>
      <c r="JMZ27" s="126"/>
      <c r="JNA27" s="125"/>
      <c r="JNB27" s="126"/>
      <c r="JNC27" s="125"/>
      <c r="JND27" s="126"/>
      <c r="JNE27" s="125"/>
      <c r="JNF27" s="126"/>
      <c r="JNG27" s="125"/>
      <c r="JNH27" s="126"/>
      <c r="JNI27" s="125"/>
      <c r="JNJ27" s="126"/>
      <c r="JNK27" s="125"/>
      <c r="JNL27" s="126"/>
      <c r="JNM27" s="125"/>
      <c r="JNN27" s="126"/>
      <c r="JNO27" s="125"/>
      <c r="JNP27" s="126"/>
      <c r="JNQ27" s="125"/>
      <c r="JNR27" s="126"/>
      <c r="JNS27" s="125"/>
      <c r="JNT27" s="126"/>
      <c r="JNU27" s="125"/>
      <c r="JNV27" s="126"/>
      <c r="JNW27" s="125"/>
      <c r="JNX27" s="126"/>
      <c r="JNY27" s="125"/>
      <c r="JNZ27" s="126"/>
      <c r="JOA27" s="125"/>
      <c r="JOB27" s="126"/>
      <c r="JOC27" s="125"/>
      <c r="JOD27" s="126"/>
      <c r="JOE27" s="125"/>
      <c r="JOF27" s="126"/>
      <c r="JOG27" s="125"/>
      <c r="JOH27" s="126"/>
      <c r="JOI27" s="125"/>
      <c r="JOJ27" s="126"/>
      <c r="JOK27" s="125"/>
      <c r="JOL27" s="126"/>
      <c r="JOM27" s="125"/>
      <c r="JON27" s="126"/>
      <c r="JOO27" s="125"/>
      <c r="JOP27" s="126"/>
      <c r="JOQ27" s="125"/>
      <c r="JOR27" s="126"/>
      <c r="JOS27" s="125"/>
      <c r="JOT27" s="126"/>
      <c r="JOU27" s="125"/>
      <c r="JOV27" s="126"/>
      <c r="JOW27" s="125"/>
      <c r="JOX27" s="126"/>
      <c r="JOY27" s="125"/>
      <c r="JOZ27" s="126"/>
      <c r="JPA27" s="125"/>
      <c r="JPB27" s="126"/>
      <c r="JPC27" s="125"/>
      <c r="JPD27" s="126"/>
      <c r="JPE27" s="125"/>
      <c r="JPF27" s="126"/>
      <c r="JPG27" s="125"/>
      <c r="JPH27" s="126"/>
      <c r="JPI27" s="125"/>
      <c r="JPJ27" s="126"/>
      <c r="JPK27" s="125"/>
      <c r="JPL27" s="126"/>
      <c r="JPM27" s="125"/>
      <c r="JPN27" s="126"/>
      <c r="JPO27" s="125"/>
      <c r="JPP27" s="126"/>
      <c r="JPQ27" s="125"/>
      <c r="JPR27" s="126"/>
      <c r="JPS27" s="125"/>
      <c r="JPT27" s="126"/>
      <c r="JPU27" s="125"/>
      <c r="JPV27" s="126"/>
      <c r="JPW27" s="125"/>
      <c r="JPX27" s="126"/>
      <c r="JPY27" s="125"/>
      <c r="JPZ27" s="126"/>
      <c r="JQA27" s="125"/>
      <c r="JQB27" s="126"/>
      <c r="JQC27" s="125"/>
      <c r="JQD27" s="126"/>
      <c r="JQE27" s="125"/>
      <c r="JQF27" s="126"/>
      <c r="JQG27" s="125"/>
      <c r="JQH27" s="126"/>
      <c r="JQI27" s="125"/>
      <c r="JQJ27" s="126"/>
      <c r="JQK27" s="125"/>
      <c r="JQL27" s="126"/>
      <c r="JQM27" s="125"/>
      <c r="JQN27" s="126"/>
      <c r="JQO27" s="125"/>
      <c r="JQP27" s="126"/>
      <c r="JQQ27" s="125"/>
      <c r="JQR27" s="126"/>
      <c r="JQS27" s="125"/>
      <c r="JQT27" s="126"/>
      <c r="JQU27" s="125"/>
      <c r="JQV27" s="126"/>
      <c r="JQW27" s="125"/>
      <c r="JQX27" s="126"/>
      <c r="JQY27" s="125"/>
      <c r="JQZ27" s="126"/>
      <c r="JRA27" s="125"/>
      <c r="JRB27" s="126"/>
      <c r="JRC27" s="125"/>
      <c r="JRD27" s="126"/>
      <c r="JRE27" s="125"/>
      <c r="JRF27" s="126"/>
      <c r="JRG27" s="125"/>
      <c r="JRH27" s="126"/>
      <c r="JRI27" s="125"/>
      <c r="JRJ27" s="126"/>
      <c r="JRK27" s="125"/>
      <c r="JRL27" s="126"/>
      <c r="JRM27" s="125"/>
      <c r="JRN27" s="126"/>
      <c r="JRO27" s="125"/>
      <c r="JRP27" s="126"/>
      <c r="JRQ27" s="125"/>
      <c r="JRR27" s="126"/>
      <c r="JRS27" s="125"/>
      <c r="JRT27" s="126"/>
      <c r="JRU27" s="125"/>
      <c r="JRV27" s="126"/>
      <c r="JRW27" s="125"/>
      <c r="JRX27" s="126"/>
      <c r="JRY27" s="125"/>
      <c r="JRZ27" s="126"/>
      <c r="JSA27" s="125"/>
      <c r="JSB27" s="126"/>
      <c r="JSC27" s="125"/>
      <c r="JSD27" s="126"/>
      <c r="JSE27" s="125"/>
      <c r="JSF27" s="126"/>
      <c r="JSG27" s="125"/>
      <c r="JSH27" s="126"/>
      <c r="JSI27" s="125"/>
      <c r="JSJ27" s="126"/>
      <c r="JSK27" s="125"/>
      <c r="JSL27" s="126"/>
      <c r="JSM27" s="125"/>
      <c r="JSN27" s="126"/>
      <c r="JSO27" s="125"/>
      <c r="JSP27" s="126"/>
      <c r="JSQ27" s="125"/>
      <c r="JSR27" s="126"/>
      <c r="JSS27" s="125"/>
      <c r="JST27" s="126"/>
      <c r="JSU27" s="125"/>
      <c r="JSV27" s="126"/>
      <c r="JSW27" s="125"/>
      <c r="JSX27" s="126"/>
      <c r="JSY27" s="125"/>
      <c r="JSZ27" s="126"/>
      <c r="JTA27" s="125"/>
      <c r="JTB27" s="126"/>
      <c r="JTC27" s="125"/>
      <c r="JTD27" s="126"/>
      <c r="JTE27" s="125"/>
      <c r="JTF27" s="126"/>
      <c r="JTG27" s="125"/>
      <c r="JTH27" s="126"/>
      <c r="JTI27" s="125"/>
      <c r="JTJ27" s="126"/>
      <c r="JTK27" s="125"/>
      <c r="JTL27" s="126"/>
      <c r="JTM27" s="125"/>
      <c r="JTN27" s="126"/>
      <c r="JTO27" s="125"/>
      <c r="JTP27" s="126"/>
      <c r="JTQ27" s="125"/>
      <c r="JTR27" s="126"/>
      <c r="JTS27" s="125"/>
      <c r="JTT27" s="126"/>
      <c r="JTU27" s="125"/>
      <c r="JTV27" s="126"/>
      <c r="JTW27" s="125"/>
      <c r="JTX27" s="126"/>
      <c r="JTY27" s="125"/>
      <c r="JTZ27" s="126"/>
      <c r="JUA27" s="125"/>
      <c r="JUB27" s="126"/>
      <c r="JUC27" s="125"/>
      <c r="JUD27" s="126"/>
      <c r="JUE27" s="125"/>
      <c r="JUF27" s="126"/>
      <c r="JUG27" s="125"/>
      <c r="JUH27" s="126"/>
      <c r="JUI27" s="125"/>
      <c r="JUJ27" s="126"/>
      <c r="JUK27" s="125"/>
      <c r="JUL27" s="126"/>
      <c r="JUM27" s="125"/>
      <c r="JUN27" s="126"/>
      <c r="JUO27" s="125"/>
      <c r="JUP27" s="126"/>
      <c r="JUQ27" s="125"/>
      <c r="JUR27" s="126"/>
      <c r="JUS27" s="125"/>
      <c r="JUT27" s="126"/>
      <c r="JUU27" s="125"/>
      <c r="JUV27" s="126"/>
      <c r="JUW27" s="125"/>
      <c r="JUX27" s="126"/>
      <c r="JUY27" s="125"/>
      <c r="JUZ27" s="126"/>
      <c r="JVA27" s="125"/>
      <c r="JVB27" s="126"/>
      <c r="JVC27" s="125"/>
      <c r="JVD27" s="126"/>
      <c r="JVE27" s="125"/>
      <c r="JVF27" s="126"/>
      <c r="JVG27" s="125"/>
      <c r="JVH27" s="126"/>
      <c r="JVI27" s="125"/>
      <c r="JVJ27" s="126"/>
      <c r="JVK27" s="125"/>
      <c r="JVL27" s="126"/>
      <c r="JVM27" s="125"/>
      <c r="JVN27" s="126"/>
      <c r="JVO27" s="125"/>
      <c r="JVP27" s="126"/>
      <c r="JVQ27" s="125"/>
      <c r="JVR27" s="126"/>
      <c r="JVS27" s="125"/>
      <c r="JVT27" s="126"/>
      <c r="JVU27" s="125"/>
      <c r="JVV27" s="126"/>
      <c r="JVW27" s="125"/>
      <c r="JVX27" s="126"/>
      <c r="JVY27" s="125"/>
      <c r="JVZ27" s="126"/>
      <c r="JWA27" s="125"/>
      <c r="JWB27" s="126"/>
      <c r="JWC27" s="125"/>
      <c r="JWD27" s="126"/>
      <c r="JWE27" s="125"/>
      <c r="JWF27" s="126"/>
      <c r="JWG27" s="125"/>
      <c r="JWH27" s="126"/>
      <c r="JWI27" s="125"/>
      <c r="JWJ27" s="126"/>
      <c r="JWK27" s="125"/>
      <c r="JWL27" s="126"/>
      <c r="JWM27" s="125"/>
      <c r="JWN27" s="126"/>
      <c r="JWO27" s="125"/>
      <c r="JWP27" s="126"/>
      <c r="JWQ27" s="125"/>
      <c r="JWR27" s="126"/>
      <c r="JWS27" s="125"/>
      <c r="JWT27" s="126"/>
      <c r="JWU27" s="125"/>
      <c r="JWV27" s="126"/>
      <c r="JWW27" s="125"/>
      <c r="JWX27" s="126"/>
      <c r="JWY27" s="125"/>
      <c r="JWZ27" s="126"/>
      <c r="JXA27" s="125"/>
      <c r="JXB27" s="126"/>
      <c r="JXC27" s="125"/>
      <c r="JXD27" s="126"/>
      <c r="JXE27" s="125"/>
      <c r="JXF27" s="126"/>
      <c r="JXG27" s="125"/>
      <c r="JXH27" s="126"/>
      <c r="JXI27" s="125"/>
      <c r="JXJ27" s="126"/>
      <c r="JXK27" s="125"/>
      <c r="JXL27" s="126"/>
      <c r="JXM27" s="125"/>
      <c r="JXN27" s="126"/>
      <c r="JXO27" s="125"/>
      <c r="JXP27" s="126"/>
      <c r="JXQ27" s="125"/>
      <c r="JXR27" s="126"/>
      <c r="JXS27" s="125"/>
      <c r="JXT27" s="126"/>
      <c r="JXU27" s="125"/>
      <c r="JXV27" s="126"/>
      <c r="JXW27" s="125"/>
      <c r="JXX27" s="126"/>
      <c r="JXY27" s="125"/>
      <c r="JXZ27" s="126"/>
      <c r="JYA27" s="125"/>
      <c r="JYB27" s="126"/>
      <c r="JYC27" s="125"/>
      <c r="JYD27" s="126"/>
      <c r="JYE27" s="125"/>
      <c r="JYF27" s="126"/>
      <c r="JYG27" s="125"/>
      <c r="JYH27" s="126"/>
      <c r="JYI27" s="125"/>
      <c r="JYJ27" s="126"/>
      <c r="JYK27" s="125"/>
      <c r="JYL27" s="126"/>
      <c r="JYM27" s="125"/>
      <c r="JYN27" s="126"/>
      <c r="JYO27" s="125"/>
      <c r="JYP27" s="126"/>
      <c r="JYQ27" s="125"/>
      <c r="JYR27" s="126"/>
      <c r="JYS27" s="125"/>
      <c r="JYT27" s="126"/>
      <c r="JYU27" s="125"/>
      <c r="JYV27" s="126"/>
      <c r="JYW27" s="125"/>
      <c r="JYX27" s="126"/>
      <c r="JYY27" s="125"/>
      <c r="JYZ27" s="126"/>
      <c r="JZA27" s="125"/>
      <c r="JZB27" s="126"/>
      <c r="JZC27" s="125"/>
      <c r="JZD27" s="126"/>
      <c r="JZE27" s="125"/>
      <c r="JZF27" s="126"/>
      <c r="JZG27" s="125"/>
      <c r="JZH27" s="126"/>
      <c r="JZI27" s="125"/>
      <c r="JZJ27" s="126"/>
      <c r="JZK27" s="125"/>
      <c r="JZL27" s="126"/>
      <c r="JZM27" s="125"/>
      <c r="JZN27" s="126"/>
      <c r="JZO27" s="125"/>
      <c r="JZP27" s="126"/>
      <c r="JZQ27" s="125"/>
      <c r="JZR27" s="126"/>
      <c r="JZS27" s="125"/>
      <c r="JZT27" s="126"/>
      <c r="JZU27" s="125"/>
      <c r="JZV27" s="126"/>
      <c r="JZW27" s="125"/>
      <c r="JZX27" s="126"/>
      <c r="JZY27" s="125"/>
      <c r="JZZ27" s="126"/>
      <c r="KAA27" s="125"/>
      <c r="KAB27" s="126"/>
      <c r="KAC27" s="125"/>
      <c r="KAD27" s="126"/>
      <c r="KAE27" s="125"/>
      <c r="KAF27" s="126"/>
      <c r="KAG27" s="125"/>
      <c r="KAH27" s="126"/>
      <c r="KAI27" s="125"/>
      <c r="KAJ27" s="126"/>
      <c r="KAK27" s="125"/>
      <c r="KAL27" s="126"/>
      <c r="KAM27" s="125"/>
      <c r="KAN27" s="126"/>
      <c r="KAO27" s="125"/>
      <c r="KAP27" s="126"/>
      <c r="KAQ27" s="125"/>
      <c r="KAR27" s="126"/>
      <c r="KAS27" s="125"/>
      <c r="KAT27" s="126"/>
      <c r="KAU27" s="125"/>
      <c r="KAV27" s="126"/>
      <c r="KAW27" s="125"/>
      <c r="KAX27" s="126"/>
      <c r="KAY27" s="125"/>
      <c r="KAZ27" s="126"/>
      <c r="KBA27" s="125"/>
      <c r="KBB27" s="126"/>
      <c r="KBC27" s="125"/>
      <c r="KBD27" s="126"/>
      <c r="KBE27" s="125"/>
      <c r="KBF27" s="126"/>
      <c r="KBG27" s="125"/>
      <c r="KBH27" s="126"/>
      <c r="KBI27" s="125"/>
      <c r="KBJ27" s="126"/>
      <c r="KBK27" s="125"/>
      <c r="KBL27" s="126"/>
      <c r="KBM27" s="125"/>
      <c r="KBN27" s="126"/>
      <c r="KBO27" s="125"/>
      <c r="KBP27" s="126"/>
      <c r="KBQ27" s="125"/>
      <c r="KBR27" s="126"/>
      <c r="KBS27" s="125"/>
      <c r="KBT27" s="126"/>
      <c r="KBU27" s="125"/>
      <c r="KBV27" s="126"/>
      <c r="KBW27" s="125"/>
      <c r="KBX27" s="126"/>
      <c r="KBY27" s="125"/>
      <c r="KBZ27" s="126"/>
      <c r="KCA27" s="125"/>
      <c r="KCB27" s="126"/>
      <c r="KCC27" s="125"/>
      <c r="KCD27" s="126"/>
      <c r="KCE27" s="125"/>
      <c r="KCF27" s="126"/>
      <c r="KCG27" s="125"/>
      <c r="KCH27" s="126"/>
      <c r="KCI27" s="125"/>
      <c r="KCJ27" s="126"/>
      <c r="KCK27" s="125"/>
      <c r="KCL27" s="126"/>
      <c r="KCM27" s="125"/>
      <c r="KCN27" s="126"/>
      <c r="KCO27" s="125"/>
      <c r="KCP27" s="126"/>
      <c r="KCQ27" s="125"/>
      <c r="KCR27" s="126"/>
      <c r="KCS27" s="125"/>
      <c r="KCT27" s="126"/>
      <c r="KCU27" s="125"/>
      <c r="KCV27" s="126"/>
      <c r="KCW27" s="125"/>
      <c r="KCX27" s="126"/>
      <c r="KCY27" s="125"/>
      <c r="KCZ27" s="126"/>
      <c r="KDA27" s="125"/>
      <c r="KDB27" s="126"/>
      <c r="KDC27" s="125"/>
      <c r="KDD27" s="126"/>
      <c r="KDE27" s="125"/>
      <c r="KDF27" s="126"/>
      <c r="KDG27" s="125"/>
      <c r="KDH27" s="126"/>
      <c r="KDI27" s="125"/>
      <c r="KDJ27" s="126"/>
      <c r="KDK27" s="125"/>
      <c r="KDL27" s="126"/>
      <c r="KDM27" s="125"/>
      <c r="KDN27" s="126"/>
      <c r="KDO27" s="125"/>
      <c r="KDP27" s="126"/>
      <c r="KDQ27" s="125"/>
      <c r="KDR27" s="126"/>
      <c r="KDS27" s="125"/>
      <c r="KDT27" s="126"/>
      <c r="KDU27" s="125"/>
      <c r="KDV27" s="126"/>
      <c r="KDW27" s="125"/>
      <c r="KDX27" s="126"/>
      <c r="KDY27" s="125"/>
      <c r="KDZ27" s="126"/>
      <c r="KEA27" s="125"/>
      <c r="KEB27" s="126"/>
      <c r="KEC27" s="125"/>
      <c r="KED27" s="126"/>
      <c r="KEE27" s="125"/>
      <c r="KEF27" s="126"/>
      <c r="KEG27" s="125"/>
      <c r="KEH27" s="126"/>
      <c r="KEI27" s="125"/>
      <c r="KEJ27" s="126"/>
      <c r="KEK27" s="125"/>
      <c r="KEL27" s="126"/>
      <c r="KEM27" s="125"/>
      <c r="KEN27" s="126"/>
      <c r="KEO27" s="125"/>
      <c r="KEP27" s="126"/>
      <c r="KEQ27" s="125"/>
      <c r="KER27" s="126"/>
      <c r="KES27" s="125"/>
      <c r="KET27" s="126"/>
      <c r="KEU27" s="125"/>
      <c r="KEV27" s="126"/>
      <c r="KEW27" s="125"/>
      <c r="KEX27" s="126"/>
      <c r="KEY27" s="125"/>
      <c r="KEZ27" s="126"/>
      <c r="KFA27" s="125"/>
      <c r="KFB27" s="126"/>
      <c r="KFC27" s="125"/>
      <c r="KFD27" s="126"/>
      <c r="KFE27" s="125"/>
      <c r="KFF27" s="126"/>
      <c r="KFG27" s="125"/>
      <c r="KFH27" s="126"/>
      <c r="KFI27" s="125"/>
      <c r="KFJ27" s="126"/>
      <c r="KFK27" s="125"/>
      <c r="KFL27" s="126"/>
      <c r="KFM27" s="125"/>
      <c r="KFN27" s="126"/>
      <c r="KFO27" s="125"/>
      <c r="KFP27" s="126"/>
      <c r="KFQ27" s="125"/>
      <c r="KFR27" s="126"/>
      <c r="KFS27" s="125"/>
      <c r="KFT27" s="126"/>
      <c r="KFU27" s="125"/>
      <c r="KFV27" s="126"/>
      <c r="KFW27" s="125"/>
      <c r="KFX27" s="126"/>
      <c r="KFY27" s="125"/>
      <c r="KFZ27" s="126"/>
      <c r="KGA27" s="125"/>
      <c r="KGB27" s="126"/>
      <c r="KGC27" s="125"/>
      <c r="KGD27" s="126"/>
      <c r="KGE27" s="125"/>
      <c r="KGF27" s="126"/>
      <c r="KGG27" s="125"/>
      <c r="KGH27" s="126"/>
      <c r="KGI27" s="125"/>
      <c r="KGJ27" s="126"/>
      <c r="KGK27" s="125"/>
      <c r="KGL27" s="126"/>
      <c r="KGM27" s="125"/>
      <c r="KGN27" s="126"/>
      <c r="KGO27" s="125"/>
      <c r="KGP27" s="126"/>
      <c r="KGQ27" s="125"/>
      <c r="KGR27" s="126"/>
      <c r="KGS27" s="125"/>
      <c r="KGT27" s="126"/>
      <c r="KGU27" s="125"/>
      <c r="KGV27" s="126"/>
      <c r="KGW27" s="125"/>
      <c r="KGX27" s="126"/>
      <c r="KGY27" s="125"/>
      <c r="KGZ27" s="126"/>
      <c r="KHA27" s="125"/>
      <c r="KHB27" s="126"/>
      <c r="KHC27" s="125"/>
      <c r="KHD27" s="126"/>
      <c r="KHE27" s="125"/>
      <c r="KHF27" s="126"/>
      <c r="KHG27" s="125"/>
      <c r="KHH27" s="126"/>
      <c r="KHI27" s="125"/>
      <c r="KHJ27" s="126"/>
      <c r="KHK27" s="125"/>
      <c r="KHL27" s="126"/>
      <c r="KHM27" s="125"/>
      <c r="KHN27" s="126"/>
      <c r="KHO27" s="125"/>
      <c r="KHP27" s="126"/>
      <c r="KHQ27" s="125"/>
      <c r="KHR27" s="126"/>
      <c r="KHS27" s="125"/>
      <c r="KHT27" s="126"/>
      <c r="KHU27" s="125"/>
      <c r="KHV27" s="126"/>
      <c r="KHW27" s="125"/>
      <c r="KHX27" s="126"/>
      <c r="KHY27" s="125"/>
      <c r="KHZ27" s="126"/>
      <c r="KIA27" s="125"/>
      <c r="KIB27" s="126"/>
      <c r="KIC27" s="125"/>
      <c r="KID27" s="126"/>
      <c r="KIE27" s="125"/>
      <c r="KIF27" s="126"/>
      <c r="KIG27" s="125"/>
      <c r="KIH27" s="126"/>
      <c r="KII27" s="125"/>
      <c r="KIJ27" s="126"/>
      <c r="KIK27" s="125"/>
      <c r="KIL27" s="126"/>
      <c r="KIM27" s="125"/>
      <c r="KIN27" s="126"/>
      <c r="KIO27" s="125"/>
      <c r="KIP27" s="126"/>
      <c r="KIQ27" s="125"/>
      <c r="KIR27" s="126"/>
      <c r="KIS27" s="125"/>
      <c r="KIT27" s="126"/>
      <c r="KIU27" s="125"/>
      <c r="KIV27" s="126"/>
      <c r="KIW27" s="125"/>
      <c r="KIX27" s="126"/>
      <c r="KIY27" s="125"/>
      <c r="KIZ27" s="126"/>
      <c r="KJA27" s="125"/>
      <c r="KJB27" s="126"/>
      <c r="KJC27" s="125"/>
      <c r="KJD27" s="126"/>
      <c r="KJE27" s="125"/>
      <c r="KJF27" s="126"/>
      <c r="KJG27" s="125"/>
      <c r="KJH27" s="126"/>
      <c r="KJI27" s="125"/>
      <c r="KJJ27" s="126"/>
      <c r="KJK27" s="125"/>
      <c r="KJL27" s="126"/>
      <c r="KJM27" s="125"/>
      <c r="KJN27" s="126"/>
      <c r="KJO27" s="125"/>
      <c r="KJP27" s="126"/>
      <c r="KJQ27" s="125"/>
      <c r="KJR27" s="126"/>
      <c r="KJS27" s="125"/>
      <c r="KJT27" s="126"/>
      <c r="KJU27" s="125"/>
      <c r="KJV27" s="126"/>
      <c r="KJW27" s="125"/>
      <c r="KJX27" s="126"/>
      <c r="KJY27" s="125"/>
      <c r="KJZ27" s="126"/>
      <c r="KKA27" s="125"/>
      <c r="KKB27" s="126"/>
      <c r="KKC27" s="125"/>
      <c r="KKD27" s="126"/>
      <c r="KKE27" s="125"/>
      <c r="KKF27" s="126"/>
      <c r="KKG27" s="125"/>
      <c r="KKH27" s="126"/>
      <c r="KKI27" s="125"/>
      <c r="KKJ27" s="126"/>
      <c r="KKK27" s="125"/>
      <c r="KKL27" s="126"/>
      <c r="KKM27" s="125"/>
      <c r="KKN27" s="126"/>
      <c r="KKO27" s="125"/>
      <c r="KKP27" s="126"/>
      <c r="KKQ27" s="125"/>
      <c r="KKR27" s="126"/>
      <c r="KKS27" s="125"/>
      <c r="KKT27" s="126"/>
      <c r="KKU27" s="125"/>
      <c r="KKV27" s="126"/>
      <c r="KKW27" s="125"/>
      <c r="KKX27" s="126"/>
      <c r="KKY27" s="125"/>
      <c r="KKZ27" s="126"/>
      <c r="KLA27" s="125"/>
      <c r="KLB27" s="126"/>
      <c r="KLC27" s="125"/>
      <c r="KLD27" s="126"/>
      <c r="KLE27" s="125"/>
      <c r="KLF27" s="126"/>
      <c r="KLG27" s="125"/>
      <c r="KLH27" s="126"/>
      <c r="KLI27" s="125"/>
      <c r="KLJ27" s="126"/>
      <c r="KLK27" s="125"/>
      <c r="KLL27" s="126"/>
      <c r="KLM27" s="125"/>
      <c r="KLN27" s="126"/>
      <c r="KLO27" s="125"/>
      <c r="KLP27" s="126"/>
      <c r="KLQ27" s="125"/>
      <c r="KLR27" s="126"/>
      <c r="KLS27" s="125"/>
      <c r="KLT27" s="126"/>
      <c r="KLU27" s="125"/>
      <c r="KLV27" s="126"/>
      <c r="KLW27" s="125"/>
      <c r="KLX27" s="126"/>
      <c r="KLY27" s="125"/>
      <c r="KLZ27" s="126"/>
      <c r="KMA27" s="125"/>
      <c r="KMB27" s="126"/>
      <c r="KMC27" s="125"/>
      <c r="KMD27" s="126"/>
      <c r="KME27" s="125"/>
      <c r="KMF27" s="126"/>
      <c r="KMG27" s="125"/>
      <c r="KMH27" s="126"/>
      <c r="KMI27" s="125"/>
      <c r="KMJ27" s="126"/>
      <c r="KMK27" s="125"/>
      <c r="KML27" s="126"/>
      <c r="KMM27" s="125"/>
      <c r="KMN27" s="126"/>
      <c r="KMO27" s="125"/>
      <c r="KMP27" s="126"/>
      <c r="KMQ27" s="125"/>
      <c r="KMR27" s="126"/>
      <c r="KMS27" s="125"/>
      <c r="KMT27" s="126"/>
      <c r="KMU27" s="125"/>
      <c r="KMV27" s="126"/>
      <c r="KMW27" s="125"/>
      <c r="KMX27" s="126"/>
      <c r="KMY27" s="125"/>
      <c r="KMZ27" s="126"/>
      <c r="KNA27" s="125"/>
      <c r="KNB27" s="126"/>
      <c r="KNC27" s="125"/>
      <c r="KND27" s="126"/>
      <c r="KNE27" s="125"/>
      <c r="KNF27" s="126"/>
      <c r="KNG27" s="125"/>
      <c r="KNH27" s="126"/>
      <c r="KNI27" s="125"/>
      <c r="KNJ27" s="126"/>
      <c r="KNK27" s="125"/>
      <c r="KNL27" s="126"/>
      <c r="KNM27" s="125"/>
      <c r="KNN27" s="126"/>
      <c r="KNO27" s="125"/>
      <c r="KNP27" s="126"/>
      <c r="KNQ27" s="125"/>
      <c r="KNR27" s="126"/>
      <c r="KNS27" s="125"/>
      <c r="KNT27" s="126"/>
      <c r="KNU27" s="125"/>
      <c r="KNV27" s="126"/>
      <c r="KNW27" s="125"/>
      <c r="KNX27" s="126"/>
      <c r="KNY27" s="125"/>
      <c r="KNZ27" s="126"/>
      <c r="KOA27" s="125"/>
      <c r="KOB27" s="126"/>
      <c r="KOC27" s="125"/>
      <c r="KOD27" s="126"/>
      <c r="KOE27" s="125"/>
      <c r="KOF27" s="126"/>
      <c r="KOG27" s="125"/>
      <c r="KOH27" s="126"/>
      <c r="KOI27" s="125"/>
      <c r="KOJ27" s="126"/>
      <c r="KOK27" s="125"/>
      <c r="KOL27" s="126"/>
      <c r="KOM27" s="125"/>
      <c r="KON27" s="126"/>
      <c r="KOO27" s="125"/>
      <c r="KOP27" s="126"/>
      <c r="KOQ27" s="125"/>
      <c r="KOR27" s="126"/>
      <c r="KOS27" s="125"/>
      <c r="KOT27" s="126"/>
      <c r="KOU27" s="125"/>
      <c r="KOV27" s="126"/>
      <c r="KOW27" s="125"/>
      <c r="KOX27" s="126"/>
      <c r="KOY27" s="125"/>
      <c r="KOZ27" s="126"/>
      <c r="KPA27" s="125"/>
      <c r="KPB27" s="126"/>
      <c r="KPC27" s="125"/>
      <c r="KPD27" s="126"/>
      <c r="KPE27" s="125"/>
      <c r="KPF27" s="126"/>
      <c r="KPG27" s="125"/>
      <c r="KPH27" s="126"/>
      <c r="KPI27" s="125"/>
      <c r="KPJ27" s="126"/>
      <c r="KPK27" s="125"/>
      <c r="KPL27" s="126"/>
      <c r="KPM27" s="125"/>
      <c r="KPN27" s="126"/>
      <c r="KPO27" s="125"/>
      <c r="KPP27" s="126"/>
      <c r="KPQ27" s="125"/>
      <c r="KPR27" s="126"/>
      <c r="KPS27" s="125"/>
      <c r="KPT27" s="126"/>
      <c r="KPU27" s="125"/>
      <c r="KPV27" s="126"/>
      <c r="KPW27" s="125"/>
      <c r="KPX27" s="126"/>
      <c r="KPY27" s="125"/>
      <c r="KPZ27" s="126"/>
      <c r="KQA27" s="125"/>
      <c r="KQB27" s="126"/>
      <c r="KQC27" s="125"/>
      <c r="KQD27" s="126"/>
      <c r="KQE27" s="125"/>
      <c r="KQF27" s="126"/>
      <c r="KQG27" s="125"/>
      <c r="KQH27" s="126"/>
      <c r="KQI27" s="125"/>
      <c r="KQJ27" s="126"/>
      <c r="KQK27" s="125"/>
      <c r="KQL27" s="126"/>
      <c r="KQM27" s="125"/>
      <c r="KQN27" s="126"/>
      <c r="KQO27" s="125"/>
      <c r="KQP27" s="126"/>
      <c r="KQQ27" s="125"/>
      <c r="KQR27" s="126"/>
      <c r="KQS27" s="125"/>
      <c r="KQT27" s="126"/>
      <c r="KQU27" s="125"/>
      <c r="KQV27" s="126"/>
      <c r="KQW27" s="125"/>
      <c r="KQX27" s="126"/>
      <c r="KQY27" s="125"/>
      <c r="KQZ27" s="126"/>
      <c r="KRA27" s="125"/>
      <c r="KRB27" s="126"/>
      <c r="KRC27" s="125"/>
      <c r="KRD27" s="126"/>
      <c r="KRE27" s="125"/>
      <c r="KRF27" s="126"/>
      <c r="KRG27" s="125"/>
      <c r="KRH27" s="126"/>
      <c r="KRI27" s="125"/>
      <c r="KRJ27" s="126"/>
      <c r="KRK27" s="125"/>
      <c r="KRL27" s="126"/>
      <c r="KRM27" s="125"/>
      <c r="KRN27" s="126"/>
      <c r="KRO27" s="125"/>
      <c r="KRP27" s="126"/>
      <c r="KRQ27" s="125"/>
      <c r="KRR27" s="126"/>
      <c r="KRS27" s="125"/>
      <c r="KRT27" s="126"/>
      <c r="KRU27" s="125"/>
      <c r="KRV27" s="126"/>
      <c r="KRW27" s="125"/>
      <c r="KRX27" s="126"/>
      <c r="KRY27" s="125"/>
      <c r="KRZ27" s="126"/>
      <c r="KSA27" s="125"/>
      <c r="KSB27" s="126"/>
      <c r="KSC27" s="125"/>
      <c r="KSD27" s="126"/>
      <c r="KSE27" s="125"/>
      <c r="KSF27" s="126"/>
      <c r="KSG27" s="125"/>
      <c r="KSH27" s="126"/>
      <c r="KSI27" s="125"/>
      <c r="KSJ27" s="126"/>
      <c r="KSK27" s="125"/>
      <c r="KSL27" s="126"/>
      <c r="KSM27" s="125"/>
      <c r="KSN27" s="126"/>
      <c r="KSO27" s="125"/>
      <c r="KSP27" s="126"/>
      <c r="KSQ27" s="125"/>
      <c r="KSR27" s="126"/>
      <c r="KSS27" s="125"/>
      <c r="KST27" s="126"/>
      <c r="KSU27" s="125"/>
      <c r="KSV27" s="126"/>
      <c r="KSW27" s="125"/>
      <c r="KSX27" s="126"/>
      <c r="KSY27" s="125"/>
      <c r="KSZ27" s="126"/>
      <c r="KTA27" s="125"/>
      <c r="KTB27" s="126"/>
      <c r="KTC27" s="125"/>
      <c r="KTD27" s="126"/>
      <c r="KTE27" s="125"/>
      <c r="KTF27" s="126"/>
      <c r="KTG27" s="125"/>
      <c r="KTH27" s="126"/>
      <c r="KTI27" s="125"/>
      <c r="KTJ27" s="126"/>
      <c r="KTK27" s="125"/>
      <c r="KTL27" s="126"/>
      <c r="KTM27" s="125"/>
      <c r="KTN27" s="126"/>
      <c r="KTO27" s="125"/>
      <c r="KTP27" s="126"/>
      <c r="KTQ27" s="125"/>
      <c r="KTR27" s="126"/>
      <c r="KTS27" s="125"/>
      <c r="KTT27" s="126"/>
      <c r="KTU27" s="125"/>
      <c r="KTV27" s="126"/>
      <c r="KTW27" s="125"/>
      <c r="KTX27" s="126"/>
      <c r="KTY27" s="125"/>
      <c r="KTZ27" s="126"/>
      <c r="KUA27" s="125"/>
      <c r="KUB27" s="126"/>
      <c r="KUC27" s="125"/>
      <c r="KUD27" s="126"/>
      <c r="KUE27" s="125"/>
      <c r="KUF27" s="126"/>
      <c r="KUG27" s="125"/>
      <c r="KUH27" s="126"/>
      <c r="KUI27" s="125"/>
      <c r="KUJ27" s="126"/>
      <c r="KUK27" s="125"/>
      <c r="KUL27" s="126"/>
      <c r="KUM27" s="125"/>
      <c r="KUN27" s="126"/>
      <c r="KUO27" s="125"/>
      <c r="KUP27" s="126"/>
      <c r="KUQ27" s="125"/>
      <c r="KUR27" s="126"/>
      <c r="KUS27" s="125"/>
      <c r="KUT27" s="126"/>
      <c r="KUU27" s="125"/>
      <c r="KUV27" s="126"/>
      <c r="KUW27" s="125"/>
      <c r="KUX27" s="126"/>
      <c r="KUY27" s="125"/>
      <c r="KUZ27" s="126"/>
      <c r="KVA27" s="125"/>
      <c r="KVB27" s="126"/>
      <c r="KVC27" s="125"/>
      <c r="KVD27" s="126"/>
      <c r="KVE27" s="125"/>
      <c r="KVF27" s="126"/>
      <c r="KVG27" s="125"/>
      <c r="KVH27" s="126"/>
      <c r="KVI27" s="125"/>
      <c r="KVJ27" s="126"/>
      <c r="KVK27" s="125"/>
      <c r="KVL27" s="126"/>
      <c r="KVM27" s="125"/>
      <c r="KVN27" s="126"/>
      <c r="KVO27" s="125"/>
      <c r="KVP27" s="126"/>
      <c r="KVQ27" s="125"/>
      <c r="KVR27" s="126"/>
      <c r="KVS27" s="125"/>
      <c r="KVT27" s="126"/>
      <c r="KVU27" s="125"/>
      <c r="KVV27" s="126"/>
      <c r="KVW27" s="125"/>
      <c r="KVX27" s="126"/>
      <c r="KVY27" s="125"/>
      <c r="KVZ27" s="126"/>
      <c r="KWA27" s="125"/>
      <c r="KWB27" s="126"/>
      <c r="KWC27" s="125"/>
      <c r="KWD27" s="126"/>
      <c r="KWE27" s="125"/>
      <c r="KWF27" s="126"/>
      <c r="KWG27" s="125"/>
      <c r="KWH27" s="126"/>
      <c r="KWI27" s="125"/>
      <c r="KWJ27" s="126"/>
      <c r="KWK27" s="125"/>
      <c r="KWL27" s="126"/>
      <c r="KWM27" s="125"/>
      <c r="KWN27" s="126"/>
      <c r="KWO27" s="125"/>
      <c r="KWP27" s="126"/>
      <c r="KWQ27" s="125"/>
      <c r="KWR27" s="126"/>
      <c r="KWS27" s="125"/>
      <c r="KWT27" s="126"/>
      <c r="KWU27" s="125"/>
      <c r="KWV27" s="126"/>
      <c r="KWW27" s="125"/>
      <c r="KWX27" s="126"/>
      <c r="KWY27" s="125"/>
      <c r="KWZ27" s="126"/>
      <c r="KXA27" s="125"/>
      <c r="KXB27" s="126"/>
      <c r="KXC27" s="125"/>
      <c r="KXD27" s="126"/>
      <c r="KXE27" s="125"/>
      <c r="KXF27" s="126"/>
      <c r="KXG27" s="125"/>
      <c r="KXH27" s="126"/>
      <c r="KXI27" s="125"/>
      <c r="KXJ27" s="126"/>
      <c r="KXK27" s="125"/>
      <c r="KXL27" s="126"/>
      <c r="KXM27" s="125"/>
      <c r="KXN27" s="126"/>
      <c r="KXO27" s="125"/>
      <c r="KXP27" s="126"/>
      <c r="KXQ27" s="125"/>
      <c r="KXR27" s="126"/>
      <c r="KXS27" s="125"/>
      <c r="KXT27" s="126"/>
      <c r="KXU27" s="125"/>
      <c r="KXV27" s="126"/>
      <c r="KXW27" s="125"/>
      <c r="KXX27" s="126"/>
      <c r="KXY27" s="125"/>
      <c r="KXZ27" s="126"/>
      <c r="KYA27" s="125"/>
      <c r="KYB27" s="126"/>
      <c r="KYC27" s="125"/>
      <c r="KYD27" s="126"/>
      <c r="KYE27" s="125"/>
      <c r="KYF27" s="126"/>
      <c r="KYG27" s="125"/>
      <c r="KYH27" s="126"/>
      <c r="KYI27" s="125"/>
      <c r="KYJ27" s="126"/>
      <c r="KYK27" s="125"/>
      <c r="KYL27" s="126"/>
      <c r="KYM27" s="125"/>
      <c r="KYN27" s="126"/>
      <c r="KYO27" s="125"/>
      <c r="KYP27" s="126"/>
      <c r="KYQ27" s="125"/>
      <c r="KYR27" s="126"/>
      <c r="KYS27" s="125"/>
      <c r="KYT27" s="126"/>
      <c r="KYU27" s="125"/>
      <c r="KYV27" s="126"/>
      <c r="KYW27" s="125"/>
      <c r="KYX27" s="126"/>
      <c r="KYY27" s="125"/>
      <c r="KYZ27" s="126"/>
      <c r="KZA27" s="125"/>
      <c r="KZB27" s="126"/>
      <c r="KZC27" s="125"/>
      <c r="KZD27" s="126"/>
      <c r="KZE27" s="125"/>
      <c r="KZF27" s="126"/>
      <c r="KZG27" s="125"/>
      <c r="KZH27" s="126"/>
      <c r="KZI27" s="125"/>
      <c r="KZJ27" s="126"/>
      <c r="KZK27" s="125"/>
      <c r="KZL27" s="126"/>
      <c r="KZM27" s="125"/>
      <c r="KZN27" s="126"/>
      <c r="KZO27" s="125"/>
      <c r="KZP27" s="126"/>
      <c r="KZQ27" s="125"/>
      <c r="KZR27" s="126"/>
      <c r="KZS27" s="125"/>
      <c r="KZT27" s="126"/>
      <c r="KZU27" s="125"/>
      <c r="KZV27" s="126"/>
      <c r="KZW27" s="125"/>
      <c r="KZX27" s="126"/>
      <c r="KZY27" s="125"/>
      <c r="KZZ27" s="126"/>
      <c r="LAA27" s="125"/>
      <c r="LAB27" s="126"/>
      <c r="LAC27" s="125"/>
      <c r="LAD27" s="126"/>
      <c r="LAE27" s="125"/>
      <c r="LAF27" s="126"/>
      <c r="LAG27" s="125"/>
      <c r="LAH27" s="126"/>
      <c r="LAI27" s="125"/>
      <c r="LAJ27" s="126"/>
      <c r="LAK27" s="125"/>
      <c r="LAL27" s="126"/>
      <c r="LAM27" s="125"/>
      <c r="LAN27" s="126"/>
      <c r="LAO27" s="125"/>
      <c r="LAP27" s="126"/>
      <c r="LAQ27" s="125"/>
      <c r="LAR27" s="126"/>
      <c r="LAS27" s="125"/>
      <c r="LAT27" s="126"/>
      <c r="LAU27" s="125"/>
      <c r="LAV27" s="126"/>
      <c r="LAW27" s="125"/>
      <c r="LAX27" s="126"/>
      <c r="LAY27" s="125"/>
      <c r="LAZ27" s="126"/>
      <c r="LBA27" s="125"/>
      <c r="LBB27" s="126"/>
      <c r="LBC27" s="125"/>
      <c r="LBD27" s="126"/>
      <c r="LBE27" s="125"/>
      <c r="LBF27" s="126"/>
      <c r="LBG27" s="125"/>
      <c r="LBH27" s="126"/>
      <c r="LBI27" s="125"/>
      <c r="LBJ27" s="126"/>
      <c r="LBK27" s="125"/>
      <c r="LBL27" s="126"/>
      <c r="LBM27" s="125"/>
      <c r="LBN27" s="126"/>
      <c r="LBO27" s="125"/>
      <c r="LBP27" s="126"/>
      <c r="LBQ27" s="125"/>
      <c r="LBR27" s="126"/>
      <c r="LBS27" s="125"/>
      <c r="LBT27" s="126"/>
      <c r="LBU27" s="125"/>
      <c r="LBV27" s="126"/>
      <c r="LBW27" s="125"/>
      <c r="LBX27" s="126"/>
      <c r="LBY27" s="125"/>
      <c r="LBZ27" s="126"/>
      <c r="LCA27" s="125"/>
      <c r="LCB27" s="126"/>
      <c r="LCC27" s="125"/>
      <c r="LCD27" s="126"/>
      <c r="LCE27" s="125"/>
      <c r="LCF27" s="126"/>
      <c r="LCG27" s="125"/>
      <c r="LCH27" s="126"/>
      <c r="LCI27" s="125"/>
      <c r="LCJ27" s="126"/>
      <c r="LCK27" s="125"/>
      <c r="LCL27" s="126"/>
      <c r="LCM27" s="125"/>
      <c r="LCN27" s="126"/>
      <c r="LCO27" s="125"/>
      <c r="LCP27" s="126"/>
      <c r="LCQ27" s="125"/>
      <c r="LCR27" s="126"/>
      <c r="LCS27" s="125"/>
      <c r="LCT27" s="126"/>
      <c r="LCU27" s="125"/>
      <c r="LCV27" s="126"/>
      <c r="LCW27" s="125"/>
      <c r="LCX27" s="126"/>
      <c r="LCY27" s="125"/>
      <c r="LCZ27" s="126"/>
      <c r="LDA27" s="125"/>
      <c r="LDB27" s="126"/>
      <c r="LDC27" s="125"/>
      <c r="LDD27" s="126"/>
      <c r="LDE27" s="125"/>
      <c r="LDF27" s="126"/>
      <c r="LDG27" s="125"/>
      <c r="LDH27" s="126"/>
      <c r="LDI27" s="125"/>
      <c r="LDJ27" s="126"/>
      <c r="LDK27" s="125"/>
      <c r="LDL27" s="126"/>
      <c r="LDM27" s="125"/>
      <c r="LDN27" s="126"/>
      <c r="LDO27" s="125"/>
      <c r="LDP27" s="126"/>
      <c r="LDQ27" s="125"/>
      <c r="LDR27" s="126"/>
      <c r="LDS27" s="125"/>
      <c r="LDT27" s="126"/>
      <c r="LDU27" s="125"/>
      <c r="LDV27" s="126"/>
      <c r="LDW27" s="125"/>
      <c r="LDX27" s="126"/>
      <c r="LDY27" s="125"/>
      <c r="LDZ27" s="126"/>
      <c r="LEA27" s="125"/>
      <c r="LEB27" s="126"/>
      <c r="LEC27" s="125"/>
      <c r="LED27" s="126"/>
      <c r="LEE27" s="125"/>
      <c r="LEF27" s="126"/>
      <c r="LEG27" s="125"/>
      <c r="LEH27" s="126"/>
      <c r="LEI27" s="125"/>
      <c r="LEJ27" s="126"/>
      <c r="LEK27" s="125"/>
      <c r="LEL27" s="126"/>
      <c r="LEM27" s="125"/>
      <c r="LEN27" s="126"/>
      <c r="LEO27" s="125"/>
      <c r="LEP27" s="126"/>
      <c r="LEQ27" s="125"/>
      <c r="LER27" s="126"/>
      <c r="LES27" s="125"/>
      <c r="LET27" s="126"/>
      <c r="LEU27" s="125"/>
      <c r="LEV27" s="126"/>
      <c r="LEW27" s="125"/>
      <c r="LEX27" s="126"/>
      <c r="LEY27" s="125"/>
      <c r="LEZ27" s="126"/>
      <c r="LFA27" s="125"/>
      <c r="LFB27" s="126"/>
      <c r="LFC27" s="125"/>
      <c r="LFD27" s="126"/>
      <c r="LFE27" s="125"/>
      <c r="LFF27" s="126"/>
      <c r="LFG27" s="125"/>
      <c r="LFH27" s="126"/>
      <c r="LFI27" s="125"/>
      <c r="LFJ27" s="126"/>
      <c r="LFK27" s="125"/>
      <c r="LFL27" s="126"/>
      <c r="LFM27" s="125"/>
      <c r="LFN27" s="126"/>
      <c r="LFO27" s="125"/>
      <c r="LFP27" s="126"/>
      <c r="LFQ27" s="125"/>
      <c r="LFR27" s="126"/>
      <c r="LFS27" s="125"/>
      <c r="LFT27" s="126"/>
      <c r="LFU27" s="125"/>
      <c r="LFV27" s="126"/>
      <c r="LFW27" s="125"/>
      <c r="LFX27" s="126"/>
      <c r="LFY27" s="125"/>
      <c r="LFZ27" s="126"/>
      <c r="LGA27" s="125"/>
      <c r="LGB27" s="126"/>
      <c r="LGC27" s="125"/>
      <c r="LGD27" s="126"/>
      <c r="LGE27" s="125"/>
      <c r="LGF27" s="126"/>
      <c r="LGG27" s="125"/>
      <c r="LGH27" s="126"/>
      <c r="LGI27" s="125"/>
      <c r="LGJ27" s="126"/>
      <c r="LGK27" s="125"/>
      <c r="LGL27" s="126"/>
      <c r="LGM27" s="125"/>
      <c r="LGN27" s="126"/>
      <c r="LGO27" s="125"/>
      <c r="LGP27" s="126"/>
      <c r="LGQ27" s="125"/>
      <c r="LGR27" s="126"/>
      <c r="LGS27" s="125"/>
      <c r="LGT27" s="126"/>
      <c r="LGU27" s="125"/>
      <c r="LGV27" s="126"/>
      <c r="LGW27" s="125"/>
      <c r="LGX27" s="126"/>
      <c r="LGY27" s="125"/>
      <c r="LGZ27" s="126"/>
      <c r="LHA27" s="125"/>
      <c r="LHB27" s="126"/>
      <c r="LHC27" s="125"/>
      <c r="LHD27" s="126"/>
      <c r="LHE27" s="125"/>
      <c r="LHF27" s="126"/>
      <c r="LHG27" s="125"/>
      <c r="LHH27" s="126"/>
      <c r="LHI27" s="125"/>
      <c r="LHJ27" s="126"/>
      <c r="LHK27" s="125"/>
      <c r="LHL27" s="126"/>
      <c r="LHM27" s="125"/>
      <c r="LHN27" s="126"/>
      <c r="LHO27" s="125"/>
      <c r="LHP27" s="126"/>
      <c r="LHQ27" s="125"/>
      <c r="LHR27" s="126"/>
      <c r="LHS27" s="125"/>
      <c r="LHT27" s="126"/>
      <c r="LHU27" s="125"/>
      <c r="LHV27" s="126"/>
      <c r="LHW27" s="125"/>
      <c r="LHX27" s="126"/>
      <c r="LHY27" s="125"/>
      <c r="LHZ27" s="126"/>
      <c r="LIA27" s="125"/>
      <c r="LIB27" s="126"/>
      <c r="LIC27" s="125"/>
      <c r="LID27" s="126"/>
      <c r="LIE27" s="125"/>
      <c r="LIF27" s="126"/>
      <c r="LIG27" s="125"/>
      <c r="LIH27" s="126"/>
      <c r="LII27" s="125"/>
      <c r="LIJ27" s="126"/>
      <c r="LIK27" s="125"/>
      <c r="LIL27" s="126"/>
      <c r="LIM27" s="125"/>
      <c r="LIN27" s="126"/>
      <c r="LIO27" s="125"/>
      <c r="LIP27" s="126"/>
      <c r="LIQ27" s="125"/>
      <c r="LIR27" s="126"/>
      <c r="LIS27" s="125"/>
      <c r="LIT27" s="126"/>
      <c r="LIU27" s="125"/>
      <c r="LIV27" s="126"/>
      <c r="LIW27" s="125"/>
      <c r="LIX27" s="126"/>
      <c r="LIY27" s="125"/>
      <c r="LIZ27" s="126"/>
      <c r="LJA27" s="125"/>
      <c r="LJB27" s="126"/>
      <c r="LJC27" s="125"/>
      <c r="LJD27" s="126"/>
      <c r="LJE27" s="125"/>
      <c r="LJF27" s="126"/>
      <c r="LJG27" s="125"/>
      <c r="LJH27" s="126"/>
      <c r="LJI27" s="125"/>
      <c r="LJJ27" s="126"/>
      <c r="LJK27" s="125"/>
      <c r="LJL27" s="126"/>
      <c r="LJM27" s="125"/>
      <c r="LJN27" s="126"/>
      <c r="LJO27" s="125"/>
      <c r="LJP27" s="126"/>
      <c r="LJQ27" s="125"/>
      <c r="LJR27" s="126"/>
      <c r="LJS27" s="125"/>
      <c r="LJT27" s="126"/>
      <c r="LJU27" s="125"/>
      <c r="LJV27" s="126"/>
      <c r="LJW27" s="125"/>
      <c r="LJX27" s="126"/>
      <c r="LJY27" s="125"/>
      <c r="LJZ27" s="126"/>
      <c r="LKA27" s="125"/>
      <c r="LKB27" s="126"/>
      <c r="LKC27" s="125"/>
      <c r="LKD27" s="126"/>
      <c r="LKE27" s="125"/>
      <c r="LKF27" s="126"/>
      <c r="LKG27" s="125"/>
      <c r="LKH27" s="126"/>
      <c r="LKI27" s="125"/>
      <c r="LKJ27" s="126"/>
      <c r="LKK27" s="125"/>
      <c r="LKL27" s="126"/>
      <c r="LKM27" s="125"/>
      <c r="LKN27" s="126"/>
      <c r="LKO27" s="125"/>
      <c r="LKP27" s="126"/>
      <c r="LKQ27" s="125"/>
      <c r="LKR27" s="126"/>
      <c r="LKS27" s="125"/>
      <c r="LKT27" s="126"/>
      <c r="LKU27" s="125"/>
      <c r="LKV27" s="126"/>
      <c r="LKW27" s="125"/>
      <c r="LKX27" s="126"/>
      <c r="LKY27" s="125"/>
      <c r="LKZ27" s="126"/>
      <c r="LLA27" s="125"/>
      <c r="LLB27" s="126"/>
      <c r="LLC27" s="125"/>
      <c r="LLD27" s="126"/>
      <c r="LLE27" s="125"/>
      <c r="LLF27" s="126"/>
      <c r="LLG27" s="125"/>
      <c r="LLH27" s="126"/>
      <c r="LLI27" s="125"/>
      <c r="LLJ27" s="126"/>
      <c r="LLK27" s="125"/>
      <c r="LLL27" s="126"/>
      <c r="LLM27" s="125"/>
      <c r="LLN27" s="126"/>
      <c r="LLO27" s="125"/>
      <c r="LLP27" s="126"/>
      <c r="LLQ27" s="125"/>
      <c r="LLR27" s="126"/>
      <c r="LLS27" s="125"/>
      <c r="LLT27" s="126"/>
      <c r="LLU27" s="125"/>
      <c r="LLV27" s="126"/>
      <c r="LLW27" s="125"/>
      <c r="LLX27" s="126"/>
      <c r="LLY27" s="125"/>
      <c r="LLZ27" s="126"/>
      <c r="LMA27" s="125"/>
      <c r="LMB27" s="126"/>
      <c r="LMC27" s="125"/>
      <c r="LMD27" s="126"/>
      <c r="LME27" s="125"/>
      <c r="LMF27" s="126"/>
      <c r="LMG27" s="125"/>
      <c r="LMH27" s="126"/>
      <c r="LMI27" s="125"/>
      <c r="LMJ27" s="126"/>
      <c r="LMK27" s="125"/>
      <c r="LML27" s="126"/>
      <c r="LMM27" s="125"/>
      <c r="LMN27" s="126"/>
      <c r="LMO27" s="125"/>
      <c r="LMP27" s="126"/>
      <c r="LMQ27" s="125"/>
      <c r="LMR27" s="126"/>
      <c r="LMS27" s="125"/>
      <c r="LMT27" s="126"/>
      <c r="LMU27" s="125"/>
      <c r="LMV27" s="126"/>
      <c r="LMW27" s="125"/>
      <c r="LMX27" s="126"/>
      <c r="LMY27" s="125"/>
      <c r="LMZ27" s="126"/>
      <c r="LNA27" s="125"/>
      <c r="LNB27" s="126"/>
      <c r="LNC27" s="125"/>
      <c r="LND27" s="126"/>
      <c r="LNE27" s="125"/>
      <c r="LNF27" s="126"/>
      <c r="LNG27" s="125"/>
      <c r="LNH27" s="126"/>
      <c r="LNI27" s="125"/>
      <c r="LNJ27" s="126"/>
      <c r="LNK27" s="125"/>
      <c r="LNL27" s="126"/>
      <c r="LNM27" s="125"/>
      <c r="LNN27" s="126"/>
      <c r="LNO27" s="125"/>
      <c r="LNP27" s="126"/>
      <c r="LNQ27" s="125"/>
      <c r="LNR27" s="126"/>
      <c r="LNS27" s="125"/>
      <c r="LNT27" s="126"/>
      <c r="LNU27" s="125"/>
      <c r="LNV27" s="126"/>
      <c r="LNW27" s="125"/>
      <c r="LNX27" s="126"/>
      <c r="LNY27" s="125"/>
      <c r="LNZ27" s="126"/>
      <c r="LOA27" s="125"/>
      <c r="LOB27" s="126"/>
      <c r="LOC27" s="125"/>
      <c r="LOD27" s="126"/>
      <c r="LOE27" s="125"/>
      <c r="LOF27" s="126"/>
      <c r="LOG27" s="125"/>
      <c r="LOH27" s="126"/>
      <c r="LOI27" s="125"/>
      <c r="LOJ27" s="126"/>
      <c r="LOK27" s="125"/>
      <c r="LOL27" s="126"/>
      <c r="LOM27" s="125"/>
      <c r="LON27" s="126"/>
      <c r="LOO27" s="125"/>
      <c r="LOP27" s="126"/>
      <c r="LOQ27" s="125"/>
      <c r="LOR27" s="126"/>
      <c r="LOS27" s="125"/>
      <c r="LOT27" s="126"/>
      <c r="LOU27" s="125"/>
      <c r="LOV27" s="126"/>
      <c r="LOW27" s="125"/>
      <c r="LOX27" s="126"/>
      <c r="LOY27" s="125"/>
      <c r="LOZ27" s="126"/>
      <c r="LPA27" s="125"/>
      <c r="LPB27" s="126"/>
      <c r="LPC27" s="125"/>
      <c r="LPD27" s="126"/>
      <c r="LPE27" s="125"/>
      <c r="LPF27" s="126"/>
      <c r="LPG27" s="125"/>
      <c r="LPH27" s="126"/>
      <c r="LPI27" s="125"/>
      <c r="LPJ27" s="126"/>
      <c r="LPK27" s="125"/>
      <c r="LPL27" s="126"/>
      <c r="LPM27" s="125"/>
      <c r="LPN27" s="126"/>
      <c r="LPO27" s="125"/>
      <c r="LPP27" s="126"/>
      <c r="LPQ27" s="125"/>
      <c r="LPR27" s="126"/>
      <c r="LPS27" s="125"/>
      <c r="LPT27" s="126"/>
      <c r="LPU27" s="125"/>
      <c r="LPV27" s="126"/>
      <c r="LPW27" s="125"/>
      <c r="LPX27" s="126"/>
      <c r="LPY27" s="125"/>
      <c r="LPZ27" s="126"/>
      <c r="LQA27" s="125"/>
      <c r="LQB27" s="126"/>
      <c r="LQC27" s="125"/>
      <c r="LQD27" s="126"/>
      <c r="LQE27" s="125"/>
      <c r="LQF27" s="126"/>
      <c r="LQG27" s="125"/>
      <c r="LQH27" s="126"/>
      <c r="LQI27" s="125"/>
      <c r="LQJ27" s="126"/>
      <c r="LQK27" s="125"/>
      <c r="LQL27" s="126"/>
      <c r="LQM27" s="125"/>
      <c r="LQN27" s="126"/>
      <c r="LQO27" s="125"/>
      <c r="LQP27" s="126"/>
      <c r="LQQ27" s="125"/>
      <c r="LQR27" s="126"/>
      <c r="LQS27" s="125"/>
      <c r="LQT27" s="126"/>
      <c r="LQU27" s="125"/>
      <c r="LQV27" s="126"/>
      <c r="LQW27" s="125"/>
      <c r="LQX27" s="126"/>
      <c r="LQY27" s="125"/>
      <c r="LQZ27" s="126"/>
      <c r="LRA27" s="125"/>
      <c r="LRB27" s="126"/>
      <c r="LRC27" s="125"/>
      <c r="LRD27" s="126"/>
      <c r="LRE27" s="125"/>
      <c r="LRF27" s="126"/>
      <c r="LRG27" s="125"/>
      <c r="LRH27" s="126"/>
      <c r="LRI27" s="125"/>
      <c r="LRJ27" s="126"/>
      <c r="LRK27" s="125"/>
      <c r="LRL27" s="126"/>
      <c r="LRM27" s="125"/>
      <c r="LRN27" s="126"/>
      <c r="LRO27" s="125"/>
      <c r="LRP27" s="126"/>
      <c r="LRQ27" s="125"/>
      <c r="LRR27" s="126"/>
      <c r="LRS27" s="125"/>
      <c r="LRT27" s="126"/>
      <c r="LRU27" s="125"/>
      <c r="LRV27" s="126"/>
      <c r="LRW27" s="125"/>
      <c r="LRX27" s="126"/>
      <c r="LRY27" s="125"/>
      <c r="LRZ27" s="126"/>
      <c r="LSA27" s="125"/>
      <c r="LSB27" s="126"/>
      <c r="LSC27" s="125"/>
      <c r="LSD27" s="126"/>
      <c r="LSE27" s="125"/>
      <c r="LSF27" s="126"/>
      <c r="LSG27" s="125"/>
      <c r="LSH27" s="126"/>
      <c r="LSI27" s="125"/>
      <c r="LSJ27" s="126"/>
      <c r="LSK27" s="125"/>
      <c r="LSL27" s="126"/>
      <c r="LSM27" s="125"/>
      <c r="LSN27" s="126"/>
      <c r="LSO27" s="125"/>
      <c r="LSP27" s="126"/>
      <c r="LSQ27" s="125"/>
      <c r="LSR27" s="126"/>
      <c r="LSS27" s="125"/>
      <c r="LST27" s="126"/>
      <c r="LSU27" s="125"/>
      <c r="LSV27" s="126"/>
      <c r="LSW27" s="125"/>
      <c r="LSX27" s="126"/>
      <c r="LSY27" s="125"/>
      <c r="LSZ27" s="126"/>
      <c r="LTA27" s="125"/>
      <c r="LTB27" s="126"/>
      <c r="LTC27" s="125"/>
      <c r="LTD27" s="126"/>
      <c r="LTE27" s="125"/>
      <c r="LTF27" s="126"/>
      <c r="LTG27" s="125"/>
      <c r="LTH27" s="126"/>
      <c r="LTI27" s="125"/>
      <c r="LTJ27" s="126"/>
      <c r="LTK27" s="125"/>
      <c r="LTL27" s="126"/>
      <c r="LTM27" s="125"/>
      <c r="LTN27" s="126"/>
      <c r="LTO27" s="125"/>
      <c r="LTP27" s="126"/>
      <c r="LTQ27" s="125"/>
      <c r="LTR27" s="126"/>
      <c r="LTS27" s="125"/>
      <c r="LTT27" s="126"/>
      <c r="LTU27" s="125"/>
      <c r="LTV27" s="126"/>
      <c r="LTW27" s="125"/>
      <c r="LTX27" s="126"/>
      <c r="LTY27" s="125"/>
      <c r="LTZ27" s="126"/>
      <c r="LUA27" s="125"/>
      <c r="LUB27" s="126"/>
      <c r="LUC27" s="125"/>
      <c r="LUD27" s="126"/>
      <c r="LUE27" s="125"/>
      <c r="LUF27" s="126"/>
      <c r="LUG27" s="125"/>
      <c r="LUH27" s="126"/>
      <c r="LUI27" s="125"/>
      <c r="LUJ27" s="126"/>
      <c r="LUK27" s="125"/>
      <c r="LUL27" s="126"/>
      <c r="LUM27" s="125"/>
      <c r="LUN27" s="126"/>
      <c r="LUO27" s="125"/>
      <c r="LUP27" s="126"/>
      <c r="LUQ27" s="125"/>
      <c r="LUR27" s="126"/>
      <c r="LUS27" s="125"/>
      <c r="LUT27" s="126"/>
      <c r="LUU27" s="125"/>
      <c r="LUV27" s="126"/>
      <c r="LUW27" s="125"/>
      <c r="LUX27" s="126"/>
      <c r="LUY27" s="125"/>
      <c r="LUZ27" s="126"/>
      <c r="LVA27" s="125"/>
      <c r="LVB27" s="126"/>
      <c r="LVC27" s="125"/>
      <c r="LVD27" s="126"/>
      <c r="LVE27" s="125"/>
      <c r="LVF27" s="126"/>
      <c r="LVG27" s="125"/>
      <c r="LVH27" s="126"/>
      <c r="LVI27" s="125"/>
      <c r="LVJ27" s="126"/>
      <c r="LVK27" s="125"/>
      <c r="LVL27" s="126"/>
      <c r="LVM27" s="125"/>
      <c r="LVN27" s="126"/>
      <c r="LVO27" s="125"/>
      <c r="LVP27" s="126"/>
      <c r="LVQ27" s="125"/>
      <c r="LVR27" s="126"/>
      <c r="LVS27" s="125"/>
      <c r="LVT27" s="126"/>
      <c r="LVU27" s="125"/>
      <c r="LVV27" s="126"/>
      <c r="LVW27" s="125"/>
      <c r="LVX27" s="126"/>
      <c r="LVY27" s="125"/>
      <c r="LVZ27" s="126"/>
      <c r="LWA27" s="125"/>
      <c r="LWB27" s="126"/>
      <c r="LWC27" s="125"/>
      <c r="LWD27" s="126"/>
      <c r="LWE27" s="125"/>
      <c r="LWF27" s="126"/>
      <c r="LWG27" s="125"/>
      <c r="LWH27" s="126"/>
      <c r="LWI27" s="125"/>
      <c r="LWJ27" s="126"/>
      <c r="LWK27" s="125"/>
      <c r="LWL27" s="126"/>
      <c r="LWM27" s="125"/>
      <c r="LWN27" s="126"/>
      <c r="LWO27" s="125"/>
      <c r="LWP27" s="126"/>
      <c r="LWQ27" s="125"/>
      <c r="LWR27" s="126"/>
      <c r="LWS27" s="125"/>
      <c r="LWT27" s="126"/>
      <c r="LWU27" s="125"/>
      <c r="LWV27" s="126"/>
      <c r="LWW27" s="125"/>
      <c r="LWX27" s="126"/>
      <c r="LWY27" s="125"/>
      <c r="LWZ27" s="126"/>
      <c r="LXA27" s="125"/>
      <c r="LXB27" s="126"/>
      <c r="LXC27" s="125"/>
      <c r="LXD27" s="126"/>
      <c r="LXE27" s="125"/>
      <c r="LXF27" s="126"/>
      <c r="LXG27" s="125"/>
      <c r="LXH27" s="126"/>
      <c r="LXI27" s="125"/>
      <c r="LXJ27" s="126"/>
      <c r="LXK27" s="125"/>
      <c r="LXL27" s="126"/>
      <c r="LXM27" s="125"/>
      <c r="LXN27" s="126"/>
      <c r="LXO27" s="125"/>
      <c r="LXP27" s="126"/>
      <c r="LXQ27" s="125"/>
      <c r="LXR27" s="126"/>
      <c r="LXS27" s="125"/>
      <c r="LXT27" s="126"/>
      <c r="LXU27" s="125"/>
      <c r="LXV27" s="126"/>
      <c r="LXW27" s="125"/>
      <c r="LXX27" s="126"/>
      <c r="LXY27" s="125"/>
      <c r="LXZ27" s="126"/>
      <c r="LYA27" s="125"/>
      <c r="LYB27" s="126"/>
      <c r="LYC27" s="125"/>
      <c r="LYD27" s="126"/>
      <c r="LYE27" s="125"/>
      <c r="LYF27" s="126"/>
      <c r="LYG27" s="125"/>
      <c r="LYH27" s="126"/>
      <c r="LYI27" s="125"/>
      <c r="LYJ27" s="126"/>
      <c r="LYK27" s="125"/>
      <c r="LYL27" s="126"/>
      <c r="LYM27" s="125"/>
      <c r="LYN27" s="126"/>
      <c r="LYO27" s="125"/>
      <c r="LYP27" s="126"/>
      <c r="LYQ27" s="125"/>
      <c r="LYR27" s="126"/>
      <c r="LYS27" s="125"/>
      <c r="LYT27" s="126"/>
      <c r="LYU27" s="125"/>
      <c r="LYV27" s="126"/>
      <c r="LYW27" s="125"/>
      <c r="LYX27" s="126"/>
      <c r="LYY27" s="125"/>
      <c r="LYZ27" s="126"/>
      <c r="LZA27" s="125"/>
      <c r="LZB27" s="126"/>
      <c r="LZC27" s="125"/>
      <c r="LZD27" s="126"/>
      <c r="LZE27" s="125"/>
      <c r="LZF27" s="126"/>
      <c r="LZG27" s="125"/>
      <c r="LZH27" s="126"/>
      <c r="LZI27" s="125"/>
      <c r="LZJ27" s="126"/>
      <c r="LZK27" s="125"/>
      <c r="LZL27" s="126"/>
      <c r="LZM27" s="125"/>
      <c r="LZN27" s="126"/>
      <c r="LZO27" s="125"/>
      <c r="LZP27" s="126"/>
      <c r="LZQ27" s="125"/>
      <c r="LZR27" s="126"/>
      <c r="LZS27" s="125"/>
      <c r="LZT27" s="126"/>
      <c r="LZU27" s="125"/>
      <c r="LZV27" s="126"/>
      <c r="LZW27" s="125"/>
      <c r="LZX27" s="126"/>
      <c r="LZY27" s="125"/>
      <c r="LZZ27" s="126"/>
      <c r="MAA27" s="125"/>
      <c r="MAB27" s="126"/>
      <c r="MAC27" s="125"/>
      <c r="MAD27" s="126"/>
      <c r="MAE27" s="125"/>
      <c r="MAF27" s="126"/>
      <c r="MAG27" s="125"/>
      <c r="MAH27" s="126"/>
      <c r="MAI27" s="125"/>
      <c r="MAJ27" s="126"/>
      <c r="MAK27" s="125"/>
      <c r="MAL27" s="126"/>
      <c r="MAM27" s="125"/>
      <c r="MAN27" s="126"/>
      <c r="MAO27" s="125"/>
      <c r="MAP27" s="126"/>
      <c r="MAQ27" s="125"/>
      <c r="MAR27" s="126"/>
      <c r="MAS27" s="125"/>
      <c r="MAT27" s="126"/>
      <c r="MAU27" s="125"/>
      <c r="MAV27" s="126"/>
      <c r="MAW27" s="125"/>
      <c r="MAX27" s="126"/>
      <c r="MAY27" s="125"/>
      <c r="MAZ27" s="126"/>
      <c r="MBA27" s="125"/>
      <c r="MBB27" s="126"/>
      <c r="MBC27" s="125"/>
      <c r="MBD27" s="126"/>
      <c r="MBE27" s="125"/>
      <c r="MBF27" s="126"/>
      <c r="MBG27" s="125"/>
      <c r="MBH27" s="126"/>
      <c r="MBI27" s="125"/>
      <c r="MBJ27" s="126"/>
      <c r="MBK27" s="125"/>
      <c r="MBL27" s="126"/>
      <c r="MBM27" s="125"/>
      <c r="MBN27" s="126"/>
      <c r="MBO27" s="125"/>
      <c r="MBP27" s="126"/>
      <c r="MBQ27" s="125"/>
      <c r="MBR27" s="126"/>
      <c r="MBS27" s="125"/>
      <c r="MBT27" s="126"/>
      <c r="MBU27" s="125"/>
      <c r="MBV27" s="126"/>
      <c r="MBW27" s="125"/>
      <c r="MBX27" s="126"/>
      <c r="MBY27" s="125"/>
      <c r="MBZ27" s="126"/>
      <c r="MCA27" s="125"/>
      <c r="MCB27" s="126"/>
      <c r="MCC27" s="125"/>
      <c r="MCD27" s="126"/>
      <c r="MCE27" s="125"/>
      <c r="MCF27" s="126"/>
      <c r="MCG27" s="125"/>
      <c r="MCH27" s="126"/>
      <c r="MCI27" s="125"/>
      <c r="MCJ27" s="126"/>
      <c r="MCK27" s="125"/>
      <c r="MCL27" s="126"/>
      <c r="MCM27" s="125"/>
      <c r="MCN27" s="126"/>
      <c r="MCO27" s="125"/>
      <c r="MCP27" s="126"/>
      <c r="MCQ27" s="125"/>
      <c r="MCR27" s="126"/>
      <c r="MCS27" s="125"/>
      <c r="MCT27" s="126"/>
      <c r="MCU27" s="125"/>
      <c r="MCV27" s="126"/>
      <c r="MCW27" s="125"/>
      <c r="MCX27" s="126"/>
      <c r="MCY27" s="125"/>
      <c r="MCZ27" s="126"/>
      <c r="MDA27" s="125"/>
      <c r="MDB27" s="126"/>
      <c r="MDC27" s="125"/>
      <c r="MDD27" s="126"/>
      <c r="MDE27" s="125"/>
      <c r="MDF27" s="126"/>
      <c r="MDG27" s="125"/>
      <c r="MDH27" s="126"/>
      <c r="MDI27" s="125"/>
      <c r="MDJ27" s="126"/>
      <c r="MDK27" s="125"/>
      <c r="MDL27" s="126"/>
      <c r="MDM27" s="125"/>
      <c r="MDN27" s="126"/>
      <c r="MDO27" s="125"/>
      <c r="MDP27" s="126"/>
      <c r="MDQ27" s="125"/>
      <c r="MDR27" s="126"/>
      <c r="MDS27" s="125"/>
      <c r="MDT27" s="126"/>
      <c r="MDU27" s="125"/>
      <c r="MDV27" s="126"/>
      <c r="MDW27" s="125"/>
      <c r="MDX27" s="126"/>
      <c r="MDY27" s="125"/>
      <c r="MDZ27" s="126"/>
      <c r="MEA27" s="125"/>
      <c r="MEB27" s="126"/>
      <c r="MEC27" s="125"/>
      <c r="MED27" s="126"/>
      <c r="MEE27" s="125"/>
      <c r="MEF27" s="126"/>
      <c r="MEG27" s="125"/>
      <c r="MEH27" s="126"/>
      <c r="MEI27" s="125"/>
      <c r="MEJ27" s="126"/>
      <c r="MEK27" s="125"/>
      <c r="MEL27" s="126"/>
      <c r="MEM27" s="125"/>
      <c r="MEN27" s="126"/>
      <c r="MEO27" s="125"/>
      <c r="MEP27" s="126"/>
      <c r="MEQ27" s="125"/>
      <c r="MER27" s="126"/>
      <c r="MES27" s="125"/>
      <c r="MET27" s="126"/>
      <c r="MEU27" s="125"/>
      <c r="MEV27" s="126"/>
      <c r="MEW27" s="125"/>
      <c r="MEX27" s="126"/>
      <c r="MEY27" s="125"/>
      <c r="MEZ27" s="126"/>
      <c r="MFA27" s="125"/>
      <c r="MFB27" s="126"/>
      <c r="MFC27" s="125"/>
      <c r="MFD27" s="126"/>
      <c r="MFE27" s="125"/>
      <c r="MFF27" s="126"/>
      <c r="MFG27" s="125"/>
      <c r="MFH27" s="126"/>
      <c r="MFI27" s="125"/>
      <c r="MFJ27" s="126"/>
      <c r="MFK27" s="125"/>
      <c r="MFL27" s="126"/>
      <c r="MFM27" s="125"/>
      <c r="MFN27" s="126"/>
      <c r="MFO27" s="125"/>
      <c r="MFP27" s="126"/>
      <c r="MFQ27" s="125"/>
      <c r="MFR27" s="126"/>
      <c r="MFS27" s="125"/>
      <c r="MFT27" s="126"/>
      <c r="MFU27" s="125"/>
      <c r="MFV27" s="126"/>
      <c r="MFW27" s="125"/>
      <c r="MFX27" s="126"/>
      <c r="MFY27" s="125"/>
      <c r="MFZ27" s="126"/>
      <c r="MGA27" s="125"/>
      <c r="MGB27" s="126"/>
      <c r="MGC27" s="125"/>
      <c r="MGD27" s="126"/>
      <c r="MGE27" s="125"/>
      <c r="MGF27" s="126"/>
      <c r="MGG27" s="125"/>
      <c r="MGH27" s="126"/>
      <c r="MGI27" s="125"/>
      <c r="MGJ27" s="126"/>
      <c r="MGK27" s="125"/>
      <c r="MGL27" s="126"/>
      <c r="MGM27" s="125"/>
      <c r="MGN27" s="126"/>
      <c r="MGO27" s="125"/>
      <c r="MGP27" s="126"/>
      <c r="MGQ27" s="125"/>
      <c r="MGR27" s="126"/>
      <c r="MGS27" s="125"/>
      <c r="MGT27" s="126"/>
      <c r="MGU27" s="125"/>
      <c r="MGV27" s="126"/>
      <c r="MGW27" s="125"/>
      <c r="MGX27" s="126"/>
      <c r="MGY27" s="125"/>
      <c r="MGZ27" s="126"/>
      <c r="MHA27" s="125"/>
      <c r="MHB27" s="126"/>
      <c r="MHC27" s="125"/>
      <c r="MHD27" s="126"/>
      <c r="MHE27" s="125"/>
      <c r="MHF27" s="126"/>
      <c r="MHG27" s="125"/>
      <c r="MHH27" s="126"/>
      <c r="MHI27" s="125"/>
      <c r="MHJ27" s="126"/>
      <c r="MHK27" s="125"/>
      <c r="MHL27" s="126"/>
      <c r="MHM27" s="125"/>
      <c r="MHN27" s="126"/>
      <c r="MHO27" s="125"/>
      <c r="MHP27" s="126"/>
      <c r="MHQ27" s="125"/>
      <c r="MHR27" s="126"/>
      <c r="MHS27" s="125"/>
      <c r="MHT27" s="126"/>
      <c r="MHU27" s="125"/>
      <c r="MHV27" s="126"/>
      <c r="MHW27" s="125"/>
      <c r="MHX27" s="126"/>
      <c r="MHY27" s="125"/>
      <c r="MHZ27" s="126"/>
      <c r="MIA27" s="125"/>
      <c r="MIB27" s="126"/>
      <c r="MIC27" s="125"/>
      <c r="MID27" s="126"/>
      <c r="MIE27" s="125"/>
      <c r="MIF27" s="126"/>
      <c r="MIG27" s="125"/>
      <c r="MIH27" s="126"/>
      <c r="MII27" s="125"/>
      <c r="MIJ27" s="126"/>
      <c r="MIK27" s="125"/>
      <c r="MIL27" s="126"/>
      <c r="MIM27" s="125"/>
      <c r="MIN27" s="126"/>
      <c r="MIO27" s="125"/>
      <c r="MIP27" s="126"/>
      <c r="MIQ27" s="125"/>
      <c r="MIR27" s="126"/>
      <c r="MIS27" s="125"/>
      <c r="MIT27" s="126"/>
      <c r="MIU27" s="125"/>
      <c r="MIV27" s="126"/>
      <c r="MIW27" s="125"/>
      <c r="MIX27" s="126"/>
      <c r="MIY27" s="125"/>
      <c r="MIZ27" s="126"/>
      <c r="MJA27" s="125"/>
      <c r="MJB27" s="126"/>
      <c r="MJC27" s="125"/>
      <c r="MJD27" s="126"/>
      <c r="MJE27" s="125"/>
      <c r="MJF27" s="126"/>
      <c r="MJG27" s="125"/>
      <c r="MJH27" s="126"/>
      <c r="MJI27" s="125"/>
      <c r="MJJ27" s="126"/>
      <c r="MJK27" s="125"/>
      <c r="MJL27" s="126"/>
      <c r="MJM27" s="125"/>
      <c r="MJN27" s="126"/>
      <c r="MJO27" s="125"/>
      <c r="MJP27" s="126"/>
      <c r="MJQ27" s="125"/>
      <c r="MJR27" s="126"/>
      <c r="MJS27" s="125"/>
      <c r="MJT27" s="126"/>
      <c r="MJU27" s="125"/>
      <c r="MJV27" s="126"/>
      <c r="MJW27" s="125"/>
      <c r="MJX27" s="126"/>
      <c r="MJY27" s="125"/>
      <c r="MJZ27" s="126"/>
      <c r="MKA27" s="125"/>
      <c r="MKB27" s="126"/>
      <c r="MKC27" s="125"/>
      <c r="MKD27" s="126"/>
      <c r="MKE27" s="125"/>
      <c r="MKF27" s="126"/>
      <c r="MKG27" s="125"/>
      <c r="MKH27" s="126"/>
      <c r="MKI27" s="125"/>
      <c r="MKJ27" s="126"/>
      <c r="MKK27" s="125"/>
      <c r="MKL27" s="126"/>
      <c r="MKM27" s="125"/>
      <c r="MKN27" s="126"/>
      <c r="MKO27" s="125"/>
      <c r="MKP27" s="126"/>
      <c r="MKQ27" s="125"/>
      <c r="MKR27" s="126"/>
      <c r="MKS27" s="125"/>
      <c r="MKT27" s="126"/>
      <c r="MKU27" s="125"/>
      <c r="MKV27" s="126"/>
      <c r="MKW27" s="125"/>
      <c r="MKX27" s="126"/>
      <c r="MKY27" s="125"/>
      <c r="MKZ27" s="126"/>
      <c r="MLA27" s="125"/>
      <c r="MLB27" s="126"/>
      <c r="MLC27" s="125"/>
      <c r="MLD27" s="126"/>
      <c r="MLE27" s="125"/>
      <c r="MLF27" s="126"/>
      <c r="MLG27" s="125"/>
      <c r="MLH27" s="126"/>
      <c r="MLI27" s="125"/>
      <c r="MLJ27" s="126"/>
      <c r="MLK27" s="125"/>
      <c r="MLL27" s="126"/>
      <c r="MLM27" s="125"/>
      <c r="MLN27" s="126"/>
      <c r="MLO27" s="125"/>
      <c r="MLP27" s="126"/>
      <c r="MLQ27" s="125"/>
      <c r="MLR27" s="126"/>
      <c r="MLS27" s="125"/>
      <c r="MLT27" s="126"/>
      <c r="MLU27" s="125"/>
      <c r="MLV27" s="126"/>
      <c r="MLW27" s="125"/>
      <c r="MLX27" s="126"/>
      <c r="MLY27" s="125"/>
      <c r="MLZ27" s="126"/>
      <c r="MMA27" s="125"/>
      <c r="MMB27" s="126"/>
      <c r="MMC27" s="125"/>
      <c r="MMD27" s="126"/>
      <c r="MME27" s="125"/>
      <c r="MMF27" s="126"/>
      <c r="MMG27" s="125"/>
      <c r="MMH27" s="126"/>
      <c r="MMI27" s="125"/>
      <c r="MMJ27" s="126"/>
      <c r="MMK27" s="125"/>
      <c r="MML27" s="126"/>
      <c r="MMM27" s="125"/>
      <c r="MMN27" s="126"/>
      <c r="MMO27" s="125"/>
      <c r="MMP27" s="126"/>
      <c r="MMQ27" s="125"/>
      <c r="MMR27" s="126"/>
      <c r="MMS27" s="125"/>
      <c r="MMT27" s="126"/>
      <c r="MMU27" s="125"/>
      <c r="MMV27" s="126"/>
      <c r="MMW27" s="125"/>
      <c r="MMX27" s="126"/>
      <c r="MMY27" s="125"/>
      <c r="MMZ27" s="126"/>
      <c r="MNA27" s="125"/>
      <c r="MNB27" s="126"/>
      <c r="MNC27" s="125"/>
      <c r="MND27" s="126"/>
      <c r="MNE27" s="125"/>
      <c r="MNF27" s="126"/>
      <c r="MNG27" s="125"/>
      <c r="MNH27" s="126"/>
      <c r="MNI27" s="125"/>
      <c r="MNJ27" s="126"/>
      <c r="MNK27" s="125"/>
      <c r="MNL27" s="126"/>
      <c r="MNM27" s="125"/>
      <c r="MNN27" s="126"/>
      <c r="MNO27" s="125"/>
      <c r="MNP27" s="126"/>
      <c r="MNQ27" s="125"/>
      <c r="MNR27" s="126"/>
      <c r="MNS27" s="125"/>
      <c r="MNT27" s="126"/>
      <c r="MNU27" s="125"/>
      <c r="MNV27" s="126"/>
      <c r="MNW27" s="125"/>
      <c r="MNX27" s="126"/>
      <c r="MNY27" s="125"/>
      <c r="MNZ27" s="126"/>
      <c r="MOA27" s="125"/>
      <c r="MOB27" s="126"/>
      <c r="MOC27" s="125"/>
      <c r="MOD27" s="126"/>
      <c r="MOE27" s="125"/>
      <c r="MOF27" s="126"/>
      <c r="MOG27" s="125"/>
      <c r="MOH27" s="126"/>
      <c r="MOI27" s="125"/>
      <c r="MOJ27" s="126"/>
      <c r="MOK27" s="125"/>
      <c r="MOL27" s="126"/>
      <c r="MOM27" s="125"/>
      <c r="MON27" s="126"/>
      <c r="MOO27" s="125"/>
      <c r="MOP27" s="126"/>
      <c r="MOQ27" s="125"/>
      <c r="MOR27" s="126"/>
      <c r="MOS27" s="125"/>
      <c r="MOT27" s="126"/>
      <c r="MOU27" s="125"/>
      <c r="MOV27" s="126"/>
      <c r="MOW27" s="125"/>
      <c r="MOX27" s="126"/>
      <c r="MOY27" s="125"/>
      <c r="MOZ27" s="126"/>
      <c r="MPA27" s="125"/>
      <c r="MPB27" s="126"/>
      <c r="MPC27" s="125"/>
      <c r="MPD27" s="126"/>
      <c r="MPE27" s="125"/>
      <c r="MPF27" s="126"/>
      <c r="MPG27" s="125"/>
      <c r="MPH27" s="126"/>
      <c r="MPI27" s="125"/>
      <c r="MPJ27" s="126"/>
      <c r="MPK27" s="125"/>
      <c r="MPL27" s="126"/>
      <c r="MPM27" s="125"/>
      <c r="MPN27" s="126"/>
      <c r="MPO27" s="125"/>
      <c r="MPP27" s="126"/>
      <c r="MPQ27" s="125"/>
      <c r="MPR27" s="126"/>
      <c r="MPS27" s="125"/>
      <c r="MPT27" s="126"/>
      <c r="MPU27" s="125"/>
      <c r="MPV27" s="126"/>
      <c r="MPW27" s="125"/>
      <c r="MPX27" s="126"/>
      <c r="MPY27" s="125"/>
      <c r="MPZ27" s="126"/>
      <c r="MQA27" s="125"/>
      <c r="MQB27" s="126"/>
      <c r="MQC27" s="125"/>
      <c r="MQD27" s="126"/>
      <c r="MQE27" s="125"/>
      <c r="MQF27" s="126"/>
      <c r="MQG27" s="125"/>
      <c r="MQH27" s="126"/>
      <c r="MQI27" s="125"/>
      <c r="MQJ27" s="126"/>
      <c r="MQK27" s="125"/>
      <c r="MQL27" s="126"/>
      <c r="MQM27" s="125"/>
      <c r="MQN27" s="126"/>
      <c r="MQO27" s="125"/>
      <c r="MQP27" s="126"/>
      <c r="MQQ27" s="125"/>
      <c r="MQR27" s="126"/>
      <c r="MQS27" s="125"/>
      <c r="MQT27" s="126"/>
      <c r="MQU27" s="125"/>
      <c r="MQV27" s="126"/>
      <c r="MQW27" s="125"/>
      <c r="MQX27" s="126"/>
      <c r="MQY27" s="125"/>
      <c r="MQZ27" s="126"/>
      <c r="MRA27" s="125"/>
      <c r="MRB27" s="126"/>
      <c r="MRC27" s="125"/>
      <c r="MRD27" s="126"/>
      <c r="MRE27" s="125"/>
      <c r="MRF27" s="126"/>
      <c r="MRG27" s="125"/>
      <c r="MRH27" s="126"/>
      <c r="MRI27" s="125"/>
      <c r="MRJ27" s="126"/>
      <c r="MRK27" s="125"/>
      <c r="MRL27" s="126"/>
      <c r="MRM27" s="125"/>
      <c r="MRN27" s="126"/>
      <c r="MRO27" s="125"/>
      <c r="MRP27" s="126"/>
      <c r="MRQ27" s="125"/>
      <c r="MRR27" s="126"/>
      <c r="MRS27" s="125"/>
      <c r="MRT27" s="126"/>
      <c r="MRU27" s="125"/>
      <c r="MRV27" s="126"/>
      <c r="MRW27" s="125"/>
      <c r="MRX27" s="126"/>
      <c r="MRY27" s="125"/>
      <c r="MRZ27" s="126"/>
      <c r="MSA27" s="125"/>
      <c r="MSB27" s="126"/>
      <c r="MSC27" s="125"/>
      <c r="MSD27" s="126"/>
      <c r="MSE27" s="125"/>
      <c r="MSF27" s="126"/>
      <c r="MSG27" s="125"/>
      <c r="MSH27" s="126"/>
      <c r="MSI27" s="125"/>
      <c r="MSJ27" s="126"/>
      <c r="MSK27" s="125"/>
      <c r="MSL27" s="126"/>
      <c r="MSM27" s="125"/>
      <c r="MSN27" s="126"/>
      <c r="MSO27" s="125"/>
      <c r="MSP27" s="126"/>
      <c r="MSQ27" s="125"/>
      <c r="MSR27" s="126"/>
      <c r="MSS27" s="125"/>
      <c r="MST27" s="126"/>
      <c r="MSU27" s="125"/>
      <c r="MSV27" s="126"/>
      <c r="MSW27" s="125"/>
      <c r="MSX27" s="126"/>
      <c r="MSY27" s="125"/>
      <c r="MSZ27" s="126"/>
      <c r="MTA27" s="125"/>
      <c r="MTB27" s="126"/>
      <c r="MTC27" s="125"/>
      <c r="MTD27" s="126"/>
      <c r="MTE27" s="125"/>
      <c r="MTF27" s="126"/>
      <c r="MTG27" s="125"/>
      <c r="MTH27" s="126"/>
      <c r="MTI27" s="125"/>
      <c r="MTJ27" s="126"/>
      <c r="MTK27" s="125"/>
      <c r="MTL27" s="126"/>
      <c r="MTM27" s="125"/>
      <c r="MTN27" s="126"/>
      <c r="MTO27" s="125"/>
      <c r="MTP27" s="126"/>
      <c r="MTQ27" s="125"/>
      <c r="MTR27" s="126"/>
      <c r="MTS27" s="125"/>
      <c r="MTT27" s="126"/>
      <c r="MTU27" s="125"/>
      <c r="MTV27" s="126"/>
      <c r="MTW27" s="125"/>
      <c r="MTX27" s="126"/>
      <c r="MTY27" s="125"/>
      <c r="MTZ27" s="126"/>
      <c r="MUA27" s="125"/>
      <c r="MUB27" s="126"/>
      <c r="MUC27" s="125"/>
      <c r="MUD27" s="126"/>
      <c r="MUE27" s="125"/>
      <c r="MUF27" s="126"/>
      <c r="MUG27" s="125"/>
      <c r="MUH27" s="126"/>
      <c r="MUI27" s="125"/>
      <c r="MUJ27" s="126"/>
      <c r="MUK27" s="125"/>
      <c r="MUL27" s="126"/>
      <c r="MUM27" s="125"/>
      <c r="MUN27" s="126"/>
      <c r="MUO27" s="125"/>
      <c r="MUP27" s="126"/>
      <c r="MUQ27" s="125"/>
      <c r="MUR27" s="126"/>
      <c r="MUS27" s="125"/>
      <c r="MUT27" s="126"/>
      <c r="MUU27" s="125"/>
      <c r="MUV27" s="126"/>
      <c r="MUW27" s="125"/>
      <c r="MUX27" s="126"/>
      <c r="MUY27" s="125"/>
      <c r="MUZ27" s="126"/>
      <c r="MVA27" s="125"/>
      <c r="MVB27" s="126"/>
      <c r="MVC27" s="125"/>
      <c r="MVD27" s="126"/>
      <c r="MVE27" s="125"/>
      <c r="MVF27" s="126"/>
      <c r="MVG27" s="125"/>
      <c r="MVH27" s="126"/>
      <c r="MVI27" s="125"/>
      <c r="MVJ27" s="126"/>
      <c r="MVK27" s="125"/>
      <c r="MVL27" s="126"/>
      <c r="MVM27" s="125"/>
      <c r="MVN27" s="126"/>
      <c r="MVO27" s="125"/>
      <c r="MVP27" s="126"/>
      <c r="MVQ27" s="125"/>
      <c r="MVR27" s="126"/>
      <c r="MVS27" s="125"/>
      <c r="MVT27" s="126"/>
      <c r="MVU27" s="125"/>
      <c r="MVV27" s="126"/>
      <c r="MVW27" s="125"/>
      <c r="MVX27" s="126"/>
      <c r="MVY27" s="125"/>
      <c r="MVZ27" s="126"/>
      <c r="MWA27" s="125"/>
      <c r="MWB27" s="126"/>
      <c r="MWC27" s="125"/>
      <c r="MWD27" s="126"/>
      <c r="MWE27" s="125"/>
      <c r="MWF27" s="126"/>
      <c r="MWG27" s="125"/>
      <c r="MWH27" s="126"/>
      <c r="MWI27" s="125"/>
      <c r="MWJ27" s="126"/>
      <c r="MWK27" s="125"/>
      <c r="MWL27" s="126"/>
      <c r="MWM27" s="125"/>
      <c r="MWN27" s="126"/>
      <c r="MWO27" s="125"/>
      <c r="MWP27" s="126"/>
      <c r="MWQ27" s="125"/>
      <c r="MWR27" s="126"/>
      <c r="MWS27" s="125"/>
      <c r="MWT27" s="126"/>
      <c r="MWU27" s="125"/>
      <c r="MWV27" s="126"/>
      <c r="MWW27" s="125"/>
      <c r="MWX27" s="126"/>
      <c r="MWY27" s="125"/>
      <c r="MWZ27" s="126"/>
      <c r="MXA27" s="125"/>
      <c r="MXB27" s="126"/>
      <c r="MXC27" s="125"/>
      <c r="MXD27" s="126"/>
      <c r="MXE27" s="125"/>
      <c r="MXF27" s="126"/>
      <c r="MXG27" s="125"/>
      <c r="MXH27" s="126"/>
      <c r="MXI27" s="125"/>
      <c r="MXJ27" s="126"/>
      <c r="MXK27" s="125"/>
      <c r="MXL27" s="126"/>
      <c r="MXM27" s="125"/>
      <c r="MXN27" s="126"/>
      <c r="MXO27" s="125"/>
      <c r="MXP27" s="126"/>
      <c r="MXQ27" s="125"/>
      <c r="MXR27" s="126"/>
      <c r="MXS27" s="125"/>
      <c r="MXT27" s="126"/>
      <c r="MXU27" s="125"/>
      <c r="MXV27" s="126"/>
      <c r="MXW27" s="125"/>
      <c r="MXX27" s="126"/>
      <c r="MXY27" s="125"/>
      <c r="MXZ27" s="126"/>
      <c r="MYA27" s="125"/>
      <c r="MYB27" s="126"/>
      <c r="MYC27" s="125"/>
      <c r="MYD27" s="126"/>
      <c r="MYE27" s="125"/>
      <c r="MYF27" s="126"/>
      <c r="MYG27" s="125"/>
      <c r="MYH27" s="126"/>
      <c r="MYI27" s="125"/>
      <c r="MYJ27" s="126"/>
      <c r="MYK27" s="125"/>
      <c r="MYL27" s="126"/>
      <c r="MYM27" s="125"/>
      <c r="MYN27" s="126"/>
      <c r="MYO27" s="125"/>
      <c r="MYP27" s="126"/>
      <c r="MYQ27" s="125"/>
      <c r="MYR27" s="126"/>
      <c r="MYS27" s="125"/>
      <c r="MYT27" s="126"/>
      <c r="MYU27" s="125"/>
      <c r="MYV27" s="126"/>
      <c r="MYW27" s="125"/>
      <c r="MYX27" s="126"/>
      <c r="MYY27" s="125"/>
      <c r="MYZ27" s="126"/>
      <c r="MZA27" s="125"/>
      <c r="MZB27" s="126"/>
      <c r="MZC27" s="125"/>
      <c r="MZD27" s="126"/>
      <c r="MZE27" s="125"/>
      <c r="MZF27" s="126"/>
      <c r="MZG27" s="125"/>
      <c r="MZH27" s="126"/>
      <c r="MZI27" s="125"/>
      <c r="MZJ27" s="126"/>
      <c r="MZK27" s="125"/>
      <c r="MZL27" s="126"/>
      <c r="MZM27" s="125"/>
      <c r="MZN27" s="126"/>
      <c r="MZO27" s="125"/>
      <c r="MZP27" s="126"/>
      <c r="MZQ27" s="125"/>
      <c r="MZR27" s="126"/>
      <c r="MZS27" s="125"/>
      <c r="MZT27" s="126"/>
      <c r="MZU27" s="125"/>
      <c r="MZV27" s="126"/>
      <c r="MZW27" s="125"/>
      <c r="MZX27" s="126"/>
      <c r="MZY27" s="125"/>
      <c r="MZZ27" s="126"/>
      <c r="NAA27" s="125"/>
      <c r="NAB27" s="126"/>
      <c r="NAC27" s="125"/>
      <c r="NAD27" s="126"/>
      <c r="NAE27" s="125"/>
      <c r="NAF27" s="126"/>
      <c r="NAG27" s="125"/>
      <c r="NAH27" s="126"/>
      <c r="NAI27" s="125"/>
      <c r="NAJ27" s="126"/>
      <c r="NAK27" s="125"/>
      <c r="NAL27" s="126"/>
      <c r="NAM27" s="125"/>
      <c r="NAN27" s="126"/>
      <c r="NAO27" s="125"/>
      <c r="NAP27" s="126"/>
      <c r="NAQ27" s="125"/>
      <c r="NAR27" s="126"/>
      <c r="NAS27" s="125"/>
      <c r="NAT27" s="126"/>
      <c r="NAU27" s="125"/>
      <c r="NAV27" s="126"/>
      <c r="NAW27" s="125"/>
      <c r="NAX27" s="126"/>
      <c r="NAY27" s="125"/>
      <c r="NAZ27" s="126"/>
      <c r="NBA27" s="125"/>
      <c r="NBB27" s="126"/>
      <c r="NBC27" s="125"/>
      <c r="NBD27" s="126"/>
      <c r="NBE27" s="125"/>
      <c r="NBF27" s="126"/>
      <c r="NBG27" s="125"/>
      <c r="NBH27" s="126"/>
      <c r="NBI27" s="125"/>
      <c r="NBJ27" s="126"/>
      <c r="NBK27" s="125"/>
      <c r="NBL27" s="126"/>
      <c r="NBM27" s="125"/>
      <c r="NBN27" s="126"/>
      <c r="NBO27" s="125"/>
      <c r="NBP27" s="126"/>
      <c r="NBQ27" s="125"/>
      <c r="NBR27" s="126"/>
      <c r="NBS27" s="125"/>
      <c r="NBT27" s="126"/>
      <c r="NBU27" s="125"/>
      <c r="NBV27" s="126"/>
      <c r="NBW27" s="125"/>
      <c r="NBX27" s="126"/>
      <c r="NBY27" s="125"/>
      <c r="NBZ27" s="126"/>
      <c r="NCA27" s="125"/>
      <c r="NCB27" s="126"/>
      <c r="NCC27" s="125"/>
      <c r="NCD27" s="126"/>
      <c r="NCE27" s="125"/>
      <c r="NCF27" s="126"/>
      <c r="NCG27" s="125"/>
      <c r="NCH27" s="126"/>
      <c r="NCI27" s="125"/>
      <c r="NCJ27" s="126"/>
      <c r="NCK27" s="125"/>
      <c r="NCL27" s="126"/>
      <c r="NCM27" s="125"/>
      <c r="NCN27" s="126"/>
      <c r="NCO27" s="125"/>
      <c r="NCP27" s="126"/>
      <c r="NCQ27" s="125"/>
      <c r="NCR27" s="126"/>
      <c r="NCS27" s="125"/>
      <c r="NCT27" s="126"/>
      <c r="NCU27" s="125"/>
      <c r="NCV27" s="126"/>
      <c r="NCW27" s="125"/>
      <c r="NCX27" s="126"/>
      <c r="NCY27" s="125"/>
      <c r="NCZ27" s="126"/>
      <c r="NDA27" s="125"/>
      <c r="NDB27" s="126"/>
      <c r="NDC27" s="125"/>
      <c r="NDD27" s="126"/>
      <c r="NDE27" s="125"/>
      <c r="NDF27" s="126"/>
      <c r="NDG27" s="125"/>
      <c r="NDH27" s="126"/>
      <c r="NDI27" s="125"/>
      <c r="NDJ27" s="126"/>
      <c r="NDK27" s="125"/>
      <c r="NDL27" s="126"/>
      <c r="NDM27" s="125"/>
      <c r="NDN27" s="126"/>
      <c r="NDO27" s="125"/>
      <c r="NDP27" s="126"/>
      <c r="NDQ27" s="125"/>
      <c r="NDR27" s="126"/>
      <c r="NDS27" s="125"/>
      <c r="NDT27" s="126"/>
      <c r="NDU27" s="125"/>
      <c r="NDV27" s="126"/>
      <c r="NDW27" s="125"/>
      <c r="NDX27" s="126"/>
      <c r="NDY27" s="125"/>
      <c r="NDZ27" s="126"/>
      <c r="NEA27" s="125"/>
      <c r="NEB27" s="126"/>
      <c r="NEC27" s="125"/>
      <c r="NED27" s="126"/>
      <c r="NEE27" s="125"/>
      <c r="NEF27" s="126"/>
      <c r="NEG27" s="125"/>
      <c r="NEH27" s="126"/>
      <c r="NEI27" s="125"/>
      <c r="NEJ27" s="126"/>
      <c r="NEK27" s="125"/>
      <c r="NEL27" s="126"/>
      <c r="NEM27" s="125"/>
      <c r="NEN27" s="126"/>
      <c r="NEO27" s="125"/>
      <c r="NEP27" s="126"/>
      <c r="NEQ27" s="125"/>
      <c r="NER27" s="126"/>
      <c r="NES27" s="125"/>
      <c r="NET27" s="126"/>
      <c r="NEU27" s="125"/>
      <c r="NEV27" s="126"/>
      <c r="NEW27" s="125"/>
      <c r="NEX27" s="126"/>
      <c r="NEY27" s="125"/>
      <c r="NEZ27" s="126"/>
      <c r="NFA27" s="125"/>
      <c r="NFB27" s="126"/>
      <c r="NFC27" s="125"/>
      <c r="NFD27" s="126"/>
      <c r="NFE27" s="125"/>
      <c r="NFF27" s="126"/>
      <c r="NFG27" s="125"/>
      <c r="NFH27" s="126"/>
      <c r="NFI27" s="125"/>
      <c r="NFJ27" s="126"/>
      <c r="NFK27" s="125"/>
      <c r="NFL27" s="126"/>
      <c r="NFM27" s="125"/>
      <c r="NFN27" s="126"/>
      <c r="NFO27" s="125"/>
      <c r="NFP27" s="126"/>
      <c r="NFQ27" s="125"/>
      <c r="NFR27" s="126"/>
      <c r="NFS27" s="125"/>
      <c r="NFT27" s="126"/>
      <c r="NFU27" s="125"/>
      <c r="NFV27" s="126"/>
      <c r="NFW27" s="125"/>
      <c r="NFX27" s="126"/>
      <c r="NFY27" s="125"/>
      <c r="NFZ27" s="126"/>
      <c r="NGA27" s="125"/>
      <c r="NGB27" s="126"/>
      <c r="NGC27" s="125"/>
      <c r="NGD27" s="126"/>
      <c r="NGE27" s="125"/>
      <c r="NGF27" s="126"/>
      <c r="NGG27" s="125"/>
      <c r="NGH27" s="126"/>
      <c r="NGI27" s="125"/>
      <c r="NGJ27" s="126"/>
      <c r="NGK27" s="125"/>
      <c r="NGL27" s="126"/>
      <c r="NGM27" s="125"/>
      <c r="NGN27" s="126"/>
      <c r="NGO27" s="125"/>
      <c r="NGP27" s="126"/>
      <c r="NGQ27" s="125"/>
      <c r="NGR27" s="126"/>
      <c r="NGS27" s="125"/>
      <c r="NGT27" s="126"/>
      <c r="NGU27" s="125"/>
      <c r="NGV27" s="126"/>
      <c r="NGW27" s="125"/>
      <c r="NGX27" s="126"/>
      <c r="NGY27" s="125"/>
      <c r="NGZ27" s="126"/>
      <c r="NHA27" s="125"/>
      <c r="NHB27" s="126"/>
      <c r="NHC27" s="125"/>
      <c r="NHD27" s="126"/>
      <c r="NHE27" s="125"/>
      <c r="NHF27" s="126"/>
      <c r="NHG27" s="125"/>
      <c r="NHH27" s="126"/>
      <c r="NHI27" s="125"/>
      <c r="NHJ27" s="126"/>
      <c r="NHK27" s="125"/>
      <c r="NHL27" s="126"/>
      <c r="NHM27" s="125"/>
      <c r="NHN27" s="126"/>
      <c r="NHO27" s="125"/>
      <c r="NHP27" s="126"/>
      <c r="NHQ27" s="125"/>
      <c r="NHR27" s="126"/>
      <c r="NHS27" s="125"/>
      <c r="NHT27" s="126"/>
      <c r="NHU27" s="125"/>
      <c r="NHV27" s="126"/>
      <c r="NHW27" s="125"/>
      <c r="NHX27" s="126"/>
      <c r="NHY27" s="125"/>
      <c r="NHZ27" s="126"/>
      <c r="NIA27" s="125"/>
      <c r="NIB27" s="126"/>
      <c r="NIC27" s="125"/>
      <c r="NID27" s="126"/>
      <c r="NIE27" s="125"/>
      <c r="NIF27" s="126"/>
      <c r="NIG27" s="125"/>
      <c r="NIH27" s="126"/>
      <c r="NII27" s="125"/>
      <c r="NIJ27" s="126"/>
      <c r="NIK27" s="125"/>
      <c r="NIL27" s="126"/>
      <c r="NIM27" s="125"/>
      <c r="NIN27" s="126"/>
      <c r="NIO27" s="125"/>
      <c r="NIP27" s="126"/>
      <c r="NIQ27" s="125"/>
      <c r="NIR27" s="126"/>
      <c r="NIS27" s="125"/>
      <c r="NIT27" s="126"/>
      <c r="NIU27" s="125"/>
      <c r="NIV27" s="126"/>
      <c r="NIW27" s="125"/>
      <c r="NIX27" s="126"/>
      <c r="NIY27" s="125"/>
      <c r="NIZ27" s="126"/>
      <c r="NJA27" s="125"/>
      <c r="NJB27" s="126"/>
      <c r="NJC27" s="125"/>
      <c r="NJD27" s="126"/>
      <c r="NJE27" s="125"/>
      <c r="NJF27" s="126"/>
      <c r="NJG27" s="125"/>
      <c r="NJH27" s="126"/>
      <c r="NJI27" s="125"/>
      <c r="NJJ27" s="126"/>
      <c r="NJK27" s="125"/>
      <c r="NJL27" s="126"/>
      <c r="NJM27" s="125"/>
      <c r="NJN27" s="126"/>
      <c r="NJO27" s="125"/>
      <c r="NJP27" s="126"/>
      <c r="NJQ27" s="125"/>
      <c r="NJR27" s="126"/>
      <c r="NJS27" s="125"/>
      <c r="NJT27" s="126"/>
      <c r="NJU27" s="125"/>
      <c r="NJV27" s="126"/>
      <c r="NJW27" s="125"/>
      <c r="NJX27" s="126"/>
      <c r="NJY27" s="125"/>
      <c r="NJZ27" s="126"/>
      <c r="NKA27" s="125"/>
      <c r="NKB27" s="126"/>
      <c r="NKC27" s="125"/>
      <c r="NKD27" s="126"/>
      <c r="NKE27" s="125"/>
      <c r="NKF27" s="126"/>
      <c r="NKG27" s="125"/>
      <c r="NKH27" s="126"/>
      <c r="NKI27" s="125"/>
      <c r="NKJ27" s="126"/>
      <c r="NKK27" s="125"/>
      <c r="NKL27" s="126"/>
      <c r="NKM27" s="125"/>
      <c r="NKN27" s="126"/>
      <c r="NKO27" s="125"/>
      <c r="NKP27" s="126"/>
      <c r="NKQ27" s="125"/>
      <c r="NKR27" s="126"/>
      <c r="NKS27" s="125"/>
      <c r="NKT27" s="126"/>
      <c r="NKU27" s="125"/>
      <c r="NKV27" s="126"/>
      <c r="NKW27" s="125"/>
      <c r="NKX27" s="126"/>
      <c r="NKY27" s="125"/>
      <c r="NKZ27" s="126"/>
      <c r="NLA27" s="125"/>
      <c r="NLB27" s="126"/>
      <c r="NLC27" s="125"/>
      <c r="NLD27" s="126"/>
      <c r="NLE27" s="125"/>
      <c r="NLF27" s="126"/>
      <c r="NLG27" s="125"/>
      <c r="NLH27" s="126"/>
      <c r="NLI27" s="125"/>
      <c r="NLJ27" s="126"/>
      <c r="NLK27" s="125"/>
      <c r="NLL27" s="126"/>
      <c r="NLM27" s="125"/>
      <c r="NLN27" s="126"/>
      <c r="NLO27" s="125"/>
      <c r="NLP27" s="126"/>
      <c r="NLQ27" s="125"/>
      <c r="NLR27" s="126"/>
      <c r="NLS27" s="125"/>
      <c r="NLT27" s="126"/>
      <c r="NLU27" s="125"/>
      <c r="NLV27" s="126"/>
      <c r="NLW27" s="125"/>
      <c r="NLX27" s="126"/>
      <c r="NLY27" s="125"/>
      <c r="NLZ27" s="126"/>
      <c r="NMA27" s="125"/>
      <c r="NMB27" s="126"/>
      <c r="NMC27" s="125"/>
      <c r="NMD27" s="126"/>
      <c r="NME27" s="125"/>
      <c r="NMF27" s="126"/>
      <c r="NMG27" s="125"/>
      <c r="NMH27" s="126"/>
      <c r="NMI27" s="125"/>
      <c r="NMJ27" s="126"/>
      <c r="NMK27" s="125"/>
      <c r="NML27" s="126"/>
      <c r="NMM27" s="125"/>
      <c r="NMN27" s="126"/>
      <c r="NMO27" s="125"/>
      <c r="NMP27" s="126"/>
      <c r="NMQ27" s="125"/>
      <c r="NMR27" s="126"/>
      <c r="NMS27" s="125"/>
      <c r="NMT27" s="126"/>
      <c r="NMU27" s="125"/>
      <c r="NMV27" s="126"/>
      <c r="NMW27" s="125"/>
      <c r="NMX27" s="126"/>
      <c r="NMY27" s="125"/>
      <c r="NMZ27" s="126"/>
      <c r="NNA27" s="125"/>
      <c r="NNB27" s="126"/>
      <c r="NNC27" s="125"/>
      <c r="NND27" s="126"/>
      <c r="NNE27" s="125"/>
      <c r="NNF27" s="126"/>
      <c r="NNG27" s="125"/>
      <c r="NNH27" s="126"/>
      <c r="NNI27" s="125"/>
      <c r="NNJ27" s="126"/>
      <c r="NNK27" s="125"/>
      <c r="NNL27" s="126"/>
      <c r="NNM27" s="125"/>
      <c r="NNN27" s="126"/>
      <c r="NNO27" s="125"/>
      <c r="NNP27" s="126"/>
      <c r="NNQ27" s="125"/>
      <c r="NNR27" s="126"/>
      <c r="NNS27" s="125"/>
      <c r="NNT27" s="126"/>
      <c r="NNU27" s="125"/>
      <c r="NNV27" s="126"/>
      <c r="NNW27" s="125"/>
      <c r="NNX27" s="126"/>
      <c r="NNY27" s="125"/>
      <c r="NNZ27" s="126"/>
      <c r="NOA27" s="125"/>
      <c r="NOB27" s="126"/>
      <c r="NOC27" s="125"/>
      <c r="NOD27" s="126"/>
      <c r="NOE27" s="125"/>
      <c r="NOF27" s="126"/>
      <c r="NOG27" s="125"/>
      <c r="NOH27" s="126"/>
      <c r="NOI27" s="125"/>
      <c r="NOJ27" s="126"/>
      <c r="NOK27" s="125"/>
      <c r="NOL27" s="126"/>
      <c r="NOM27" s="125"/>
      <c r="NON27" s="126"/>
      <c r="NOO27" s="125"/>
      <c r="NOP27" s="126"/>
      <c r="NOQ27" s="125"/>
      <c r="NOR27" s="126"/>
      <c r="NOS27" s="125"/>
      <c r="NOT27" s="126"/>
      <c r="NOU27" s="125"/>
      <c r="NOV27" s="126"/>
      <c r="NOW27" s="125"/>
      <c r="NOX27" s="126"/>
      <c r="NOY27" s="125"/>
      <c r="NOZ27" s="126"/>
      <c r="NPA27" s="125"/>
      <c r="NPB27" s="126"/>
      <c r="NPC27" s="125"/>
      <c r="NPD27" s="126"/>
      <c r="NPE27" s="125"/>
      <c r="NPF27" s="126"/>
      <c r="NPG27" s="125"/>
      <c r="NPH27" s="126"/>
      <c r="NPI27" s="125"/>
      <c r="NPJ27" s="126"/>
      <c r="NPK27" s="125"/>
      <c r="NPL27" s="126"/>
      <c r="NPM27" s="125"/>
      <c r="NPN27" s="126"/>
      <c r="NPO27" s="125"/>
      <c r="NPP27" s="126"/>
      <c r="NPQ27" s="125"/>
      <c r="NPR27" s="126"/>
      <c r="NPS27" s="125"/>
      <c r="NPT27" s="126"/>
      <c r="NPU27" s="125"/>
      <c r="NPV27" s="126"/>
      <c r="NPW27" s="125"/>
      <c r="NPX27" s="126"/>
      <c r="NPY27" s="125"/>
      <c r="NPZ27" s="126"/>
      <c r="NQA27" s="125"/>
      <c r="NQB27" s="126"/>
      <c r="NQC27" s="125"/>
      <c r="NQD27" s="126"/>
      <c r="NQE27" s="125"/>
      <c r="NQF27" s="126"/>
      <c r="NQG27" s="125"/>
      <c r="NQH27" s="126"/>
      <c r="NQI27" s="125"/>
      <c r="NQJ27" s="126"/>
      <c r="NQK27" s="125"/>
      <c r="NQL27" s="126"/>
      <c r="NQM27" s="125"/>
      <c r="NQN27" s="126"/>
      <c r="NQO27" s="125"/>
      <c r="NQP27" s="126"/>
      <c r="NQQ27" s="125"/>
      <c r="NQR27" s="126"/>
      <c r="NQS27" s="125"/>
      <c r="NQT27" s="126"/>
      <c r="NQU27" s="125"/>
      <c r="NQV27" s="126"/>
      <c r="NQW27" s="125"/>
      <c r="NQX27" s="126"/>
      <c r="NQY27" s="125"/>
      <c r="NQZ27" s="126"/>
      <c r="NRA27" s="125"/>
      <c r="NRB27" s="126"/>
      <c r="NRC27" s="125"/>
      <c r="NRD27" s="126"/>
      <c r="NRE27" s="125"/>
      <c r="NRF27" s="126"/>
      <c r="NRG27" s="125"/>
      <c r="NRH27" s="126"/>
      <c r="NRI27" s="125"/>
      <c r="NRJ27" s="126"/>
      <c r="NRK27" s="125"/>
      <c r="NRL27" s="126"/>
      <c r="NRM27" s="125"/>
      <c r="NRN27" s="126"/>
      <c r="NRO27" s="125"/>
      <c r="NRP27" s="126"/>
      <c r="NRQ27" s="125"/>
      <c r="NRR27" s="126"/>
      <c r="NRS27" s="125"/>
      <c r="NRT27" s="126"/>
      <c r="NRU27" s="125"/>
      <c r="NRV27" s="126"/>
      <c r="NRW27" s="125"/>
      <c r="NRX27" s="126"/>
      <c r="NRY27" s="125"/>
      <c r="NRZ27" s="126"/>
      <c r="NSA27" s="125"/>
      <c r="NSB27" s="126"/>
      <c r="NSC27" s="125"/>
      <c r="NSD27" s="126"/>
      <c r="NSE27" s="125"/>
      <c r="NSF27" s="126"/>
      <c r="NSG27" s="125"/>
      <c r="NSH27" s="126"/>
      <c r="NSI27" s="125"/>
      <c r="NSJ27" s="126"/>
      <c r="NSK27" s="125"/>
      <c r="NSL27" s="126"/>
      <c r="NSM27" s="125"/>
      <c r="NSN27" s="126"/>
      <c r="NSO27" s="125"/>
      <c r="NSP27" s="126"/>
      <c r="NSQ27" s="125"/>
      <c r="NSR27" s="126"/>
      <c r="NSS27" s="125"/>
      <c r="NST27" s="126"/>
      <c r="NSU27" s="125"/>
      <c r="NSV27" s="126"/>
      <c r="NSW27" s="125"/>
      <c r="NSX27" s="126"/>
      <c r="NSY27" s="125"/>
      <c r="NSZ27" s="126"/>
      <c r="NTA27" s="125"/>
      <c r="NTB27" s="126"/>
      <c r="NTC27" s="125"/>
      <c r="NTD27" s="126"/>
      <c r="NTE27" s="125"/>
      <c r="NTF27" s="126"/>
      <c r="NTG27" s="125"/>
      <c r="NTH27" s="126"/>
      <c r="NTI27" s="125"/>
      <c r="NTJ27" s="126"/>
      <c r="NTK27" s="125"/>
      <c r="NTL27" s="126"/>
      <c r="NTM27" s="125"/>
      <c r="NTN27" s="126"/>
      <c r="NTO27" s="125"/>
      <c r="NTP27" s="126"/>
      <c r="NTQ27" s="125"/>
      <c r="NTR27" s="126"/>
      <c r="NTS27" s="125"/>
      <c r="NTT27" s="126"/>
      <c r="NTU27" s="125"/>
      <c r="NTV27" s="126"/>
      <c r="NTW27" s="125"/>
      <c r="NTX27" s="126"/>
      <c r="NTY27" s="125"/>
      <c r="NTZ27" s="126"/>
      <c r="NUA27" s="125"/>
      <c r="NUB27" s="126"/>
      <c r="NUC27" s="125"/>
      <c r="NUD27" s="126"/>
      <c r="NUE27" s="125"/>
      <c r="NUF27" s="126"/>
      <c r="NUG27" s="125"/>
      <c r="NUH27" s="126"/>
      <c r="NUI27" s="125"/>
      <c r="NUJ27" s="126"/>
      <c r="NUK27" s="125"/>
      <c r="NUL27" s="126"/>
      <c r="NUM27" s="125"/>
      <c r="NUN27" s="126"/>
      <c r="NUO27" s="125"/>
      <c r="NUP27" s="126"/>
      <c r="NUQ27" s="125"/>
      <c r="NUR27" s="126"/>
      <c r="NUS27" s="125"/>
      <c r="NUT27" s="126"/>
      <c r="NUU27" s="125"/>
      <c r="NUV27" s="126"/>
      <c r="NUW27" s="125"/>
      <c r="NUX27" s="126"/>
      <c r="NUY27" s="125"/>
      <c r="NUZ27" s="126"/>
      <c r="NVA27" s="125"/>
      <c r="NVB27" s="126"/>
      <c r="NVC27" s="125"/>
      <c r="NVD27" s="126"/>
      <c r="NVE27" s="125"/>
      <c r="NVF27" s="126"/>
      <c r="NVG27" s="125"/>
      <c r="NVH27" s="126"/>
      <c r="NVI27" s="125"/>
      <c r="NVJ27" s="126"/>
      <c r="NVK27" s="125"/>
      <c r="NVL27" s="126"/>
      <c r="NVM27" s="125"/>
      <c r="NVN27" s="126"/>
      <c r="NVO27" s="125"/>
      <c r="NVP27" s="126"/>
      <c r="NVQ27" s="125"/>
      <c r="NVR27" s="126"/>
      <c r="NVS27" s="125"/>
      <c r="NVT27" s="126"/>
      <c r="NVU27" s="125"/>
      <c r="NVV27" s="126"/>
      <c r="NVW27" s="125"/>
      <c r="NVX27" s="126"/>
      <c r="NVY27" s="125"/>
      <c r="NVZ27" s="126"/>
      <c r="NWA27" s="125"/>
      <c r="NWB27" s="126"/>
      <c r="NWC27" s="125"/>
      <c r="NWD27" s="126"/>
      <c r="NWE27" s="125"/>
      <c r="NWF27" s="126"/>
      <c r="NWG27" s="125"/>
      <c r="NWH27" s="126"/>
      <c r="NWI27" s="125"/>
      <c r="NWJ27" s="126"/>
      <c r="NWK27" s="125"/>
      <c r="NWL27" s="126"/>
      <c r="NWM27" s="125"/>
      <c r="NWN27" s="126"/>
      <c r="NWO27" s="125"/>
      <c r="NWP27" s="126"/>
      <c r="NWQ27" s="125"/>
      <c r="NWR27" s="126"/>
      <c r="NWS27" s="125"/>
      <c r="NWT27" s="126"/>
      <c r="NWU27" s="125"/>
      <c r="NWV27" s="126"/>
      <c r="NWW27" s="125"/>
      <c r="NWX27" s="126"/>
      <c r="NWY27" s="125"/>
      <c r="NWZ27" s="126"/>
      <c r="NXA27" s="125"/>
      <c r="NXB27" s="126"/>
      <c r="NXC27" s="125"/>
      <c r="NXD27" s="126"/>
      <c r="NXE27" s="125"/>
      <c r="NXF27" s="126"/>
      <c r="NXG27" s="125"/>
      <c r="NXH27" s="126"/>
      <c r="NXI27" s="125"/>
      <c r="NXJ27" s="126"/>
      <c r="NXK27" s="125"/>
      <c r="NXL27" s="126"/>
      <c r="NXM27" s="125"/>
      <c r="NXN27" s="126"/>
      <c r="NXO27" s="125"/>
      <c r="NXP27" s="126"/>
      <c r="NXQ27" s="125"/>
      <c r="NXR27" s="126"/>
      <c r="NXS27" s="125"/>
      <c r="NXT27" s="126"/>
      <c r="NXU27" s="125"/>
      <c r="NXV27" s="126"/>
      <c r="NXW27" s="125"/>
      <c r="NXX27" s="126"/>
      <c r="NXY27" s="125"/>
      <c r="NXZ27" s="126"/>
      <c r="NYA27" s="125"/>
      <c r="NYB27" s="126"/>
      <c r="NYC27" s="125"/>
      <c r="NYD27" s="126"/>
      <c r="NYE27" s="125"/>
      <c r="NYF27" s="126"/>
      <c r="NYG27" s="125"/>
      <c r="NYH27" s="126"/>
      <c r="NYI27" s="125"/>
      <c r="NYJ27" s="126"/>
      <c r="NYK27" s="125"/>
      <c r="NYL27" s="126"/>
      <c r="NYM27" s="125"/>
      <c r="NYN27" s="126"/>
      <c r="NYO27" s="125"/>
      <c r="NYP27" s="126"/>
      <c r="NYQ27" s="125"/>
      <c r="NYR27" s="126"/>
      <c r="NYS27" s="125"/>
      <c r="NYT27" s="126"/>
      <c r="NYU27" s="125"/>
      <c r="NYV27" s="126"/>
      <c r="NYW27" s="125"/>
      <c r="NYX27" s="126"/>
      <c r="NYY27" s="125"/>
      <c r="NYZ27" s="126"/>
      <c r="NZA27" s="125"/>
      <c r="NZB27" s="126"/>
      <c r="NZC27" s="125"/>
      <c r="NZD27" s="126"/>
      <c r="NZE27" s="125"/>
      <c r="NZF27" s="126"/>
      <c r="NZG27" s="125"/>
      <c r="NZH27" s="126"/>
      <c r="NZI27" s="125"/>
      <c r="NZJ27" s="126"/>
      <c r="NZK27" s="125"/>
      <c r="NZL27" s="126"/>
      <c r="NZM27" s="125"/>
      <c r="NZN27" s="126"/>
      <c r="NZO27" s="125"/>
      <c r="NZP27" s="126"/>
      <c r="NZQ27" s="125"/>
      <c r="NZR27" s="126"/>
      <c r="NZS27" s="125"/>
      <c r="NZT27" s="126"/>
      <c r="NZU27" s="125"/>
      <c r="NZV27" s="126"/>
      <c r="NZW27" s="125"/>
      <c r="NZX27" s="126"/>
      <c r="NZY27" s="125"/>
      <c r="NZZ27" s="126"/>
      <c r="OAA27" s="125"/>
      <c r="OAB27" s="126"/>
      <c r="OAC27" s="125"/>
      <c r="OAD27" s="126"/>
      <c r="OAE27" s="125"/>
      <c r="OAF27" s="126"/>
      <c r="OAG27" s="125"/>
      <c r="OAH27" s="126"/>
      <c r="OAI27" s="125"/>
      <c r="OAJ27" s="126"/>
      <c r="OAK27" s="125"/>
      <c r="OAL27" s="126"/>
      <c r="OAM27" s="125"/>
      <c r="OAN27" s="126"/>
      <c r="OAO27" s="125"/>
      <c r="OAP27" s="126"/>
      <c r="OAQ27" s="125"/>
      <c r="OAR27" s="126"/>
      <c r="OAS27" s="125"/>
      <c r="OAT27" s="126"/>
      <c r="OAU27" s="125"/>
      <c r="OAV27" s="126"/>
      <c r="OAW27" s="125"/>
      <c r="OAX27" s="126"/>
      <c r="OAY27" s="125"/>
      <c r="OAZ27" s="126"/>
      <c r="OBA27" s="125"/>
      <c r="OBB27" s="126"/>
      <c r="OBC27" s="125"/>
      <c r="OBD27" s="126"/>
      <c r="OBE27" s="125"/>
      <c r="OBF27" s="126"/>
      <c r="OBG27" s="125"/>
      <c r="OBH27" s="126"/>
      <c r="OBI27" s="125"/>
      <c r="OBJ27" s="126"/>
      <c r="OBK27" s="125"/>
      <c r="OBL27" s="126"/>
      <c r="OBM27" s="125"/>
      <c r="OBN27" s="126"/>
      <c r="OBO27" s="125"/>
      <c r="OBP27" s="126"/>
      <c r="OBQ27" s="125"/>
      <c r="OBR27" s="126"/>
      <c r="OBS27" s="125"/>
      <c r="OBT27" s="126"/>
      <c r="OBU27" s="125"/>
      <c r="OBV27" s="126"/>
      <c r="OBW27" s="125"/>
      <c r="OBX27" s="126"/>
      <c r="OBY27" s="125"/>
      <c r="OBZ27" s="126"/>
      <c r="OCA27" s="125"/>
      <c r="OCB27" s="126"/>
      <c r="OCC27" s="125"/>
      <c r="OCD27" s="126"/>
      <c r="OCE27" s="125"/>
      <c r="OCF27" s="126"/>
      <c r="OCG27" s="125"/>
      <c r="OCH27" s="126"/>
      <c r="OCI27" s="125"/>
      <c r="OCJ27" s="126"/>
      <c r="OCK27" s="125"/>
      <c r="OCL27" s="126"/>
      <c r="OCM27" s="125"/>
      <c r="OCN27" s="126"/>
      <c r="OCO27" s="125"/>
      <c r="OCP27" s="126"/>
      <c r="OCQ27" s="125"/>
      <c r="OCR27" s="126"/>
      <c r="OCS27" s="125"/>
      <c r="OCT27" s="126"/>
      <c r="OCU27" s="125"/>
      <c r="OCV27" s="126"/>
      <c r="OCW27" s="125"/>
      <c r="OCX27" s="126"/>
      <c r="OCY27" s="125"/>
      <c r="OCZ27" s="126"/>
      <c r="ODA27" s="125"/>
      <c r="ODB27" s="126"/>
      <c r="ODC27" s="125"/>
      <c r="ODD27" s="126"/>
      <c r="ODE27" s="125"/>
      <c r="ODF27" s="126"/>
      <c r="ODG27" s="125"/>
      <c r="ODH27" s="126"/>
      <c r="ODI27" s="125"/>
      <c r="ODJ27" s="126"/>
      <c r="ODK27" s="125"/>
      <c r="ODL27" s="126"/>
      <c r="ODM27" s="125"/>
      <c r="ODN27" s="126"/>
      <c r="ODO27" s="125"/>
      <c r="ODP27" s="126"/>
      <c r="ODQ27" s="125"/>
      <c r="ODR27" s="126"/>
      <c r="ODS27" s="125"/>
      <c r="ODT27" s="126"/>
      <c r="ODU27" s="125"/>
      <c r="ODV27" s="126"/>
      <c r="ODW27" s="125"/>
      <c r="ODX27" s="126"/>
      <c r="ODY27" s="125"/>
      <c r="ODZ27" s="126"/>
      <c r="OEA27" s="125"/>
      <c r="OEB27" s="126"/>
      <c r="OEC27" s="125"/>
      <c r="OED27" s="126"/>
      <c r="OEE27" s="125"/>
      <c r="OEF27" s="126"/>
      <c r="OEG27" s="125"/>
      <c r="OEH27" s="126"/>
      <c r="OEI27" s="125"/>
      <c r="OEJ27" s="126"/>
      <c r="OEK27" s="125"/>
      <c r="OEL27" s="126"/>
      <c r="OEM27" s="125"/>
      <c r="OEN27" s="126"/>
      <c r="OEO27" s="125"/>
      <c r="OEP27" s="126"/>
      <c r="OEQ27" s="125"/>
      <c r="OER27" s="126"/>
      <c r="OES27" s="125"/>
      <c r="OET27" s="126"/>
      <c r="OEU27" s="125"/>
      <c r="OEV27" s="126"/>
      <c r="OEW27" s="125"/>
      <c r="OEX27" s="126"/>
      <c r="OEY27" s="125"/>
      <c r="OEZ27" s="126"/>
      <c r="OFA27" s="125"/>
      <c r="OFB27" s="126"/>
      <c r="OFC27" s="125"/>
      <c r="OFD27" s="126"/>
      <c r="OFE27" s="125"/>
      <c r="OFF27" s="126"/>
      <c r="OFG27" s="125"/>
      <c r="OFH27" s="126"/>
      <c r="OFI27" s="125"/>
      <c r="OFJ27" s="126"/>
      <c r="OFK27" s="125"/>
      <c r="OFL27" s="126"/>
      <c r="OFM27" s="125"/>
      <c r="OFN27" s="126"/>
      <c r="OFO27" s="125"/>
      <c r="OFP27" s="126"/>
      <c r="OFQ27" s="125"/>
      <c r="OFR27" s="126"/>
      <c r="OFS27" s="125"/>
      <c r="OFT27" s="126"/>
      <c r="OFU27" s="125"/>
      <c r="OFV27" s="126"/>
      <c r="OFW27" s="125"/>
      <c r="OFX27" s="126"/>
      <c r="OFY27" s="125"/>
      <c r="OFZ27" s="126"/>
      <c r="OGA27" s="125"/>
      <c r="OGB27" s="126"/>
      <c r="OGC27" s="125"/>
      <c r="OGD27" s="126"/>
      <c r="OGE27" s="125"/>
      <c r="OGF27" s="126"/>
      <c r="OGG27" s="125"/>
      <c r="OGH27" s="126"/>
      <c r="OGI27" s="125"/>
      <c r="OGJ27" s="126"/>
      <c r="OGK27" s="125"/>
      <c r="OGL27" s="126"/>
      <c r="OGM27" s="125"/>
      <c r="OGN27" s="126"/>
      <c r="OGO27" s="125"/>
      <c r="OGP27" s="126"/>
      <c r="OGQ27" s="125"/>
      <c r="OGR27" s="126"/>
      <c r="OGS27" s="125"/>
      <c r="OGT27" s="126"/>
      <c r="OGU27" s="125"/>
      <c r="OGV27" s="126"/>
      <c r="OGW27" s="125"/>
      <c r="OGX27" s="126"/>
      <c r="OGY27" s="125"/>
      <c r="OGZ27" s="126"/>
      <c r="OHA27" s="125"/>
      <c r="OHB27" s="126"/>
      <c r="OHC27" s="125"/>
      <c r="OHD27" s="126"/>
      <c r="OHE27" s="125"/>
      <c r="OHF27" s="126"/>
      <c r="OHG27" s="125"/>
      <c r="OHH27" s="126"/>
      <c r="OHI27" s="125"/>
      <c r="OHJ27" s="126"/>
      <c r="OHK27" s="125"/>
      <c r="OHL27" s="126"/>
      <c r="OHM27" s="125"/>
      <c r="OHN27" s="126"/>
      <c r="OHO27" s="125"/>
      <c r="OHP27" s="126"/>
      <c r="OHQ27" s="125"/>
      <c r="OHR27" s="126"/>
      <c r="OHS27" s="125"/>
      <c r="OHT27" s="126"/>
      <c r="OHU27" s="125"/>
      <c r="OHV27" s="126"/>
      <c r="OHW27" s="125"/>
      <c r="OHX27" s="126"/>
      <c r="OHY27" s="125"/>
      <c r="OHZ27" s="126"/>
      <c r="OIA27" s="125"/>
      <c r="OIB27" s="126"/>
      <c r="OIC27" s="125"/>
      <c r="OID27" s="126"/>
      <c r="OIE27" s="125"/>
      <c r="OIF27" s="126"/>
      <c r="OIG27" s="125"/>
      <c r="OIH27" s="126"/>
      <c r="OII27" s="125"/>
      <c r="OIJ27" s="126"/>
      <c r="OIK27" s="125"/>
      <c r="OIL27" s="126"/>
      <c r="OIM27" s="125"/>
      <c r="OIN27" s="126"/>
      <c r="OIO27" s="125"/>
      <c r="OIP27" s="126"/>
      <c r="OIQ27" s="125"/>
      <c r="OIR27" s="126"/>
      <c r="OIS27" s="125"/>
      <c r="OIT27" s="126"/>
      <c r="OIU27" s="125"/>
      <c r="OIV27" s="126"/>
      <c r="OIW27" s="125"/>
      <c r="OIX27" s="126"/>
      <c r="OIY27" s="125"/>
      <c r="OIZ27" s="126"/>
      <c r="OJA27" s="125"/>
      <c r="OJB27" s="126"/>
      <c r="OJC27" s="125"/>
      <c r="OJD27" s="126"/>
      <c r="OJE27" s="125"/>
      <c r="OJF27" s="126"/>
      <c r="OJG27" s="125"/>
      <c r="OJH27" s="126"/>
      <c r="OJI27" s="125"/>
      <c r="OJJ27" s="126"/>
      <c r="OJK27" s="125"/>
      <c r="OJL27" s="126"/>
      <c r="OJM27" s="125"/>
      <c r="OJN27" s="126"/>
      <c r="OJO27" s="125"/>
      <c r="OJP27" s="126"/>
      <c r="OJQ27" s="125"/>
      <c r="OJR27" s="126"/>
      <c r="OJS27" s="125"/>
      <c r="OJT27" s="126"/>
      <c r="OJU27" s="125"/>
      <c r="OJV27" s="126"/>
      <c r="OJW27" s="125"/>
      <c r="OJX27" s="126"/>
      <c r="OJY27" s="125"/>
      <c r="OJZ27" s="126"/>
      <c r="OKA27" s="125"/>
      <c r="OKB27" s="126"/>
      <c r="OKC27" s="125"/>
      <c r="OKD27" s="126"/>
      <c r="OKE27" s="125"/>
      <c r="OKF27" s="126"/>
      <c r="OKG27" s="125"/>
      <c r="OKH27" s="126"/>
      <c r="OKI27" s="125"/>
      <c r="OKJ27" s="126"/>
      <c r="OKK27" s="125"/>
      <c r="OKL27" s="126"/>
      <c r="OKM27" s="125"/>
      <c r="OKN27" s="126"/>
      <c r="OKO27" s="125"/>
      <c r="OKP27" s="126"/>
      <c r="OKQ27" s="125"/>
      <c r="OKR27" s="126"/>
      <c r="OKS27" s="125"/>
      <c r="OKT27" s="126"/>
      <c r="OKU27" s="125"/>
      <c r="OKV27" s="126"/>
      <c r="OKW27" s="125"/>
      <c r="OKX27" s="126"/>
      <c r="OKY27" s="125"/>
      <c r="OKZ27" s="126"/>
      <c r="OLA27" s="125"/>
      <c r="OLB27" s="126"/>
      <c r="OLC27" s="125"/>
      <c r="OLD27" s="126"/>
      <c r="OLE27" s="125"/>
      <c r="OLF27" s="126"/>
      <c r="OLG27" s="125"/>
      <c r="OLH27" s="126"/>
      <c r="OLI27" s="125"/>
      <c r="OLJ27" s="126"/>
      <c r="OLK27" s="125"/>
      <c r="OLL27" s="126"/>
      <c r="OLM27" s="125"/>
      <c r="OLN27" s="126"/>
      <c r="OLO27" s="125"/>
      <c r="OLP27" s="126"/>
      <c r="OLQ27" s="125"/>
      <c r="OLR27" s="126"/>
      <c r="OLS27" s="125"/>
      <c r="OLT27" s="126"/>
      <c r="OLU27" s="125"/>
      <c r="OLV27" s="126"/>
      <c r="OLW27" s="125"/>
      <c r="OLX27" s="126"/>
      <c r="OLY27" s="125"/>
      <c r="OLZ27" s="126"/>
      <c r="OMA27" s="125"/>
      <c r="OMB27" s="126"/>
      <c r="OMC27" s="125"/>
      <c r="OMD27" s="126"/>
      <c r="OME27" s="125"/>
      <c r="OMF27" s="126"/>
      <c r="OMG27" s="125"/>
      <c r="OMH27" s="126"/>
      <c r="OMI27" s="125"/>
      <c r="OMJ27" s="126"/>
      <c r="OMK27" s="125"/>
      <c r="OML27" s="126"/>
      <c r="OMM27" s="125"/>
      <c r="OMN27" s="126"/>
      <c r="OMO27" s="125"/>
      <c r="OMP27" s="126"/>
      <c r="OMQ27" s="125"/>
      <c r="OMR27" s="126"/>
      <c r="OMS27" s="125"/>
      <c r="OMT27" s="126"/>
      <c r="OMU27" s="125"/>
      <c r="OMV27" s="126"/>
      <c r="OMW27" s="125"/>
      <c r="OMX27" s="126"/>
      <c r="OMY27" s="125"/>
      <c r="OMZ27" s="126"/>
      <c r="ONA27" s="125"/>
      <c r="ONB27" s="126"/>
      <c r="ONC27" s="125"/>
      <c r="OND27" s="126"/>
      <c r="ONE27" s="125"/>
      <c r="ONF27" s="126"/>
      <c r="ONG27" s="125"/>
      <c r="ONH27" s="126"/>
      <c r="ONI27" s="125"/>
      <c r="ONJ27" s="126"/>
      <c r="ONK27" s="125"/>
      <c r="ONL27" s="126"/>
      <c r="ONM27" s="125"/>
      <c r="ONN27" s="126"/>
      <c r="ONO27" s="125"/>
      <c r="ONP27" s="126"/>
      <c r="ONQ27" s="125"/>
      <c r="ONR27" s="126"/>
      <c r="ONS27" s="125"/>
      <c r="ONT27" s="126"/>
      <c r="ONU27" s="125"/>
      <c r="ONV27" s="126"/>
      <c r="ONW27" s="125"/>
      <c r="ONX27" s="126"/>
      <c r="ONY27" s="125"/>
      <c r="ONZ27" s="126"/>
      <c r="OOA27" s="125"/>
      <c r="OOB27" s="126"/>
      <c r="OOC27" s="125"/>
      <c r="OOD27" s="126"/>
      <c r="OOE27" s="125"/>
      <c r="OOF27" s="126"/>
      <c r="OOG27" s="125"/>
      <c r="OOH27" s="126"/>
      <c r="OOI27" s="125"/>
      <c r="OOJ27" s="126"/>
      <c r="OOK27" s="125"/>
      <c r="OOL27" s="126"/>
      <c r="OOM27" s="125"/>
      <c r="OON27" s="126"/>
      <c r="OOO27" s="125"/>
      <c r="OOP27" s="126"/>
      <c r="OOQ27" s="125"/>
      <c r="OOR27" s="126"/>
      <c r="OOS27" s="125"/>
      <c r="OOT27" s="126"/>
      <c r="OOU27" s="125"/>
      <c r="OOV27" s="126"/>
      <c r="OOW27" s="125"/>
      <c r="OOX27" s="126"/>
      <c r="OOY27" s="125"/>
      <c r="OOZ27" s="126"/>
      <c r="OPA27" s="125"/>
      <c r="OPB27" s="126"/>
      <c r="OPC27" s="125"/>
      <c r="OPD27" s="126"/>
      <c r="OPE27" s="125"/>
      <c r="OPF27" s="126"/>
      <c r="OPG27" s="125"/>
      <c r="OPH27" s="126"/>
      <c r="OPI27" s="125"/>
      <c r="OPJ27" s="126"/>
      <c r="OPK27" s="125"/>
      <c r="OPL27" s="126"/>
      <c r="OPM27" s="125"/>
      <c r="OPN27" s="126"/>
      <c r="OPO27" s="125"/>
      <c r="OPP27" s="126"/>
      <c r="OPQ27" s="125"/>
      <c r="OPR27" s="126"/>
      <c r="OPS27" s="125"/>
      <c r="OPT27" s="126"/>
      <c r="OPU27" s="125"/>
      <c r="OPV27" s="126"/>
      <c r="OPW27" s="125"/>
      <c r="OPX27" s="126"/>
      <c r="OPY27" s="125"/>
      <c r="OPZ27" s="126"/>
      <c r="OQA27" s="125"/>
      <c r="OQB27" s="126"/>
      <c r="OQC27" s="125"/>
      <c r="OQD27" s="126"/>
      <c r="OQE27" s="125"/>
      <c r="OQF27" s="126"/>
      <c r="OQG27" s="125"/>
      <c r="OQH27" s="126"/>
      <c r="OQI27" s="125"/>
      <c r="OQJ27" s="126"/>
      <c r="OQK27" s="125"/>
      <c r="OQL27" s="126"/>
      <c r="OQM27" s="125"/>
      <c r="OQN27" s="126"/>
      <c r="OQO27" s="125"/>
      <c r="OQP27" s="126"/>
      <c r="OQQ27" s="125"/>
      <c r="OQR27" s="126"/>
      <c r="OQS27" s="125"/>
      <c r="OQT27" s="126"/>
      <c r="OQU27" s="125"/>
      <c r="OQV27" s="126"/>
      <c r="OQW27" s="125"/>
      <c r="OQX27" s="126"/>
      <c r="OQY27" s="125"/>
      <c r="OQZ27" s="126"/>
      <c r="ORA27" s="125"/>
      <c r="ORB27" s="126"/>
      <c r="ORC27" s="125"/>
      <c r="ORD27" s="126"/>
      <c r="ORE27" s="125"/>
      <c r="ORF27" s="126"/>
      <c r="ORG27" s="125"/>
      <c r="ORH27" s="126"/>
      <c r="ORI27" s="125"/>
      <c r="ORJ27" s="126"/>
      <c r="ORK27" s="125"/>
      <c r="ORL27" s="126"/>
      <c r="ORM27" s="125"/>
      <c r="ORN27" s="126"/>
      <c r="ORO27" s="125"/>
      <c r="ORP27" s="126"/>
      <c r="ORQ27" s="125"/>
      <c r="ORR27" s="126"/>
      <c r="ORS27" s="125"/>
      <c r="ORT27" s="126"/>
      <c r="ORU27" s="125"/>
      <c r="ORV27" s="126"/>
      <c r="ORW27" s="125"/>
      <c r="ORX27" s="126"/>
      <c r="ORY27" s="125"/>
      <c r="ORZ27" s="126"/>
      <c r="OSA27" s="125"/>
      <c r="OSB27" s="126"/>
      <c r="OSC27" s="125"/>
      <c r="OSD27" s="126"/>
      <c r="OSE27" s="125"/>
      <c r="OSF27" s="126"/>
      <c r="OSG27" s="125"/>
      <c r="OSH27" s="126"/>
      <c r="OSI27" s="125"/>
      <c r="OSJ27" s="126"/>
      <c r="OSK27" s="125"/>
      <c r="OSL27" s="126"/>
      <c r="OSM27" s="125"/>
      <c r="OSN27" s="126"/>
      <c r="OSO27" s="125"/>
      <c r="OSP27" s="126"/>
      <c r="OSQ27" s="125"/>
      <c r="OSR27" s="126"/>
      <c r="OSS27" s="125"/>
      <c r="OST27" s="126"/>
      <c r="OSU27" s="125"/>
      <c r="OSV27" s="126"/>
      <c r="OSW27" s="125"/>
      <c r="OSX27" s="126"/>
      <c r="OSY27" s="125"/>
      <c r="OSZ27" s="126"/>
      <c r="OTA27" s="125"/>
      <c r="OTB27" s="126"/>
      <c r="OTC27" s="125"/>
      <c r="OTD27" s="126"/>
      <c r="OTE27" s="125"/>
      <c r="OTF27" s="126"/>
      <c r="OTG27" s="125"/>
      <c r="OTH27" s="126"/>
      <c r="OTI27" s="125"/>
      <c r="OTJ27" s="126"/>
      <c r="OTK27" s="125"/>
      <c r="OTL27" s="126"/>
      <c r="OTM27" s="125"/>
      <c r="OTN27" s="126"/>
      <c r="OTO27" s="125"/>
      <c r="OTP27" s="126"/>
      <c r="OTQ27" s="125"/>
      <c r="OTR27" s="126"/>
      <c r="OTS27" s="125"/>
      <c r="OTT27" s="126"/>
      <c r="OTU27" s="125"/>
      <c r="OTV27" s="126"/>
      <c r="OTW27" s="125"/>
      <c r="OTX27" s="126"/>
      <c r="OTY27" s="125"/>
      <c r="OTZ27" s="126"/>
      <c r="OUA27" s="125"/>
      <c r="OUB27" s="126"/>
      <c r="OUC27" s="125"/>
      <c r="OUD27" s="126"/>
      <c r="OUE27" s="125"/>
      <c r="OUF27" s="126"/>
      <c r="OUG27" s="125"/>
      <c r="OUH27" s="126"/>
      <c r="OUI27" s="125"/>
      <c r="OUJ27" s="126"/>
      <c r="OUK27" s="125"/>
      <c r="OUL27" s="126"/>
      <c r="OUM27" s="125"/>
      <c r="OUN27" s="126"/>
      <c r="OUO27" s="125"/>
      <c r="OUP27" s="126"/>
      <c r="OUQ27" s="125"/>
      <c r="OUR27" s="126"/>
      <c r="OUS27" s="125"/>
      <c r="OUT27" s="126"/>
      <c r="OUU27" s="125"/>
      <c r="OUV27" s="126"/>
      <c r="OUW27" s="125"/>
      <c r="OUX27" s="126"/>
      <c r="OUY27" s="125"/>
      <c r="OUZ27" s="126"/>
      <c r="OVA27" s="125"/>
      <c r="OVB27" s="126"/>
      <c r="OVC27" s="125"/>
      <c r="OVD27" s="126"/>
      <c r="OVE27" s="125"/>
      <c r="OVF27" s="126"/>
      <c r="OVG27" s="125"/>
      <c r="OVH27" s="126"/>
      <c r="OVI27" s="125"/>
      <c r="OVJ27" s="126"/>
      <c r="OVK27" s="125"/>
      <c r="OVL27" s="126"/>
      <c r="OVM27" s="125"/>
      <c r="OVN27" s="126"/>
      <c r="OVO27" s="125"/>
      <c r="OVP27" s="126"/>
      <c r="OVQ27" s="125"/>
      <c r="OVR27" s="126"/>
      <c r="OVS27" s="125"/>
      <c r="OVT27" s="126"/>
      <c r="OVU27" s="125"/>
      <c r="OVV27" s="126"/>
      <c r="OVW27" s="125"/>
      <c r="OVX27" s="126"/>
      <c r="OVY27" s="125"/>
      <c r="OVZ27" s="126"/>
      <c r="OWA27" s="125"/>
      <c r="OWB27" s="126"/>
      <c r="OWC27" s="125"/>
      <c r="OWD27" s="126"/>
      <c r="OWE27" s="125"/>
      <c r="OWF27" s="126"/>
      <c r="OWG27" s="125"/>
      <c r="OWH27" s="126"/>
      <c r="OWI27" s="125"/>
      <c r="OWJ27" s="126"/>
      <c r="OWK27" s="125"/>
      <c r="OWL27" s="126"/>
      <c r="OWM27" s="125"/>
      <c r="OWN27" s="126"/>
      <c r="OWO27" s="125"/>
      <c r="OWP27" s="126"/>
      <c r="OWQ27" s="125"/>
      <c r="OWR27" s="126"/>
      <c r="OWS27" s="125"/>
      <c r="OWT27" s="126"/>
      <c r="OWU27" s="125"/>
      <c r="OWV27" s="126"/>
      <c r="OWW27" s="125"/>
      <c r="OWX27" s="126"/>
      <c r="OWY27" s="125"/>
      <c r="OWZ27" s="126"/>
      <c r="OXA27" s="125"/>
      <c r="OXB27" s="126"/>
      <c r="OXC27" s="125"/>
      <c r="OXD27" s="126"/>
      <c r="OXE27" s="125"/>
      <c r="OXF27" s="126"/>
      <c r="OXG27" s="125"/>
      <c r="OXH27" s="126"/>
      <c r="OXI27" s="125"/>
      <c r="OXJ27" s="126"/>
      <c r="OXK27" s="125"/>
      <c r="OXL27" s="126"/>
      <c r="OXM27" s="125"/>
      <c r="OXN27" s="126"/>
      <c r="OXO27" s="125"/>
      <c r="OXP27" s="126"/>
      <c r="OXQ27" s="125"/>
      <c r="OXR27" s="126"/>
      <c r="OXS27" s="125"/>
      <c r="OXT27" s="126"/>
      <c r="OXU27" s="125"/>
      <c r="OXV27" s="126"/>
      <c r="OXW27" s="125"/>
      <c r="OXX27" s="126"/>
      <c r="OXY27" s="125"/>
      <c r="OXZ27" s="126"/>
      <c r="OYA27" s="125"/>
      <c r="OYB27" s="126"/>
      <c r="OYC27" s="125"/>
      <c r="OYD27" s="126"/>
      <c r="OYE27" s="125"/>
      <c r="OYF27" s="126"/>
      <c r="OYG27" s="125"/>
      <c r="OYH27" s="126"/>
      <c r="OYI27" s="125"/>
      <c r="OYJ27" s="126"/>
      <c r="OYK27" s="125"/>
      <c r="OYL27" s="126"/>
      <c r="OYM27" s="125"/>
      <c r="OYN27" s="126"/>
      <c r="OYO27" s="125"/>
      <c r="OYP27" s="126"/>
      <c r="OYQ27" s="125"/>
      <c r="OYR27" s="126"/>
      <c r="OYS27" s="125"/>
      <c r="OYT27" s="126"/>
      <c r="OYU27" s="125"/>
      <c r="OYV27" s="126"/>
      <c r="OYW27" s="125"/>
      <c r="OYX27" s="126"/>
      <c r="OYY27" s="125"/>
      <c r="OYZ27" s="126"/>
      <c r="OZA27" s="125"/>
      <c r="OZB27" s="126"/>
      <c r="OZC27" s="125"/>
      <c r="OZD27" s="126"/>
      <c r="OZE27" s="125"/>
      <c r="OZF27" s="126"/>
      <c r="OZG27" s="125"/>
      <c r="OZH27" s="126"/>
      <c r="OZI27" s="125"/>
      <c r="OZJ27" s="126"/>
      <c r="OZK27" s="125"/>
      <c r="OZL27" s="126"/>
      <c r="OZM27" s="125"/>
      <c r="OZN27" s="126"/>
      <c r="OZO27" s="125"/>
      <c r="OZP27" s="126"/>
      <c r="OZQ27" s="125"/>
      <c r="OZR27" s="126"/>
      <c r="OZS27" s="125"/>
      <c r="OZT27" s="126"/>
      <c r="OZU27" s="125"/>
      <c r="OZV27" s="126"/>
      <c r="OZW27" s="125"/>
      <c r="OZX27" s="126"/>
      <c r="OZY27" s="125"/>
      <c r="OZZ27" s="126"/>
      <c r="PAA27" s="125"/>
      <c r="PAB27" s="126"/>
      <c r="PAC27" s="125"/>
      <c r="PAD27" s="126"/>
      <c r="PAE27" s="125"/>
      <c r="PAF27" s="126"/>
      <c r="PAG27" s="125"/>
      <c r="PAH27" s="126"/>
      <c r="PAI27" s="125"/>
      <c r="PAJ27" s="126"/>
      <c r="PAK27" s="125"/>
      <c r="PAL27" s="126"/>
      <c r="PAM27" s="125"/>
      <c r="PAN27" s="126"/>
      <c r="PAO27" s="125"/>
      <c r="PAP27" s="126"/>
      <c r="PAQ27" s="125"/>
      <c r="PAR27" s="126"/>
      <c r="PAS27" s="125"/>
      <c r="PAT27" s="126"/>
      <c r="PAU27" s="125"/>
      <c r="PAV27" s="126"/>
      <c r="PAW27" s="125"/>
      <c r="PAX27" s="126"/>
      <c r="PAY27" s="125"/>
      <c r="PAZ27" s="126"/>
      <c r="PBA27" s="125"/>
      <c r="PBB27" s="126"/>
      <c r="PBC27" s="125"/>
      <c r="PBD27" s="126"/>
      <c r="PBE27" s="125"/>
      <c r="PBF27" s="126"/>
      <c r="PBG27" s="125"/>
      <c r="PBH27" s="126"/>
      <c r="PBI27" s="125"/>
      <c r="PBJ27" s="126"/>
      <c r="PBK27" s="125"/>
      <c r="PBL27" s="126"/>
      <c r="PBM27" s="125"/>
      <c r="PBN27" s="126"/>
      <c r="PBO27" s="125"/>
      <c r="PBP27" s="126"/>
      <c r="PBQ27" s="125"/>
      <c r="PBR27" s="126"/>
      <c r="PBS27" s="125"/>
      <c r="PBT27" s="126"/>
      <c r="PBU27" s="125"/>
      <c r="PBV27" s="126"/>
      <c r="PBW27" s="125"/>
      <c r="PBX27" s="126"/>
      <c r="PBY27" s="125"/>
      <c r="PBZ27" s="126"/>
      <c r="PCA27" s="125"/>
      <c r="PCB27" s="126"/>
      <c r="PCC27" s="125"/>
      <c r="PCD27" s="126"/>
      <c r="PCE27" s="125"/>
      <c r="PCF27" s="126"/>
      <c r="PCG27" s="125"/>
      <c r="PCH27" s="126"/>
      <c r="PCI27" s="125"/>
      <c r="PCJ27" s="126"/>
      <c r="PCK27" s="125"/>
      <c r="PCL27" s="126"/>
      <c r="PCM27" s="125"/>
      <c r="PCN27" s="126"/>
      <c r="PCO27" s="125"/>
      <c r="PCP27" s="126"/>
      <c r="PCQ27" s="125"/>
      <c r="PCR27" s="126"/>
      <c r="PCS27" s="125"/>
      <c r="PCT27" s="126"/>
      <c r="PCU27" s="125"/>
      <c r="PCV27" s="126"/>
      <c r="PCW27" s="125"/>
      <c r="PCX27" s="126"/>
      <c r="PCY27" s="125"/>
      <c r="PCZ27" s="126"/>
      <c r="PDA27" s="125"/>
      <c r="PDB27" s="126"/>
      <c r="PDC27" s="125"/>
      <c r="PDD27" s="126"/>
      <c r="PDE27" s="125"/>
      <c r="PDF27" s="126"/>
      <c r="PDG27" s="125"/>
      <c r="PDH27" s="126"/>
      <c r="PDI27" s="125"/>
      <c r="PDJ27" s="126"/>
      <c r="PDK27" s="125"/>
      <c r="PDL27" s="126"/>
      <c r="PDM27" s="125"/>
      <c r="PDN27" s="126"/>
      <c r="PDO27" s="125"/>
      <c r="PDP27" s="126"/>
      <c r="PDQ27" s="125"/>
      <c r="PDR27" s="126"/>
      <c r="PDS27" s="125"/>
      <c r="PDT27" s="126"/>
      <c r="PDU27" s="125"/>
      <c r="PDV27" s="126"/>
      <c r="PDW27" s="125"/>
      <c r="PDX27" s="126"/>
      <c r="PDY27" s="125"/>
      <c r="PDZ27" s="126"/>
      <c r="PEA27" s="125"/>
      <c r="PEB27" s="126"/>
      <c r="PEC27" s="125"/>
      <c r="PED27" s="126"/>
      <c r="PEE27" s="125"/>
      <c r="PEF27" s="126"/>
      <c r="PEG27" s="125"/>
      <c r="PEH27" s="126"/>
      <c r="PEI27" s="125"/>
      <c r="PEJ27" s="126"/>
      <c r="PEK27" s="125"/>
      <c r="PEL27" s="126"/>
      <c r="PEM27" s="125"/>
      <c r="PEN27" s="126"/>
      <c r="PEO27" s="125"/>
      <c r="PEP27" s="126"/>
      <c r="PEQ27" s="125"/>
      <c r="PER27" s="126"/>
      <c r="PES27" s="125"/>
      <c r="PET27" s="126"/>
      <c r="PEU27" s="125"/>
      <c r="PEV27" s="126"/>
      <c r="PEW27" s="125"/>
      <c r="PEX27" s="126"/>
      <c r="PEY27" s="125"/>
      <c r="PEZ27" s="126"/>
      <c r="PFA27" s="125"/>
      <c r="PFB27" s="126"/>
      <c r="PFC27" s="125"/>
      <c r="PFD27" s="126"/>
      <c r="PFE27" s="125"/>
      <c r="PFF27" s="126"/>
      <c r="PFG27" s="125"/>
      <c r="PFH27" s="126"/>
      <c r="PFI27" s="125"/>
      <c r="PFJ27" s="126"/>
      <c r="PFK27" s="125"/>
      <c r="PFL27" s="126"/>
      <c r="PFM27" s="125"/>
      <c r="PFN27" s="126"/>
      <c r="PFO27" s="125"/>
      <c r="PFP27" s="126"/>
      <c r="PFQ27" s="125"/>
      <c r="PFR27" s="126"/>
      <c r="PFS27" s="125"/>
      <c r="PFT27" s="126"/>
      <c r="PFU27" s="125"/>
      <c r="PFV27" s="126"/>
      <c r="PFW27" s="125"/>
      <c r="PFX27" s="126"/>
      <c r="PFY27" s="125"/>
      <c r="PFZ27" s="126"/>
      <c r="PGA27" s="125"/>
      <c r="PGB27" s="126"/>
      <c r="PGC27" s="125"/>
      <c r="PGD27" s="126"/>
      <c r="PGE27" s="125"/>
      <c r="PGF27" s="126"/>
      <c r="PGG27" s="125"/>
      <c r="PGH27" s="126"/>
      <c r="PGI27" s="125"/>
      <c r="PGJ27" s="126"/>
      <c r="PGK27" s="125"/>
      <c r="PGL27" s="126"/>
      <c r="PGM27" s="125"/>
      <c r="PGN27" s="126"/>
      <c r="PGO27" s="125"/>
      <c r="PGP27" s="126"/>
      <c r="PGQ27" s="125"/>
      <c r="PGR27" s="126"/>
      <c r="PGS27" s="125"/>
      <c r="PGT27" s="126"/>
      <c r="PGU27" s="125"/>
      <c r="PGV27" s="126"/>
      <c r="PGW27" s="125"/>
      <c r="PGX27" s="126"/>
      <c r="PGY27" s="125"/>
      <c r="PGZ27" s="126"/>
      <c r="PHA27" s="125"/>
      <c r="PHB27" s="126"/>
      <c r="PHC27" s="125"/>
      <c r="PHD27" s="126"/>
      <c r="PHE27" s="125"/>
      <c r="PHF27" s="126"/>
      <c r="PHG27" s="125"/>
      <c r="PHH27" s="126"/>
      <c r="PHI27" s="125"/>
      <c r="PHJ27" s="126"/>
      <c r="PHK27" s="125"/>
      <c r="PHL27" s="126"/>
      <c r="PHM27" s="125"/>
      <c r="PHN27" s="126"/>
      <c r="PHO27" s="125"/>
      <c r="PHP27" s="126"/>
      <c r="PHQ27" s="125"/>
      <c r="PHR27" s="126"/>
      <c r="PHS27" s="125"/>
      <c r="PHT27" s="126"/>
      <c r="PHU27" s="125"/>
      <c r="PHV27" s="126"/>
      <c r="PHW27" s="125"/>
      <c r="PHX27" s="126"/>
      <c r="PHY27" s="125"/>
      <c r="PHZ27" s="126"/>
      <c r="PIA27" s="125"/>
      <c r="PIB27" s="126"/>
      <c r="PIC27" s="125"/>
      <c r="PID27" s="126"/>
      <c r="PIE27" s="125"/>
      <c r="PIF27" s="126"/>
      <c r="PIG27" s="125"/>
      <c r="PIH27" s="126"/>
      <c r="PII27" s="125"/>
      <c r="PIJ27" s="126"/>
      <c r="PIK27" s="125"/>
      <c r="PIL27" s="126"/>
      <c r="PIM27" s="125"/>
      <c r="PIN27" s="126"/>
      <c r="PIO27" s="125"/>
      <c r="PIP27" s="126"/>
      <c r="PIQ27" s="125"/>
      <c r="PIR27" s="126"/>
      <c r="PIS27" s="125"/>
      <c r="PIT27" s="126"/>
      <c r="PIU27" s="125"/>
      <c r="PIV27" s="126"/>
      <c r="PIW27" s="125"/>
      <c r="PIX27" s="126"/>
      <c r="PIY27" s="125"/>
      <c r="PIZ27" s="126"/>
      <c r="PJA27" s="125"/>
      <c r="PJB27" s="126"/>
      <c r="PJC27" s="125"/>
      <c r="PJD27" s="126"/>
      <c r="PJE27" s="125"/>
      <c r="PJF27" s="126"/>
      <c r="PJG27" s="125"/>
      <c r="PJH27" s="126"/>
      <c r="PJI27" s="125"/>
      <c r="PJJ27" s="126"/>
      <c r="PJK27" s="125"/>
      <c r="PJL27" s="126"/>
      <c r="PJM27" s="125"/>
      <c r="PJN27" s="126"/>
      <c r="PJO27" s="125"/>
      <c r="PJP27" s="126"/>
      <c r="PJQ27" s="125"/>
      <c r="PJR27" s="126"/>
      <c r="PJS27" s="125"/>
      <c r="PJT27" s="126"/>
      <c r="PJU27" s="125"/>
      <c r="PJV27" s="126"/>
      <c r="PJW27" s="125"/>
      <c r="PJX27" s="126"/>
      <c r="PJY27" s="125"/>
      <c r="PJZ27" s="126"/>
      <c r="PKA27" s="125"/>
      <c r="PKB27" s="126"/>
      <c r="PKC27" s="125"/>
      <c r="PKD27" s="126"/>
      <c r="PKE27" s="125"/>
      <c r="PKF27" s="126"/>
      <c r="PKG27" s="125"/>
      <c r="PKH27" s="126"/>
      <c r="PKI27" s="125"/>
      <c r="PKJ27" s="126"/>
      <c r="PKK27" s="125"/>
      <c r="PKL27" s="126"/>
      <c r="PKM27" s="125"/>
      <c r="PKN27" s="126"/>
      <c r="PKO27" s="125"/>
      <c r="PKP27" s="126"/>
      <c r="PKQ27" s="125"/>
      <c r="PKR27" s="126"/>
      <c r="PKS27" s="125"/>
      <c r="PKT27" s="126"/>
      <c r="PKU27" s="125"/>
      <c r="PKV27" s="126"/>
      <c r="PKW27" s="125"/>
      <c r="PKX27" s="126"/>
      <c r="PKY27" s="125"/>
      <c r="PKZ27" s="126"/>
      <c r="PLA27" s="125"/>
      <c r="PLB27" s="126"/>
      <c r="PLC27" s="125"/>
      <c r="PLD27" s="126"/>
      <c r="PLE27" s="125"/>
      <c r="PLF27" s="126"/>
      <c r="PLG27" s="125"/>
      <c r="PLH27" s="126"/>
      <c r="PLI27" s="125"/>
      <c r="PLJ27" s="126"/>
      <c r="PLK27" s="125"/>
      <c r="PLL27" s="126"/>
      <c r="PLM27" s="125"/>
      <c r="PLN27" s="126"/>
      <c r="PLO27" s="125"/>
      <c r="PLP27" s="126"/>
      <c r="PLQ27" s="125"/>
      <c r="PLR27" s="126"/>
      <c r="PLS27" s="125"/>
      <c r="PLT27" s="126"/>
      <c r="PLU27" s="125"/>
      <c r="PLV27" s="126"/>
      <c r="PLW27" s="125"/>
      <c r="PLX27" s="126"/>
      <c r="PLY27" s="125"/>
      <c r="PLZ27" s="126"/>
      <c r="PMA27" s="125"/>
      <c r="PMB27" s="126"/>
      <c r="PMC27" s="125"/>
      <c r="PMD27" s="126"/>
      <c r="PME27" s="125"/>
      <c r="PMF27" s="126"/>
      <c r="PMG27" s="125"/>
      <c r="PMH27" s="126"/>
      <c r="PMI27" s="125"/>
      <c r="PMJ27" s="126"/>
      <c r="PMK27" s="125"/>
      <c r="PML27" s="126"/>
      <c r="PMM27" s="125"/>
      <c r="PMN27" s="126"/>
      <c r="PMO27" s="125"/>
      <c r="PMP27" s="126"/>
      <c r="PMQ27" s="125"/>
      <c r="PMR27" s="126"/>
      <c r="PMS27" s="125"/>
      <c r="PMT27" s="126"/>
      <c r="PMU27" s="125"/>
      <c r="PMV27" s="126"/>
      <c r="PMW27" s="125"/>
      <c r="PMX27" s="126"/>
      <c r="PMY27" s="125"/>
      <c r="PMZ27" s="126"/>
      <c r="PNA27" s="125"/>
      <c r="PNB27" s="126"/>
      <c r="PNC27" s="125"/>
      <c r="PND27" s="126"/>
      <c r="PNE27" s="125"/>
      <c r="PNF27" s="126"/>
      <c r="PNG27" s="125"/>
      <c r="PNH27" s="126"/>
      <c r="PNI27" s="125"/>
      <c r="PNJ27" s="126"/>
      <c r="PNK27" s="125"/>
      <c r="PNL27" s="126"/>
      <c r="PNM27" s="125"/>
      <c r="PNN27" s="126"/>
      <c r="PNO27" s="125"/>
      <c r="PNP27" s="126"/>
      <c r="PNQ27" s="125"/>
      <c r="PNR27" s="126"/>
      <c r="PNS27" s="125"/>
      <c r="PNT27" s="126"/>
      <c r="PNU27" s="125"/>
      <c r="PNV27" s="126"/>
      <c r="PNW27" s="125"/>
      <c r="PNX27" s="126"/>
      <c r="PNY27" s="125"/>
      <c r="PNZ27" s="126"/>
      <c r="POA27" s="125"/>
      <c r="POB27" s="126"/>
      <c r="POC27" s="125"/>
      <c r="POD27" s="126"/>
      <c r="POE27" s="125"/>
      <c r="POF27" s="126"/>
      <c r="POG27" s="125"/>
      <c r="POH27" s="126"/>
      <c r="POI27" s="125"/>
      <c r="POJ27" s="126"/>
      <c r="POK27" s="125"/>
      <c r="POL27" s="126"/>
      <c r="POM27" s="125"/>
      <c r="PON27" s="126"/>
      <c r="POO27" s="125"/>
      <c r="POP27" s="126"/>
      <c r="POQ27" s="125"/>
      <c r="POR27" s="126"/>
      <c r="POS27" s="125"/>
      <c r="POT27" s="126"/>
      <c r="POU27" s="125"/>
      <c r="POV27" s="126"/>
      <c r="POW27" s="125"/>
      <c r="POX27" s="126"/>
      <c r="POY27" s="125"/>
      <c r="POZ27" s="126"/>
      <c r="PPA27" s="125"/>
      <c r="PPB27" s="126"/>
      <c r="PPC27" s="125"/>
      <c r="PPD27" s="126"/>
      <c r="PPE27" s="125"/>
      <c r="PPF27" s="126"/>
      <c r="PPG27" s="125"/>
      <c r="PPH27" s="126"/>
      <c r="PPI27" s="125"/>
      <c r="PPJ27" s="126"/>
      <c r="PPK27" s="125"/>
      <c r="PPL27" s="126"/>
      <c r="PPM27" s="125"/>
      <c r="PPN27" s="126"/>
      <c r="PPO27" s="125"/>
      <c r="PPP27" s="126"/>
      <c r="PPQ27" s="125"/>
      <c r="PPR27" s="126"/>
      <c r="PPS27" s="125"/>
      <c r="PPT27" s="126"/>
      <c r="PPU27" s="125"/>
      <c r="PPV27" s="126"/>
      <c r="PPW27" s="125"/>
      <c r="PPX27" s="126"/>
      <c r="PPY27" s="125"/>
      <c r="PPZ27" s="126"/>
      <c r="PQA27" s="125"/>
      <c r="PQB27" s="126"/>
      <c r="PQC27" s="125"/>
      <c r="PQD27" s="126"/>
      <c r="PQE27" s="125"/>
      <c r="PQF27" s="126"/>
      <c r="PQG27" s="125"/>
      <c r="PQH27" s="126"/>
      <c r="PQI27" s="125"/>
      <c r="PQJ27" s="126"/>
      <c r="PQK27" s="125"/>
      <c r="PQL27" s="126"/>
      <c r="PQM27" s="125"/>
      <c r="PQN27" s="126"/>
      <c r="PQO27" s="125"/>
      <c r="PQP27" s="126"/>
      <c r="PQQ27" s="125"/>
      <c r="PQR27" s="126"/>
      <c r="PQS27" s="125"/>
      <c r="PQT27" s="126"/>
      <c r="PQU27" s="125"/>
      <c r="PQV27" s="126"/>
      <c r="PQW27" s="125"/>
      <c r="PQX27" s="126"/>
      <c r="PQY27" s="125"/>
      <c r="PQZ27" s="126"/>
      <c r="PRA27" s="125"/>
      <c r="PRB27" s="126"/>
      <c r="PRC27" s="125"/>
      <c r="PRD27" s="126"/>
      <c r="PRE27" s="125"/>
      <c r="PRF27" s="126"/>
      <c r="PRG27" s="125"/>
      <c r="PRH27" s="126"/>
      <c r="PRI27" s="125"/>
      <c r="PRJ27" s="126"/>
      <c r="PRK27" s="125"/>
      <c r="PRL27" s="126"/>
      <c r="PRM27" s="125"/>
      <c r="PRN27" s="126"/>
      <c r="PRO27" s="125"/>
      <c r="PRP27" s="126"/>
      <c r="PRQ27" s="125"/>
      <c r="PRR27" s="126"/>
      <c r="PRS27" s="125"/>
      <c r="PRT27" s="126"/>
      <c r="PRU27" s="125"/>
      <c r="PRV27" s="126"/>
      <c r="PRW27" s="125"/>
      <c r="PRX27" s="126"/>
      <c r="PRY27" s="125"/>
      <c r="PRZ27" s="126"/>
      <c r="PSA27" s="125"/>
      <c r="PSB27" s="126"/>
      <c r="PSC27" s="125"/>
      <c r="PSD27" s="126"/>
      <c r="PSE27" s="125"/>
      <c r="PSF27" s="126"/>
      <c r="PSG27" s="125"/>
      <c r="PSH27" s="126"/>
      <c r="PSI27" s="125"/>
      <c r="PSJ27" s="126"/>
      <c r="PSK27" s="125"/>
      <c r="PSL27" s="126"/>
      <c r="PSM27" s="125"/>
      <c r="PSN27" s="126"/>
      <c r="PSO27" s="125"/>
      <c r="PSP27" s="126"/>
      <c r="PSQ27" s="125"/>
      <c r="PSR27" s="126"/>
      <c r="PSS27" s="125"/>
      <c r="PST27" s="126"/>
      <c r="PSU27" s="125"/>
      <c r="PSV27" s="126"/>
      <c r="PSW27" s="125"/>
      <c r="PSX27" s="126"/>
      <c r="PSY27" s="125"/>
      <c r="PSZ27" s="126"/>
      <c r="PTA27" s="125"/>
      <c r="PTB27" s="126"/>
      <c r="PTC27" s="125"/>
      <c r="PTD27" s="126"/>
      <c r="PTE27" s="125"/>
      <c r="PTF27" s="126"/>
      <c r="PTG27" s="125"/>
      <c r="PTH27" s="126"/>
      <c r="PTI27" s="125"/>
      <c r="PTJ27" s="126"/>
      <c r="PTK27" s="125"/>
      <c r="PTL27" s="126"/>
      <c r="PTM27" s="125"/>
      <c r="PTN27" s="126"/>
      <c r="PTO27" s="125"/>
      <c r="PTP27" s="126"/>
      <c r="PTQ27" s="125"/>
      <c r="PTR27" s="126"/>
      <c r="PTS27" s="125"/>
      <c r="PTT27" s="126"/>
      <c r="PTU27" s="125"/>
      <c r="PTV27" s="126"/>
      <c r="PTW27" s="125"/>
      <c r="PTX27" s="126"/>
      <c r="PTY27" s="125"/>
      <c r="PTZ27" s="126"/>
      <c r="PUA27" s="125"/>
      <c r="PUB27" s="126"/>
      <c r="PUC27" s="125"/>
      <c r="PUD27" s="126"/>
      <c r="PUE27" s="125"/>
      <c r="PUF27" s="126"/>
      <c r="PUG27" s="125"/>
      <c r="PUH27" s="126"/>
      <c r="PUI27" s="125"/>
      <c r="PUJ27" s="126"/>
      <c r="PUK27" s="125"/>
      <c r="PUL27" s="126"/>
      <c r="PUM27" s="125"/>
      <c r="PUN27" s="126"/>
      <c r="PUO27" s="125"/>
      <c r="PUP27" s="126"/>
      <c r="PUQ27" s="125"/>
      <c r="PUR27" s="126"/>
      <c r="PUS27" s="125"/>
      <c r="PUT27" s="126"/>
      <c r="PUU27" s="125"/>
      <c r="PUV27" s="126"/>
      <c r="PUW27" s="125"/>
      <c r="PUX27" s="126"/>
      <c r="PUY27" s="125"/>
      <c r="PUZ27" s="126"/>
      <c r="PVA27" s="125"/>
      <c r="PVB27" s="126"/>
      <c r="PVC27" s="125"/>
      <c r="PVD27" s="126"/>
      <c r="PVE27" s="125"/>
      <c r="PVF27" s="126"/>
      <c r="PVG27" s="125"/>
      <c r="PVH27" s="126"/>
      <c r="PVI27" s="125"/>
      <c r="PVJ27" s="126"/>
      <c r="PVK27" s="125"/>
      <c r="PVL27" s="126"/>
      <c r="PVM27" s="125"/>
      <c r="PVN27" s="126"/>
      <c r="PVO27" s="125"/>
      <c r="PVP27" s="126"/>
      <c r="PVQ27" s="125"/>
      <c r="PVR27" s="126"/>
      <c r="PVS27" s="125"/>
      <c r="PVT27" s="126"/>
      <c r="PVU27" s="125"/>
      <c r="PVV27" s="126"/>
      <c r="PVW27" s="125"/>
      <c r="PVX27" s="126"/>
      <c r="PVY27" s="125"/>
      <c r="PVZ27" s="126"/>
      <c r="PWA27" s="125"/>
      <c r="PWB27" s="126"/>
      <c r="PWC27" s="125"/>
      <c r="PWD27" s="126"/>
      <c r="PWE27" s="125"/>
      <c r="PWF27" s="126"/>
      <c r="PWG27" s="125"/>
      <c r="PWH27" s="126"/>
      <c r="PWI27" s="125"/>
      <c r="PWJ27" s="126"/>
      <c r="PWK27" s="125"/>
      <c r="PWL27" s="126"/>
      <c r="PWM27" s="125"/>
      <c r="PWN27" s="126"/>
      <c r="PWO27" s="125"/>
      <c r="PWP27" s="126"/>
      <c r="PWQ27" s="125"/>
      <c r="PWR27" s="126"/>
      <c r="PWS27" s="125"/>
      <c r="PWT27" s="126"/>
      <c r="PWU27" s="125"/>
      <c r="PWV27" s="126"/>
      <c r="PWW27" s="125"/>
      <c r="PWX27" s="126"/>
      <c r="PWY27" s="125"/>
      <c r="PWZ27" s="126"/>
      <c r="PXA27" s="125"/>
      <c r="PXB27" s="126"/>
      <c r="PXC27" s="125"/>
      <c r="PXD27" s="126"/>
      <c r="PXE27" s="125"/>
      <c r="PXF27" s="126"/>
      <c r="PXG27" s="125"/>
      <c r="PXH27" s="126"/>
      <c r="PXI27" s="125"/>
      <c r="PXJ27" s="126"/>
      <c r="PXK27" s="125"/>
      <c r="PXL27" s="126"/>
      <c r="PXM27" s="125"/>
      <c r="PXN27" s="126"/>
      <c r="PXO27" s="125"/>
      <c r="PXP27" s="126"/>
      <c r="PXQ27" s="125"/>
      <c r="PXR27" s="126"/>
      <c r="PXS27" s="125"/>
      <c r="PXT27" s="126"/>
      <c r="PXU27" s="125"/>
      <c r="PXV27" s="126"/>
      <c r="PXW27" s="125"/>
      <c r="PXX27" s="126"/>
      <c r="PXY27" s="125"/>
      <c r="PXZ27" s="126"/>
      <c r="PYA27" s="125"/>
      <c r="PYB27" s="126"/>
      <c r="PYC27" s="125"/>
      <c r="PYD27" s="126"/>
      <c r="PYE27" s="125"/>
      <c r="PYF27" s="126"/>
      <c r="PYG27" s="125"/>
      <c r="PYH27" s="126"/>
      <c r="PYI27" s="125"/>
      <c r="PYJ27" s="126"/>
      <c r="PYK27" s="125"/>
      <c r="PYL27" s="126"/>
      <c r="PYM27" s="125"/>
      <c r="PYN27" s="126"/>
      <c r="PYO27" s="125"/>
      <c r="PYP27" s="126"/>
      <c r="PYQ27" s="125"/>
      <c r="PYR27" s="126"/>
      <c r="PYS27" s="125"/>
      <c r="PYT27" s="126"/>
      <c r="PYU27" s="125"/>
      <c r="PYV27" s="126"/>
      <c r="PYW27" s="125"/>
      <c r="PYX27" s="126"/>
      <c r="PYY27" s="125"/>
      <c r="PYZ27" s="126"/>
      <c r="PZA27" s="125"/>
      <c r="PZB27" s="126"/>
      <c r="PZC27" s="125"/>
      <c r="PZD27" s="126"/>
      <c r="PZE27" s="125"/>
      <c r="PZF27" s="126"/>
      <c r="PZG27" s="125"/>
      <c r="PZH27" s="126"/>
      <c r="PZI27" s="125"/>
      <c r="PZJ27" s="126"/>
      <c r="PZK27" s="125"/>
      <c r="PZL27" s="126"/>
      <c r="PZM27" s="125"/>
      <c r="PZN27" s="126"/>
      <c r="PZO27" s="125"/>
      <c r="PZP27" s="126"/>
      <c r="PZQ27" s="125"/>
      <c r="PZR27" s="126"/>
      <c r="PZS27" s="125"/>
      <c r="PZT27" s="126"/>
      <c r="PZU27" s="125"/>
      <c r="PZV27" s="126"/>
      <c r="PZW27" s="125"/>
      <c r="PZX27" s="126"/>
      <c r="PZY27" s="125"/>
      <c r="PZZ27" s="126"/>
      <c r="QAA27" s="125"/>
      <c r="QAB27" s="126"/>
      <c r="QAC27" s="125"/>
      <c r="QAD27" s="126"/>
      <c r="QAE27" s="125"/>
      <c r="QAF27" s="126"/>
      <c r="QAG27" s="125"/>
      <c r="QAH27" s="126"/>
      <c r="QAI27" s="125"/>
      <c r="QAJ27" s="126"/>
      <c r="QAK27" s="125"/>
      <c r="QAL27" s="126"/>
      <c r="QAM27" s="125"/>
      <c r="QAN27" s="126"/>
      <c r="QAO27" s="125"/>
      <c r="QAP27" s="126"/>
      <c r="QAQ27" s="125"/>
      <c r="QAR27" s="126"/>
      <c r="QAS27" s="125"/>
      <c r="QAT27" s="126"/>
      <c r="QAU27" s="125"/>
      <c r="QAV27" s="126"/>
      <c r="QAW27" s="125"/>
      <c r="QAX27" s="126"/>
      <c r="QAY27" s="125"/>
      <c r="QAZ27" s="126"/>
      <c r="QBA27" s="125"/>
      <c r="QBB27" s="126"/>
      <c r="QBC27" s="125"/>
      <c r="QBD27" s="126"/>
      <c r="QBE27" s="125"/>
      <c r="QBF27" s="126"/>
      <c r="QBG27" s="125"/>
      <c r="QBH27" s="126"/>
      <c r="QBI27" s="125"/>
      <c r="QBJ27" s="126"/>
      <c r="QBK27" s="125"/>
      <c r="QBL27" s="126"/>
      <c r="QBM27" s="125"/>
      <c r="QBN27" s="126"/>
      <c r="QBO27" s="125"/>
      <c r="QBP27" s="126"/>
      <c r="QBQ27" s="125"/>
      <c r="QBR27" s="126"/>
      <c r="QBS27" s="125"/>
      <c r="QBT27" s="126"/>
      <c r="QBU27" s="125"/>
      <c r="QBV27" s="126"/>
      <c r="QBW27" s="125"/>
      <c r="QBX27" s="126"/>
      <c r="QBY27" s="125"/>
      <c r="QBZ27" s="126"/>
      <c r="QCA27" s="125"/>
      <c r="QCB27" s="126"/>
      <c r="QCC27" s="125"/>
      <c r="QCD27" s="126"/>
      <c r="QCE27" s="125"/>
      <c r="QCF27" s="126"/>
      <c r="QCG27" s="125"/>
      <c r="QCH27" s="126"/>
      <c r="QCI27" s="125"/>
      <c r="QCJ27" s="126"/>
      <c r="QCK27" s="125"/>
      <c r="QCL27" s="126"/>
      <c r="QCM27" s="125"/>
      <c r="QCN27" s="126"/>
      <c r="QCO27" s="125"/>
      <c r="QCP27" s="126"/>
      <c r="QCQ27" s="125"/>
      <c r="QCR27" s="126"/>
      <c r="QCS27" s="125"/>
      <c r="QCT27" s="126"/>
      <c r="QCU27" s="125"/>
      <c r="QCV27" s="126"/>
      <c r="QCW27" s="125"/>
      <c r="QCX27" s="126"/>
      <c r="QCY27" s="125"/>
      <c r="QCZ27" s="126"/>
      <c r="QDA27" s="125"/>
      <c r="QDB27" s="126"/>
      <c r="QDC27" s="125"/>
      <c r="QDD27" s="126"/>
      <c r="QDE27" s="125"/>
      <c r="QDF27" s="126"/>
      <c r="QDG27" s="125"/>
      <c r="QDH27" s="126"/>
      <c r="QDI27" s="125"/>
      <c r="QDJ27" s="126"/>
      <c r="QDK27" s="125"/>
      <c r="QDL27" s="126"/>
      <c r="QDM27" s="125"/>
      <c r="QDN27" s="126"/>
      <c r="QDO27" s="125"/>
      <c r="QDP27" s="126"/>
      <c r="QDQ27" s="125"/>
      <c r="QDR27" s="126"/>
      <c r="QDS27" s="125"/>
      <c r="QDT27" s="126"/>
      <c r="QDU27" s="125"/>
      <c r="QDV27" s="126"/>
      <c r="QDW27" s="125"/>
      <c r="QDX27" s="126"/>
      <c r="QDY27" s="125"/>
      <c r="QDZ27" s="126"/>
      <c r="QEA27" s="125"/>
      <c r="QEB27" s="126"/>
      <c r="QEC27" s="125"/>
      <c r="QED27" s="126"/>
      <c r="QEE27" s="125"/>
      <c r="QEF27" s="126"/>
      <c r="QEG27" s="125"/>
      <c r="QEH27" s="126"/>
      <c r="QEI27" s="125"/>
      <c r="QEJ27" s="126"/>
      <c r="QEK27" s="125"/>
      <c r="QEL27" s="126"/>
      <c r="QEM27" s="125"/>
      <c r="QEN27" s="126"/>
      <c r="QEO27" s="125"/>
      <c r="QEP27" s="126"/>
      <c r="QEQ27" s="125"/>
      <c r="QER27" s="126"/>
      <c r="QES27" s="125"/>
      <c r="QET27" s="126"/>
      <c r="QEU27" s="125"/>
      <c r="QEV27" s="126"/>
      <c r="QEW27" s="125"/>
      <c r="QEX27" s="126"/>
      <c r="QEY27" s="125"/>
      <c r="QEZ27" s="126"/>
      <c r="QFA27" s="125"/>
      <c r="QFB27" s="126"/>
      <c r="QFC27" s="125"/>
      <c r="QFD27" s="126"/>
      <c r="QFE27" s="125"/>
      <c r="QFF27" s="126"/>
      <c r="QFG27" s="125"/>
      <c r="QFH27" s="126"/>
      <c r="QFI27" s="125"/>
      <c r="QFJ27" s="126"/>
      <c r="QFK27" s="125"/>
      <c r="QFL27" s="126"/>
      <c r="QFM27" s="125"/>
      <c r="QFN27" s="126"/>
      <c r="QFO27" s="125"/>
      <c r="QFP27" s="126"/>
      <c r="QFQ27" s="125"/>
      <c r="QFR27" s="126"/>
      <c r="QFS27" s="125"/>
      <c r="QFT27" s="126"/>
      <c r="QFU27" s="125"/>
      <c r="QFV27" s="126"/>
      <c r="QFW27" s="125"/>
      <c r="QFX27" s="126"/>
      <c r="QFY27" s="125"/>
      <c r="QFZ27" s="126"/>
      <c r="QGA27" s="125"/>
      <c r="QGB27" s="126"/>
      <c r="QGC27" s="125"/>
      <c r="QGD27" s="126"/>
      <c r="QGE27" s="125"/>
      <c r="QGF27" s="126"/>
      <c r="QGG27" s="125"/>
      <c r="QGH27" s="126"/>
      <c r="QGI27" s="125"/>
      <c r="QGJ27" s="126"/>
      <c r="QGK27" s="125"/>
      <c r="QGL27" s="126"/>
      <c r="QGM27" s="125"/>
      <c r="QGN27" s="126"/>
      <c r="QGO27" s="125"/>
      <c r="QGP27" s="126"/>
      <c r="QGQ27" s="125"/>
      <c r="QGR27" s="126"/>
      <c r="QGS27" s="125"/>
      <c r="QGT27" s="126"/>
      <c r="QGU27" s="125"/>
      <c r="QGV27" s="126"/>
      <c r="QGW27" s="125"/>
      <c r="QGX27" s="126"/>
      <c r="QGY27" s="125"/>
      <c r="QGZ27" s="126"/>
      <c r="QHA27" s="125"/>
      <c r="QHB27" s="126"/>
      <c r="QHC27" s="125"/>
      <c r="QHD27" s="126"/>
      <c r="QHE27" s="125"/>
      <c r="QHF27" s="126"/>
      <c r="QHG27" s="125"/>
      <c r="QHH27" s="126"/>
      <c r="QHI27" s="125"/>
      <c r="QHJ27" s="126"/>
      <c r="QHK27" s="125"/>
      <c r="QHL27" s="126"/>
      <c r="QHM27" s="125"/>
      <c r="QHN27" s="126"/>
      <c r="QHO27" s="125"/>
      <c r="QHP27" s="126"/>
      <c r="QHQ27" s="125"/>
      <c r="QHR27" s="126"/>
      <c r="QHS27" s="125"/>
      <c r="QHT27" s="126"/>
      <c r="QHU27" s="125"/>
      <c r="QHV27" s="126"/>
      <c r="QHW27" s="125"/>
      <c r="QHX27" s="126"/>
      <c r="QHY27" s="125"/>
      <c r="QHZ27" s="126"/>
      <c r="QIA27" s="125"/>
      <c r="QIB27" s="126"/>
      <c r="QIC27" s="125"/>
      <c r="QID27" s="126"/>
      <c r="QIE27" s="125"/>
      <c r="QIF27" s="126"/>
      <c r="QIG27" s="125"/>
      <c r="QIH27" s="126"/>
      <c r="QII27" s="125"/>
      <c r="QIJ27" s="126"/>
      <c r="QIK27" s="125"/>
      <c r="QIL27" s="126"/>
      <c r="QIM27" s="125"/>
      <c r="QIN27" s="126"/>
      <c r="QIO27" s="125"/>
      <c r="QIP27" s="126"/>
      <c r="QIQ27" s="125"/>
      <c r="QIR27" s="126"/>
      <c r="QIS27" s="125"/>
      <c r="QIT27" s="126"/>
      <c r="QIU27" s="125"/>
      <c r="QIV27" s="126"/>
      <c r="QIW27" s="125"/>
      <c r="QIX27" s="126"/>
      <c r="QIY27" s="125"/>
      <c r="QIZ27" s="126"/>
      <c r="QJA27" s="125"/>
      <c r="QJB27" s="126"/>
      <c r="QJC27" s="125"/>
      <c r="QJD27" s="126"/>
      <c r="QJE27" s="125"/>
      <c r="QJF27" s="126"/>
      <c r="QJG27" s="125"/>
      <c r="QJH27" s="126"/>
      <c r="QJI27" s="125"/>
      <c r="QJJ27" s="126"/>
      <c r="QJK27" s="125"/>
      <c r="QJL27" s="126"/>
      <c r="QJM27" s="125"/>
      <c r="QJN27" s="126"/>
      <c r="QJO27" s="125"/>
      <c r="QJP27" s="126"/>
      <c r="QJQ27" s="125"/>
      <c r="QJR27" s="126"/>
      <c r="QJS27" s="125"/>
      <c r="QJT27" s="126"/>
      <c r="QJU27" s="125"/>
      <c r="QJV27" s="126"/>
      <c r="QJW27" s="125"/>
      <c r="QJX27" s="126"/>
      <c r="QJY27" s="125"/>
      <c r="QJZ27" s="126"/>
      <c r="QKA27" s="125"/>
      <c r="QKB27" s="126"/>
      <c r="QKC27" s="125"/>
      <c r="QKD27" s="126"/>
      <c r="QKE27" s="125"/>
      <c r="QKF27" s="126"/>
      <c r="QKG27" s="125"/>
      <c r="QKH27" s="126"/>
      <c r="QKI27" s="125"/>
      <c r="QKJ27" s="126"/>
      <c r="QKK27" s="125"/>
      <c r="QKL27" s="126"/>
      <c r="QKM27" s="125"/>
      <c r="QKN27" s="126"/>
      <c r="QKO27" s="125"/>
      <c r="QKP27" s="126"/>
      <c r="QKQ27" s="125"/>
      <c r="QKR27" s="126"/>
      <c r="QKS27" s="125"/>
      <c r="QKT27" s="126"/>
      <c r="QKU27" s="125"/>
      <c r="QKV27" s="126"/>
      <c r="QKW27" s="125"/>
      <c r="QKX27" s="126"/>
      <c r="QKY27" s="125"/>
      <c r="QKZ27" s="126"/>
      <c r="QLA27" s="125"/>
      <c r="QLB27" s="126"/>
      <c r="QLC27" s="125"/>
      <c r="QLD27" s="126"/>
      <c r="QLE27" s="125"/>
      <c r="QLF27" s="126"/>
      <c r="QLG27" s="125"/>
      <c r="QLH27" s="126"/>
      <c r="QLI27" s="125"/>
      <c r="QLJ27" s="126"/>
      <c r="QLK27" s="125"/>
      <c r="QLL27" s="126"/>
      <c r="QLM27" s="125"/>
      <c r="QLN27" s="126"/>
      <c r="QLO27" s="125"/>
      <c r="QLP27" s="126"/>
      <c r="QLQ27" s="125"/>
      <c r="QLR27" s="126"/>
      <c r="QLS27" s="125"/>
      <c r="QLT27" s="126"/>
      <c r="QLU27" s="125"/>
      <c r="QLV27" s="126"/>
      <c r="QLW27" s="125"/>
      <c r="QLX27" s="126"/>
      <c r="QLY27" s="125"/>
      <c r="QLZ27" s="126"/>
      <c r="QMA27" s="125"/>
      <c r="QMB27" s="126"/>
      <c r="QMC27" s="125"/>
      <c r="QMD27" s="126"/>
      <c r="QME27" s="125"/>
      <c r="QMF27" s="126"/>
      <c r="QMG27" s="125"/>
      <c r="QMH27" s="126"/>
      <c r="QMI27" s="125"/>
      <c r="QMJ27" s="126"/>
      <c r="QMK27" s="125"/>
      <c r="QML27" s="126"/>
      <c r="QMM27" s="125"/>
      <c r="QMN27" s="126"/>
      <c r="QMO27" s="125"/>
      <c r="QMP27" s="126"/>
      <c r="QMQ27" s="125"/>
      <c r="QMR27" s="126"/>
      <c r="QMS27" s="125"/>
      <c r="QMT27" s="126"/>
      <c r="QMU27" s="125"/>
      <c r="QMV27" s="126"/>
      <c r="QMW27" s="125"/>
      <c r="QMX27" s="126"/>
      <c r="QMY27" s="125"/>
      <c r="QMZ27" s="126"/>
      <c r="QNA27" s="125"/>
      <c r="QNB27" s="126"/>
      <c r="QNC27" s="125"/>
      <c r="QND27" s="126"/>
      <c r="QNE27" s="125"/>
      <c r="QNF27" s="126"/>
      <c r="QNG27" s="125"/>
      <c r="QNH27" s="126"/>
      <c r="QNI27" s="125"/>
      <c r="QNJ27" s="126"/>
      <c r="QNK27" s="125"/>
      <c r="QNL27" s="126"/>
      <c r="QNM27" s="125"/>
      <c r="QNN27" s="126"/>
      <c r="QNO27" s="125"/>
      <c r="QNP27" s="126"/>
      <c r="QNQ27" s="125"/>
      <c r="QNR27" s="126"/>
      <c r="QNS27" s="125"/>
      <c r="QNT27" s="126"/>
      <c r="QNU27" s="125"/>
      <c r="QNV27" s="126"/>
      <c r="QNW27" s="125"/>
      <c r="QNX27" s="126"/>
      <c r="QNY27" s="125"/>
      <c r="QNZ27" s="126"/>
      <c r="QOA27" s="125"/>
      <c r="QOB27" s="126"/>
      <c r="QOC27" s="125"/>
      <c r="QOD27" s="126"/>
      <c r="QOE27" s="125"/>
      <c r="QOF27" s="126"/>
      <c r="QOG27" s="125"/>
      <c r="QOH27" s="126"/>
      <c r="QOI27" s="125"/>
      <c r="QOJ27" s="126"/>
      <c r="QOK27" s="125"/>
      <c r="QOL27" s="126"/>
      <c r="QOM27" s="125"/>
      <c r="QON27" s="126"/>
      <c r="QOO27" s="125"/>
      <c r="QOP27" s="126"/>
      <c r="QOQ27" s="125"/>
      <c r="QOR27" s="126"/>
      <c r="QOS27" s="125"/>
      <c r="QOT27" s="126"/>
      <c r="QOU27" s="125"/>
      <c r="QOV27" s="126"/>
      <c r="QOW27" s="125"/>
      <c r="QOX27" s="126"/>
      <c r="QOY27" s="125"/>
      <c r="QOZ27" s="126"/>
      <c r="QPA27" s="125"/>
      <c r="QPB27" s="126"/>
      <c r="QPC27" s="125"/>
      <c r="QPD27" s="126"/>
      <c r="QPE27" s="125"/>
      <c r="QPF27" s="126"/>
      <c r="QPG27" s="125"/>
      <c r="QPH27" s="126"/>
      <c r="QPI27" s="125"/>
      <c r="QPJ27" s="126"/>
      <c r="QPK27" s="125"/>
      <c r="QPL27" s="126"/>
      <c r="QPM27" s="125"/>
      <c r="QPN27" s="126"/>
      <c r="QPO27" s="125"/>
      <c r="QPP27" s="126"/>
      <c r="QPQ27" s="125"/>
      <c r="QPR27" s="126"/>
      <c r="QPS27" s="125"/>
      <c r="QPT27" s="126"/>
      <c r="QPU27" s="125"/>
      <c r="QPV27" s="126"/>
      <c r="QPW27" s="125"/>
      <c r="QPX27" s="126"/>
      <c r="QPY27" s="125"/>
      <c r="QPZ27" s="126"/>
      <c r="QQA27" s="125"/>
      <c r="QQB27" s="126"/>
      <c r="QQC27" s="125"/>
      <c r="QQD27" s="126"/>
      <c r="QQE27" s="125"/>
      <c r="QQF27" s="126"/>
      <c r="QQG27" s="125"/>
      <c r="QQH27" s="126"/>
      <c r="QQI27" s="125"/>
      <c r="QQJ27" s="126"/>
      <c r="QQK27" s="125"/>
      <c r="QQL27" s="126"/>
      <c r="QQM27" s="125"/>
      <c r="QQN27" s="126"/>
      <c r="QQO27" s="125"/>
      <c r="QQP27" s="126"/>
      <c r="QQQ27" s="125"/>
      <c r="QQR27" s="126"/>
      <c r="QQS27" s="125"/>
      <c r="QQT27" s="126"/>
      <c r="QQU27" s="125"/>
      <c r="QQV27" s="126"/>
      <c r="QQW27" s="125"/>
      <c r="QQX27" s="126"/>
      <c r="QQY27" s="125"/>
      <c r="QQZ27" s="126"/>
      <c r="QRA27" s="125"/>
      <c r="QRB27" s="126"/>
      <c r="QRC27" s="125"/>
      <c r="QRD27" s="126"/>
      <c r="QRE27" s="125"/>
      <c r="QRF27" s="126"/>
      <c r="QRG27" s="125"/>
      <c r="QRH27" s="126"/>
      <c r="QRI27" s="125"/>
      <c r="QRJ27" s="126"/>
      <c r="QRK27" s="125"/>
      <c r="QRL27" s="126"/>
      <c r="QRM27" s="125"/>
      <c r="QRN27" s="126"/>
      <c r="QRO27" s="125"/>
      <c r="QRP27" s="126"/>
      <c r="QRQ27" s="125"/>
      <c r="QRR27" s="126"/>
      <c r="QRS27" s="125"/>
      <c r="QRT27" s="126"/>
      <c r="QRU27" s="125"/>
      <c r="QRV27" s="126"/>
      <c r="QRW27" s="125"/>
      <c r="QRX27" s="126"/>
      <c r="QRY27" s="125"/>
      <c r="QRZ27" s="126"/>
      <c r="QSA27" s="125"/>
      <c r="QSB27" s="126"/>
      <c r="QSC27" s="125"/>
      <c r="QSD27" s="126"/>
      <c r="QSE27" s="125"/>
      <c r="QSF27" s="126"/>
      <c r="QSG27" s="125"/>
      <c r="QSH27" s="126"/>
      <c r="QSI27" s="125"/>
      <c r="QSJ27" s="126"/>
      <c r="QSK27" s="125"/>
      <c r="QSL27" s="126"/>
      <c r="QSM27" s="125"/>
      <c r="QSN27" s="126"/>
      <c r="QSO27" s="125"/>
      <c r="QSP27" s="126"/>
      <c r="QSQ27" s="125"/>
      <c r="QSR27" s="126"/>
      <c r="QSS27" s="125"/>
      <c r="QST27" s="126"/>
      <c r="QSU27" s="125"/>
      <c r="QSV27" s="126"/>
      <c r="QSW27" s="125"/>
      <c r="QSX27" s="126"/>
      <c r="QSY27" s="125"/>
      <c r="QSZ27" s="126"/>
      <c r="QTA27" s="125"/>
      <c r="QTB27" s="126"/>
      <c r="QTC27" s="125"/>
      <c r="QTD27" s="126"/>
      <c r="QTE27" s="125"/>
      <c r="QTF27" s="126"/>
      <c r="QTG27" s="125"/>
      <c r="QTH27" s="126"/>
      <c r="QTI27" s="125"/>
      <c r="QTJ27" s="126"/>
      <c r="QTK27" s="125"/>
      <c r="QTL27" s="126"/>
      <c r="QTM27" s="125"/>
      <c r="QTN27" s="126"/>
      <c r="QTO27" s="125"/>
      <c r="QTP27" s="126"/>
      <c r="QTQ27" s="125"/>
      <c r="QTR27" s="126"/>
      <c r="QTS27" s="125"/>
      <c r="QTT27" s="126"/>
      <c r="QTU27" s="125"/>
      <c r="QTV27" s="126"/>
      <c r="QTW27" s="125"/>
      <c r="QTX27" s="126"/>
      <c r="QTY27" s="125"/>
      <c r="QTZ27" s="126"/>
      <c r="QUA27" s="125"/>
      <c r="QUB27" s="126"/>
      <c r="QUC27" s="125"/>
      <c r="QUD27" s="126"/>
      <c r="QUE27" s="125"/>
      <c r="QUF27" s="126"/>
      <c r="QUG27" s="125"/>
      <c r="QUH27" s="126"/>
      <c r="QUI27" s="125"/>
      <c r="QUJ27" s="126"/>
      <c r="QUK27" s="125"/>
      <c r="QUL27" s="126"/>
      <c r="QUM27" s="125"/>
      <c r="QUN27" s="126"/>
      <c r="QUO27" s="125"/>
      <c r="QUP27" s="126"/>
      <c r="QUQ27" s="125"/>
      <c r="QUR27" s="126"/>
      <c r="QUS27" s="125"/>
      <c r="QUT27" s="126"/>
      <c r="QUU27" s="125"/>
      <c r="QUV27" s="126"/>
      <c r="QUW27" s="125"/>
      <c r="QUX27" s="126"/>
      <c r="QUY27" s="125"/>
      <c r="QUZ27" s="126"/>
      <c r="QVA27" s="125"/>
      <c r="QVB27" s="126"/>
      <c r="QVC27" s="125"/>
      <c r="QVD27" s="126"/>
      <c r="QVE27" s="125"/>
      <c r="QVF27" s="126"/>
      <c r="QVG27" s="125"/>
      <c r="QVH27" s="126"/>
      <c r="QVI27" s="125"/>
      <c r="QVJ27" s="126"/>
      <c r="QVK27" s="125"/>
      <c r="QVL27" s="126"/>
      <c r="QVM27" s="125"/>
      <c r="QVN27" s="126"/>
      <c r="QVO27" s="125"/>
      <c r="QVP27" s="126"/>
      <c r="QVQ27" s="125"/>
      <c r="QVR27" s="126"/>
      <c r="QVS27" s="125"/>
      <c r="QVT27" s="126"/>
      <c r="QVU27" s="125"/>
      <c r="QVV27" s="126"/>
      <c r="QVW27" s="125"/>
      <c r="QVX27" s="126"/>
      <c r="QVY27" s="125"/>
      <c r="QVZ27" s="126"/>
      <c r="QWA27" s="125"/>
      <c r="QWB27" s="126"/>
      <c r="QWC27" s="125"/>
      <c r="QWD27" s="126"/>
      <c r="QWE27" s="125"/>
      <c r="QWF27" s="126"/>
      <c r="QWG27" s="125"/>
      <c r="QWH27" s="126"/>
      <c r="QWI27" s="125"/>
      <c r="QWJ27" s="126"/>
      <c r="QWK27" s="125"/>
      <c r="QWL27" s="126"/>
      <c r="QWM27" s="125"/>
      <c r="QWN27" s="126"/>
      <c r="QWO27" s="125"/>
      <c r="QWP27" s="126"/>
      <c r="QWQ27" s="125"/>
      <c r="QWR27" s="126"/>
      <c r="QWS27" s="125"/>
      <c r="QWT27" s="126"/>
      <c r="QWU27" s="125"/>
      <c r="QWV27" s="126"/>
      <c r="QWW27" s="125"/>
      <c r="QWX27" s="126"/>
      <c r="QWY27" s="125"/>
      <c r="QWZ27" s="126"/>
      <c r="QXA27" s="125"/>
      <c r="QXB27" s="126"/>
      <c r="QXC27" s="125"/>
      <c r="QXD27" s="126"/>
      <c r="QXE27" s="125"/>
      <c r="QXF27" s="126"/>
      <c r="QXG27" s="125"/>
      <c r="QXH27" s="126"/>
      <c r="QXI27" s="125"/>
      <c r="QXJ27" s="126"/>
      <c r="QXK27" s="125"/>
      <c r="QXL27" s="126"/>
      <c r="QXM27" s="125"/>
      <c r="QXN27" s="126"/>
      <c r="QXO27" s="125"/>
      <c r="QXP27" s="126"/>
      <c r="QXQ27" s="125"/>
      <c r="QXR27" s="126"/>
      <c r="QXS27" s="125"/>
      <c r="QXT27" s="126"/>
      <c r="QXU27" s="125"/>
      <c r="QXV27" s="126"/>
      <c r="QXW27" s="125"/>
      <c r="QXX27" s="126"/>
      <c r="QXY27" s="125"/>
      <c r="QXZ27" s="126"/>
      <c r="QYA27" s="125"/>
      <c r="QYB27" s="126"/>
      <c r="QYC27" s="125"/>
      <c r="QYD27" s="126"/>
      <c r="QYE27" s="125"/>
      <c r="QYF27" s="126"/>
      <c r="QYG27" s="125"/>
      <c r="QYH27" s="126"/>
      <c r="QYI27" s="125"/>
      <c r="QYJ27" s="126"/>
      <c r="QYK27" s="125"/>
      <c r="QYL27" s="126"/>
      <c r="QYM27" s="125"/>
      <c r="QYN27" s="126"/>
      <c r="QYO27" s="125"/>
      <c r="QYP27" s="126"/>
      <c r="QYQ27" s="125"/>
      <c r="QYR27" s="126"/>
      <c r="QYS27" s="125"/>
      <c r="QYT27" s="126"/>
      <c r="QYU27" s="125"/>
      <c r="QYV27" s="126"/>
      <c r="QYW27" s="125"/>
      <c r="QYX27" s="126"/>
      <c r="QYY27" s="125"/>
      <c r="QYZ27" s="126"/>
      <c r="QZA27" s="125"/>
      <c r="QZB27" s="126"/>
      <c r="QZC27" s="125"/>
      <c r="QZD27" s="126"/>
      <c r="QZE27" s="125"/>
      <c r="QZF27" s="126"/>
      <c r="QZG27" s="125"/>
      <c r="QZH27" s="126"/>
      <c r="QZI27" s="125"/>
      <c r="QZJ27" s="126"/>
      <c r="QZK27" s="125"/>
      <c r="QZL27" s="126"/>
      <c r="QZM27" s="125"/>
      <c r="QZN27" s="126"/>
      <c r="QZO27" s="125"/>
      <c r="QZP27" s="126"/>
      <c r="QZQ27" s="125"/>
      <c r="QZR27" s="126"/>
      <c r="QZS27" s="125"/>
      <c r="QZT27" s="126"/>
      <c r="QZU27" s="125"/>
      <c r="QZV27" s="126"/>
      <c r="QZW27" s="125"/>
      <c r="QZX27" s="126"/>
      <c r="QZY27" s="125"/>
      <c r="QZZ27" s="126"/>
      <c r="RAA27" s="125"/>
      <c r="RAB27" s="126"/>
      <c r="RAC27" s="125"/>
      <c r="RAD27" s="126"/>
      <c r="RAE27" s="125"/>
      <c r="RAF27" s="126"/>
      <c r="RAG27" s="125"/>
      <c r="RAH27" s="126"/>
      <c r="RAI27" s="125"/>
      <c r="RAJ27" s="126"/>
      <c r="RAK27" s="125"/>
      <c r="RAL27" s="126"/>
      <c r="RAM27" s="125"/>
      <c r="RAN27" s="126"/>
      <c r="RAO27" s="125"/>
      <c r="RAP27" s="126"/>
      <c r="RAQ27" s="125"/>
      <c r="RAR27" s="126"/>
      <c r="RAS27" s="125"/>
      <c r="RAT27" s="126"/>
      <c r="RAU27" s="125"/>
      <c r="RAV27" s="126"/>
      <c r="RAW27" s="125"/>
      <c r="RAX27" s="126"/>
      <c r="RAY27" s="125"/>
      <c r="RAZ27" s="126"/>
      <c r="RBA27" s="125"/>
      <c r="RBB27" s="126"/>
      <c r="RBC27" s="125"/>
      <c r="RBD27" s="126"/>
      <c r="RBE27" s="125"/>
      <c r="RBF27" s="126"/>
      <c r="RBG27" s="125"/>
      <c r="RBH27" s="126"/>
      <c r="RBI27" s="125"/>
      <c r="RBJ27" s="126"/>
      <c r="RBK27" s="125"/>
      <c r="RBL27" s="126"/>
      <c r="RBM27" s="125"/>
      <c r="RBN27" s="126"/>
      <c r="RBO27" s="125"/>
      <c r="RBP27" s="126"/>
      <c r="RBQ27" s="125"/>
      <c r="RBR27" s="126"/>
      <c r="RBS27" s="125"/>
      <c r="RBT27" s="126"/>
      <c r="RBU27" s="125"/>
      <c r="RBV27" s="126"/>
      <c r="RBW27" s="125"/>
      <c r="RBX27" s="126"/>
      <c r="RBY27" s="125"/>
      <c r="RBZ27" s="126"/>
      <c r="RCA27" s="125"/>
      <c r="RCB27" s="126"/>
      <c r="RCC27" s="125"/>
      <c r="RCD27" s="126"/>
      <c r="RCE27" s="125"/>
      <c r="RCF27" s="126"/>
      <c r="RCG27" s="125"/>
      <c r="RCH27" s="126"/>
      <c r="RCI27" s="125"/>
      <c r="RCJ27" s="126"/>
      <c r="RCK27" s="125"/>
      <c r="RCL27" s="126"/>
      <c r="RCM27" s="125"/>
      <c r="RCN27" s="126"/>
      <c r="RCO27" s="125"/>
      <c r="RCP27" s="126"/>
      <c r="RCQ27" s="125"/>
      <c r="RCR27" s="126"/>
      <c r="RCS27" s="125"/>
      <c r="RCT27" s="126"/>
      <c r="RCU27" s="125"/>
      <c r="RCV27" s="126"/>
      <c r="RCW27" s="125"/>
      <c r="RCX27" s="126"/>
      <c r="RCY27" s="125"/>
      <c r="RCZ27" s="126"/>
      <c r="RDA27" s="125"/>
      <c r="RDB27" s="126"/>
      <c r="RDC27" s="125"/>
      <c r="RDD27" s="126"/>
      <c r="RDE27" s="125"/>
      <c r="RDF27" s="126"/>
      <c r="RDG27" s="125"/>
      <c r="RDH27" s="126"/>
      <c r="RDI27" s="125"/>
      <c r="RDJ27" s="126"/>
      <c r="RDK27" s="125"/>
      <c r="RDL27" s="126"/>
      <c r="RDM27" s="125"/>
      <c r="RDN27" s="126"/>
      <c r="RDO27" s="125"/>
      <c r="RDP27" s="126"/>
      <c r="RDQ27" s="125"/>
      <c r="RDR27" s="126"/>
      <c r="RDS27" s="125"/>
      <c r="RDT27" s="126"/>
      <c r="RDU27" s="125"/>
      <c r="RDV27" s="126"/>
      <c r="RDW27" s="125"/>
      <c r="RDX27" s="126"/>
      <c r="RDY27" s="125"/>
      <c r="RDZ27" s="126"/>
      <c r="REA27" s="125"/>
      <c r="REB27" s="126"/>
      <c r="REC27" s="125"/>
      <c r="RED27" s="126"/>
      <c r="REE27" s="125"/>
      <c r="REF27" s="126"/>
      <c r="REG27" s="125"/>
      <c r="REH27" s="126"/>
      <c r="REI27" s="125"/>
      <c r="REJ27" s="126"/>
      <c r="REK27" s="125"/>
      <c r="REL27" s="126"/>
      <c r="REM27" s="125"/>
      <c r="REN27" s="126"/>
      <c r="REO27" s="125"/>
      <c r="REP27" s="126"/>
      <c r="REQ27" s="125"/>
      <c r="RER27" s="126"/>
      <c r="RES27" s="125"/>
      <c r="RET27" s="126"/>
      <c r="REU27" s="125"/>
      <c r="REV27" s="126"/>
      <c r="REW27" s="125"/>
      <c r="REX27" s="126"/>
      <c r="REY27" s="125"/>
      <c r="REZ27" s="126"/>
      <c r="RFA27" s="125"/>
      <c r="RFB27" s="126"/>
      <c r="RFC27" s="125"/>
      <c r="RFD27" s="126"/>
      <c r="RFE27" s="125"/>
      <c r="RFF27" s="126"/>
      <c r="RFG27" s="125"/>
      <c r="RFH27" s="126"/>
      <c r="RFI27" s="125"/>
      <c r="RFJ27" s="126"/>
      <c r="RFK27" s="125"/>
      <c r="RFL27" s="126"/>
      <c r="RFM27" s="125"/>
      <c r="RFN27" s="126"/>
      <c r="RFO27" s="125"/>
      <c r="RFP27" s="126"/>
      <c r="RFQ27" s="125"/>
      <c r="RFR27" s="126"/>
      <c r="RFS27" s="125"/>
      <c r="RFT27" s="126"/>
      <c r="RFU27" s="125"/>
      <c r="RFV27" s="126"/>
      <c r="RFW27" s="125"/>
      <c r="RFX27" s="126"/>
      <c r="RFY27" s="125"/>
      <c r="RFZ27" s="126"/>
      <c r="RGA27" s="125"/>
      <c r="RGB27" s="126"/>
      <c r="RGC27" s="125"/>
      <c r="RGD27" s="126"/>
      <c r="RGE27" s="125"/>
      <c r="RGF27" s="126"/>
      <c r="RGG27" s="125"/>
      <c r="RGH27" s="126"/>
      <c r="RGI27" s="125"/>
      <c r="RGJ27" s="126"/>
      <c r="RGK27" s="125"/>
      <c r="RGL27" s="126"/>
      <c r="RGM27" s="125"/>
      <c r="RGN27" s="126"/>
      <c r="RGO27" s="125"/>
      <c r="RGP27" s="126"/>
      <c r="RGQ27" s="125"/>
      <c r="RGR27" s="126"/>
      <c r="RGS27" s="125"/>
      <c r="RGT27" s="126"/>
      <c r="RGU27" s="125"/>
      <c r="RGV27" s="126"/>
      <c r="RGW27" s="125"/>
      <c r="RGX27" s="126"/>
      <c r="RGY27" s="125"/>
      <c r="RGZ27" s="126"/>
      <c r="RHA27" s="125"/>
      <c r="RHB27" s="126"/>
      <c r="RHC27" s="125"/>
      <c r="RHD27" s="126"/>
      <c r="RHE27" s="125"/>
      <c r="RHF27" s="126"/>
      <c r="RHG27" s="125"/>
      <c r="RHH27" s="126"/>
      <c r="RHI27" s="125"/>
      <c r="RHJ27" s="126"/>
      <c r="RHK27" s="125"/>
      <c r="RHL27" s="126"/>
      <c r="RHM27" s="125"/>
      <c r="RHN27" s="126"/>
      <c r="RHO27" s="125"/>
      <c r="RHP27" s="126"/>
      <c r="RHQ27" s="125"/>
      <c r="RHR27" s="126"/>
      <c r="RHS27" s="125"/>
      <c r="RHT27" s="126"/>
      <c r="RHU27" s="125"/>
      <c r="RHV27" s="126"/>
      <c r="RHW27" s="125"/>
      <c r="RHX27" s="126"/>
      <c r="RHY27" s="125"/>
      <c r="RHZ27" s="126"/>
      <c r="RIA27" s="125"/>
      <c r="RIB27" s="126"/>
      <c r="RIC27" s="125"/>
      <c r="RID27" s="126"/>
      <c r="RIE27" s="125"/>
      <c r="RIF27" s="126"/>
      <c r="RIG27" s="125"/>
      <c r="RIH27" s="126"/>
      <c r="RII27" s="125"/>
      <c r="RIJ27" s="126"/>
      <c r="RIK27" s="125"/>
      <c r="RIL27" s="126"/>
      <c r="RIM27" s="125"/>
      <c r="RIN27" s="126"/>
      <c r="RIO27" s="125"/>
      <c r="RIP27" s="126"/>
      <c r="RIQ27" s="125"/>
      <c r="RIR27" s="126"/>
      <c r="RIS27" s="125"/>
      <c r="RIT27" s="126"/>
      <c r="RIU27" s="125"/>
      <c r="RIV27" s="126"/>
      <c r="RIW27" s="125"/>
      <c r="RIX27" s="126"/>
      <c r="RIY27" s="125"/>
      <c r="RIZ27" s="126"/>
      <c r="RJA27" s="125"/>
      <c r="RJB27" s="126"/>
      <c r="RJC27" s="125"/>
      <c r="RJD27" s="126"/>
      <c r="RJE27" s="125"/>
      <c r="RJF27" s="126"/>
      <c r="RJG27" s="125"/>
      <c r="RJH27" s="126"/>
      <c r="RJI27" s="125"/>
      <c r="RJJ27" s="126"/>
      <c r="RJK27" s="125"/>
      <c r="RJL27" s="126"/>
      <c r="RJM27" s="125"/>
      <c r="RJN27" s="126"/>
      <c r="RJO27" s="125"/>
      <c r="RJP27" s="126"/>
      <c r="RJQ27" s="125"/>
      <c r="RJR27" s="126"/>
      <c r="RJS27" s="125"/>
      <c r="RJT27" s="126"/>
      <c r="RJU27" s="125"/>
      <c r="RJV27" s="126"/>
      <c r="RJW27" s="125"/>
      <c r="RJX27" s="126"/>
      <c r="RJY27" s="125"/>
      <c r="RJZ27" s="126"/>
      <c r="RKA27" s="125"/>
      <c r="RKB27" s="126"/>
      <c r="RKC27" s="125"/>
      <c r="RKD27" s="126"/>
      <c r="RKE27" s="125"/>
      <c r="RKF27" s="126"/>
      <c r="RKG27" s="125"/>
      <c r="RKH27" s="126"/>
      <c r="RKI27" s="125"/>
      <c r="RKJ27" s="126"/>
      <c r="RKK27" s="125"/>
      <c r="RKL27" s="126"/>
      <c r="RKM27" s="125"/>
      <c r="RKN27" s="126"/>
      <c r="RKO27" s="125"/>
      <c r="RKP27" s="126"/>
      <c r="RKQ27" s="125"/>
      <c r="RKR27" s="126"/>
      <c r="RKS27" s="125"/>
      <c r="RKT27" s="126"/>
      <c r="RKU27" s="125"/>
      <c r="RKV27" s="126"/>
      <c r="RKW27" s="125"/>
      <c r="RKX27" s="126"/>
      <c r="RKY27" s="125"/>
      <c r="RKZ27" s="126"/>
      <c r="RLA27" s="125"/>
      <c r="RLB27" s="126"/>
      <c r="RLC27" s="125"/>
      <c r="RLD27" s="126"/>
      <c r="RLE27" s="125"/>
      <c r="RLF27" s="126"/>
      <c r="RLG27" s="125"/>
      <c r="RLH27" s="126"/>
      <c r="RLI27" s="125"/>
      <c r="RLJ27" s="126"/>
      <c r="RLK27" s="125"/>
      <c r="RLL27" s="126"/>
      <c r="RLM27" s="125"/>
      <c r="RLN27" s="126"/>
      <c r="RLO27" s="125"/>
      <c r="RLP27" s="126"/>
      <c r="RLQ27" s="125"/>
      <c r="RLR27" s="126"/>
      <c r="RLS27" s="125"/>
      <c r="RLT27" s="126"/>
      <c r="RLU27" s="125"/>
      <c r="RLV27" s="126"/>
      <c r="RLW27" s="125"/>
      <c r="RLX27" s="126"/>
      <c r="RLY27" s="125"/>
      <c r="RLZ27" s="126"/>
      <c r="RMA27" s="125"/>
      <c r="RMB27" s="126"/>
      <c r="RMC27" s="125"/>
      <c r="RMD27" s="126"/>
      <c r="RME27" s="125"/>
      <c r="RMF27" s="126"/>
      <c r="RMG27" s="125"/>
      <c r="RMH27" s="126"/>
      <c r="RMI27" s="125"/>
      <c r="RMJ27" s="126"/>
      <c r="RMK27" s="125"/>
      <c r="RML27" s="126"/>
      <c r="RMM27" s="125"/>
      <c r="RMN27" s="126"/>
      <c r="RMO27" s="125"/>
      <c r="RMP27" s="126"/>
      <c r="RMQ27" s="125"/>
      <c r="RMR27" s="126"/>
      <c r="RMS27" s="125"/>
      <c r="RMT27" s="126"/>
      <c r="RMU27" s="125"/>
      <c r="RMV27" s="126"/>
      <c r="RMW27" s="125"/>
      <c r="RMX27" s="126"/>
      <c r="RMY27" s="125"/>
      <c r="RMZ27" s="126"/>
      <c r="RNA27" s="125"/>
      <c r="RNB27" s="126"/>
      <c r="RNC27" s="125"/>
      <c r="RND27" s="126"/>
      <c r="RNE27" s="125"/>
      <c r="RNF27" s="126"/>
      <c r="RNG27" s="125"/>
      <c r="RNH27" s="126"/>
      <c r="RNI27" s="125"/>
      <c r="RNJ27" s="126"/>
      <c r="RNK27" s="125"/>
      <c r="RNL27" s="126"/>
      <c r="RNM27" s="125"/>
      <c r="RNN27" s="126"/>
      <c r="RNO27" s="125"/>
      <c r="RNP27" s="126"/>
      <c r="RNQ27" s="125"/>
      <c r="RNR27" s="126"/>
      <c r="RNS27" s="125"/>
      <c r="RNT27" s="126"/>
      <c r="RNU27" s="125"/>
      <c r="RNV27" s="126"/>
      <c r="RNW27" s="125"/>
      <c r="RNX27" s="126"/>
      <c r="RNY27" s="125"/>
      <c r="RNZ27" s="126"/>
      <c r="ROA27" s="125"/>
      <c r="ROB27" s="126"/>
      <c r="ROC27" s="125"/>
      <c r="ROD27" s="126"/>
      <c r="ROE27" s="125"/>
      <c r="ROF27" s="126"/>
      <c r="ROG27" s="125"/>
      <c r="ROH27" s="126"/>
      <c r="ROI27" s="125"/>
      <c r="ROJ27" s="126"/>
      <c r="ROK27" s="125"/>
      <c r="ROL27" s="126"/>
      <c r="ROM27" s="125"/>
      <c r="RON27" s="126"/>
      <c r="ROO27" s="125"/>
      <c r="ROP27" s="126"/>
      <c r="ROQ27" s="125"/>
      <c r="ROR27" s="126"/>
      <c r="ROS27" s="125"/>
      <c r="ROT27" s="126"/>
      <c r="ROU27" s="125"/>
      <c r="ROV27" s="126"/>
      <c r="ROW27" s="125"/>
      <c r="ROX27" s="126"/>
      <c r="ROY27" s="125"/>
      <c r="ROZ27" s="126"/>
      <c r="RPA27" s="125"/>
      <c r="RPB27" s="126"/>
      <c r="RPC27" s="125"/>
      <c r="RPD27" s="126"/>
      <c r="RPE27" s="125"/>
      <c r="RPF27" s="126"/>
      <c r="RPG27" s="125"/>
      <c r="RPH27" s="126"/>
      <c r="RPI27" s="125"/>
      <c r="RPJ27" s="126"/>
      <c r="RPK27" s="125"/>
      <c r="RPL27" s="126"/>
      <c r="RPM27" s="125"/>
      <c r="RPN27" s="126"/>
      <c r="RPO27" s="125"/>
      <c r="RPP27" s="126"/>
      <c r="RPQ27" s="125"/>
      <c r="RPR27" s="126"/>
      <c r="RPS27" s="125"/>
      <c r="RPT27" s="126"/>
      <c r="RPU27" s="125"/>
      <c r="RPV27" s="126"/>
      <c r="RPW27" s="125"/>
      <c r="RPX27" s="126"/>
      <c r="RPY27" s="125"/>
      <c r="RPZ27" s="126"/>
      <c r="RQA27" s="125"/>
      <c r="RQB27" s="126"/>
      <c r="RQC27" s="125"/>
      <c r="RQD27" s="126"/>
      <c r="RQE27" s="125"/>
      <c r="RQF27" s="126"/>
      <c r="RQG27" s="125"/>
      <c r="RQH27" s="126"/>
      <c r="RQI27" s="125"/>
      <c r="RQJ27" s="126"/>
      <c r="RQK27" s="125"/>
      <c r="RQL27" s="126"/>
      <c r="RQM27" s="125"/>
      <c r="RQN27" s="126"/>
      <c r="RQO27" s="125"/>
      <c r="RQP27" s="126"/>
      <c r="RQQ27" s="125"/>
      <c r="RQR27" s="126"/>
      <c r="RQS27" s="125"/>
      <c r="RQT27" s="126"/>
      <c r="RQU27" s="125"/>
      <c r="RQV27" s="126"/>
      <c r="RQW27" s="125"/>
      <c r="RQX27" s="126"/>
      <c r="RQY27" s="125"/>
      <c r="RQZ27" s="126"/>
      <c r="RRA27" s="125"/>
      <c r="RRB27" s="126"/>
      <c r="RRC27" s="125"/>
      <c r="RRD27" s="126"/>
      <c r="RRE27" s="125"/>
      <c r="RRF27" s="126"/>
      <c r="RRG27" s="125"/>
      <c r="RRH27" s="126"/>
      <c r="RRI27" s="125"/>
      <c r="RRJ27" s="126"/>
      <c r="RRK27" s="125"/>
      <c r="RRL27" s="126"/>
      <c r="RRM27" s="125"/>
      <c r="RRN27" s="126"/>
      <c r="RRO27" s="125"/>
      <c r="RRP27" s="126"/>
      <c r="RRQ27" s="125"/>
      <c r="RRR27" s="126"/>
      <c r="RRS27" s="125"/>
      <c r="RRT27" s="126"/>
      <c r="RRU27" s="125"/>
      <c r="RRV27" s="126"/>
      <c r="RRW27" s="125"/>
      <c r="RRX27" s="126"/>
      <c r="RRY27" s="125"/>
      <c r="RRZ27" s="126"/>
      <c r="RSA27" s="125"/>
      <c r="RSB27" s="126"/>
      <c r="RSC27" s="125"/>
      <c r="RSD27" s="126"/>
      <c r="RSE27" s="125"/>
      <c r="RSF27" s="126"/>
      <c r="RSG27" s="125"/>
      <c r="RSH27" s="126"/>
      <c r="RSI27" s="125"/>
      <c r="RSJ27" s="126"/>
      <c r="RSK27" s="125"/>
      <c r="RSL27" s="126"/>
      <c r="RSM27" s="125"/>
      <c r="RSN27" s="126"/>
      <c r="RSO27" s="125"/>
      <c r="RSP27" s="126"/>
      <c r="RSQ27" s="125"/>
      <c r="RSR27" s="126"/>
      <c r="RSS27" s="125"/>
      <c r="RST27" s="126"/>
      <c r="RSU27" s="125"/>
      <c r="RSV27" s="126"/>
      <c r="RSW27" s="125"/>
      <c r="RSX27" s="126"/>
      <c r="RSY27" s="125"/>
      <c r="RSZ27" s="126"/>
      <c r="RTA27" s="125"/>
      <c r="RTB27" s="126"/>
      <c r="RTC27" s="125"/>
      <c r="RTD27" s="126"/>
      <c r="RTE27" s="125"/>
      <c r="RTF27" s="126"/>
      <c r="RTG27" s="125"/>
      <c r="RTH27" s="126"/>
      <c r="RTI27" s="125"/>
      <c r="RTJ27" s="126"/>
      <c r="RTK27" s="125"/>
      <c r="RTL27" s="126"/>
      <c r="RTM27" s="125"/>
      <c r="RTN27" s="126"/>
      <c r="RTO27" s="125"/>
      <c r="RTP27" s="126"/>
      <c r="RTQ27" s="125"/>
      <c r="RTR27" s="126"/>
      <c r="RTS27" s="125"/>
      <c r="RTT27" s="126"/>
      <c r="RTU27" s="125"/>
      <c r="RTV27" s="126"/>
      <c r="RTW27" s="125"/>
      <c r="RTX27" s="126"/>
      <c r="RTY27" s="125"/>
      <c r="RTZ27" s="126"/>
      <c r="RUA27" s="125"/>
      <c r="RUB27" s="126"/>
      <c r="RUC27" s="125"/>
      <c r="RUD27" s="126"/>
      <c r="RUE27" s="125"/>
      <c r="RUF27" s="126"/>
      <c r="RUG27" s="125"/>
      <c r="RUH27" s="126"/>
      <c r="RUI27" s="125"/>
      <c r="RUJ27" s="126"/>
      <c r="RUK27" s="125"/>
      <c r="RUL27" s="126"/>
      <c r="RUM27" s="125"/>
      <c r="RUN27" s="126"/>
      <c r="RUO27" s="125"/>
      <c r="RUP27" s="126"/>
      <c r="RUQ27" s="125"/>
      <c r="RUR27" s="126"/>
      <c r="RUS27" s="125"/>
      <c r="RUT27" s="126"/>
      <c r="RUU27" s="125"/>
      <c r="RUV27" s="126"/>
      <c r="RUW27" s="125"/>
      <c r="RUX27" s="126"/>
      <c r="RUY27" s="125"/>
      <c r="RUZ27" s="126"/>
      <c r="RVA27" s="125"/>
      <c r="RVB27" s="126"/>
      <c r="RVC27" s="125"/>
      <c r="RVD27" s="126"/>
      <c r="RVE27" s="125"/>
      <c r="RVF27" s="126"/>
      <c r="RVG27" s="125"/>
      <c r="RVH27" s="126"/>
      <c r="RVI27" s="125"/>
      <c r="RVJ27" s="126"/>
      <c r="RVK27" s="125"/>
      <c r="RVL27" s="126"/>
      <c r="RVM27" s="125"/>
      <c r="RVN27" s="126"/>
      <c r="RVO27" s="125"/>
      <c r="RVP27" s="126"/>
      <c r="RVQ27" s="125"/>
      <c r="RVR27" s="126"/>
      <c r="RVS27" s="125"/>
      <c r="RVT27" s="126"/>
      <c r="RVU27" s="125"/>
      <c r="RVV27" s="126"/>
      <c r="RVW27" s="125"/>
      <c r="RVX27" s="126"/>
      <c r="RVY27" s="125"/>
      <c r="RVZ27" s="126"/>
      <c r="RWA27" s="125"/>
      <c r="RWB27" s="126"/>
      <c r="RWC27" s="125"/>
      <c r="RWD27" s="126"/>
      <c r="RWE27" s="125"/>
      <c r="RWF27" s="126"/>
      <c r="RWG27" s="125"/>
      <c r="RWH27" s="126"/>
      <c r="RWI27" s="125"/>
      <c r="RWJ27" s="126"/>
      <c r="RWK27" s="125"/>
      <c r="RWL27" s="126"/>
      <c r="RWM27" s="125"/>
      <c r="RWN27" s="126"/>
      <c r="RWO27" s="125"/>
      <c r="RWP27" s="126"/>
      <c r="RWQ27" s="125"/>
      <c r="RWR27" s="126"/>
      <c r="RWS27" s="125"/>
      <c r="RWT27" s="126"/>
      <c r="RWU27" s="125"/>
      <c r="RWV27" s="126"/>
      <c r="RWW27" s="125"/>
      <c r="RWX27" s="126"/>
      <c r="RWY27" s="125"/>
      <c r="RWZ27" s="126"/>
      <c r="RXA27" s="125"/>
      <c r="RXB27" s="126"/>
      <c r="RXC27" s="125"/>
      <c r="RXD27" s="126"/>
      <c r="RXE27" s="125"/>
      <c r="RXF27" s="126"/>
      <c r="RXG27" s="125"/>
      <c r="RXH27" s="126"/>
      <c r="RXI27" s="125"/>
      <c r="RXJ27" s="126"/>
      <c r="RXK27" s="125"/>
      <c r="RXL27" s="126"/>
      <c r="RXM27" s="125"/>
      <c r="RXN27" s="126"/>
      <c r="RXO27" s="125"/>
      <c r="RXP27" s="126"/>
      <c r="RXQ27" s="125"/>
      <c r="RXR27" s="126"/>
      <c r="RXS27" s="125"/>
      <c r="RXT27" s="126"/>
      <c r="RXU27" s="125"/>
      <c r="RXV27" s="126"/>
      <c r="RXW27" s="125"/>
      <c r="RXX27" s="126"/>
      <c r="RXY27" s="125"/>
      <c r="RXZ27" s="126"/>
      <c r="RYA27" s="125"/>
      <c r="RYB27" s="126"/>
      <c r="RYC27" s="125"/>
      <c r="RYD27" s="126"/>
      <c r="RYE27" s="125"/>
      <c r="RYF27" s="126"/>
      <c r="RYG27" s="125"/>
      <c r="RYH27" s="126"/>
      <c r="RYI27" s="125"/>
      <c r="RYJ27" s="126"/>
      <c r="RYK27" s="125"/>
      <c r="RYL27" s="126"/>
      <c r="RYM27" s="125"/>
      <c r="RYN27" s="126"/>
      <c r="RYO27" s="125"/>
      <c r="RYP27" s="126"/>
      <c r="RYQ27" s="125"/>
      <c r="RYR27" s="126"/>
      <c r="RYS27" s="125"/>
      <c r="RYT27" s="126"/>
      <c r="RYU27" s="125"/>
      <c r="RYV27" s="126"/>
      <c r="RYW27" s="125"/>
      <c r="RYX27" s="126"/>
      <c r="RYY27" s="125"/>
      <c r="RYZ27" s="126"/>
      <c r="RZA27" s="125"/>
      <c r="RZB27" s="126"/>
      <c r="RZC27" s="125"/>
      <c r="RZD27" s="126"/>
      <c r="RZE27" s="125"/>
      <c r="RZF27" s="126"/>
      <c r="RZG27" s="125"/>
      <c r="RZH27" s="126"/>
      <c r="RZI27" s="125"/>
      <c r="RZJ27" s="126"/>
      <c r="RZK27" s="125"/>
      <c r="RZL27" s="126"/>
      <c r="RZM27" s="125"/>
      <c r="RZN27" s="126"/>
      <c r="RZO27" s="125"/>
      <c r="RZP27" s="126"/>
      <c r="RZQ27" s="125"/>
      <c r="RZR27" s="126"/>
      <c r="RZS27" s="125"/>
      <c r="RZT27" s="126"/>
      <c r="RZU27" s="125"/>
      <c r="RZV27" s="126"/>
      <c r="RZW27" s="125"/>
      <c r="RZX27" s="126"/>
      <c r="RZY27" s="125"/>
      <c r="RZZ27" s="126"/>
      <c r="SAA27" s="125"/>
      <c r="SAB27" s="126"/>
      <c r="SAC27" s="125"/>
      <c r="SAD27" s="126"/>
      <c r="SAE27" s="125"/>
      <c r="SAF27" s="126"/>
      <c r="SAG27" s="125"/>
      <c r="SAH27" s="126"/>
      <c r="SAI27" s="125"/>
      <c r="SAJ27" s="126"/>
      <c r="SAK27" s="125"/>
      <c r="SAL27" s="126"/>
      <c r="SAM27" s="125"/>
      <c r="SAN27" s="126"/>
      <c r="SAO27" s="125"/>
      <c r="SAP27" s="126"/>
      <c r="SAQ27" s="125"/>
      <c r="SAR27" s="126"/>
      <c r="SAS27" s="125"/>
      <c r="SAT27" s="126"/>
      <c r="SAU27" s="125"/>
      <c r="SAV27" s="126"/>
      <c r="SAW27" s="125"/>
      <c r="SAX27" s="126"/>
      <c r="SAY27" s="125"/>
      <c r="SAZ27" s="126"/>
      <c r="SBA27" s="125"/>
      <c r="SBB27" s="126"/>
      <c r="SBC27" s="125"/>
      <c r="SBD27" s="126"/>
      <c r="SBE27" s="125"/>
      <c r="SBF27" s="126"/>
      <c r="SBG27" s="125"/>
      <c r="SBH27" s="126"/>
      <c r="SBI27" s="125"/>
      <c r="SBJ27" s="126"/>
      <c r="SBK27" s="125"/>
      <c r="SBL27" s="126"/>
      <c r="SBM27" s="125"/>
      <c r="SBN27" s="126"/>
      <c r="SBO27" s="125"/>
      <c r="SBP27" s="126"/>
      <c r="SBQ27" s="125"/>
      <c r="SBR27" s="126"/>
      <c r="SBS27" s="125"/>
      <c r="SBT27" s="126"/>
      <c r="SBU27" s="125"/>
      <c r="SBV27" s="126"/>
      <c r="SBW27" s="125"/>
      <c r="SBX27" s="126"/>
      <c r="SBY27" s="125"/>
      <c r="SBZ27" s="126"/>
      <c r="SCA27" s="125"/>
      <c r="SCB27" s="126"/>
      <c r="SCC27" s="125"/>
      <c r="SCD27" s="126"/>
      <c r="SCE27" s="125"/>
      <c r="SCF27" s="126"/>
      <c r="SCG27" s="125"/>
      <c r="SCH27" s="126"/>
      <c r="SCI27" s="125"/>
      <c r="SCJ27" s="126"/>
      <c r="SCK27" s="125"/>
      <c r="SCL27" s="126"/>
      <c r="SCM27" s="125"/>
      <c r="SCN27" s="126"/>
      <c r="SCO27" s="125"/>
      <c r="SCP27" s="126"/>
      <c r="SCQ27" s="125"/>
      <c r="SCR27" s="126"/>
      <c r="SCS27" s="125"/>
      <c r="SCT27" s="126"/>
      <c r="SCU27" s="125"/>
      <c r="SCV27" s="126"/>
      <c r="SCW27" s="125"/>
      <c r="SCX27" s="126"/>
      <c r="SCY27" s="125"/>
      <c r="SCZ27" s="126"/>
      <c r="SDA27" s="125"/>
      <c r="SDB27" s="126"/>
      <c r="SDC27" s="125"/>
      <c r="SDD27" s="126"/>
      <c r="SDE27" s="125"/>
      <c r="SDF27" s="126"/>
      <c r="SDG27" s="125"/>
      <c r="SDH27" s="126"/>
      <c r="SDI27" s="125"/>
      <c r="SDJ27" s="126"/>
      <c r="SDK27" s="125"/>
      <c r="SDL27" s="126"/>
      <c r="SDM27" s="125"/>
      <c r="SDN27" s="126"/>
      <c r="SDO27" s="125"/>
      <c r="SDP27" s="126"/>
      <c r="SDQ27" s="125"/>
      <c r="SDR27" s="126"/>
      <c r="SDS27" s="125"/>
      <c r="SDT27" s="126"/>
      <c r="SDU27" s="125"/>
      <c r="SDV27" s="126"/>
      <c r="SDW27" s="125"/>
      <c r="SDX27" s="126"/>
      <c r="SDY27" s="125"/>
      <c r="SDZ27" s="126"/>
      <c r="SEA27" s="125"/>
      <c r="SEB27" s="126"/>
      <c r="SEC27" s="125"/>
      <c r="SED27" s="126"/>
      <c r="SEE27" s="125"/>
      <c r="SEF27" s="126"/>
      <c r="SEG27" s="125"/>
      <c r="SEH27" s="126"/>
      <c r="SEI27" s="125"/>
      <c r="SEJ27" s="126"/>
      <c r="SEK27" s="125"/>
      <c r="SEL27" s="126"/>
      <c r="SEM27" s="125"/>
      <c r="SEN27" s="126"/>
      <c r="SEO27" s="125"/>
      <c r="SEP27" s="126"/>
      <c r="SEQ27" s="125"/>
      <c r="SER27" s="126"/>
      <c r="SES27" s="125"/>
      <c r="SET27" s="126"/>
      <c r="SEU27" s="125"/>
      <c r="SEV27" s="126"/>
      <c r="SEW27" s="125"/>
      <c r="SEX27" s="126"/>
      <c r="SEY27" s="125"/>
      <c r="SEZ27" s="126"/>
      <c r="SFA27" s="125"/>
      <c r="SFB27" s="126"/>
      <c r="SFC27" s="125"/>
      <c r="SFD27" s="126"/>
      <c r="SFE27" s="125"/>
      <c r="SFF27" s="126"/>
      <c r="SFG27" s="125"/>
      <c r="SFH27" s="126"/>
      <c r="SFI27" s="125"/>
      <c r="SFJ27" s="126"/>
      <c r="SFK27" s="125"/>
      <c r="SFL27" s="126"/>
      <c r="SFM27" s="125"/>
      <c r="SFN27" s="126"/>
      <c r="SFO27" s="125"/>
      <c r="SFP27" s="126"/>
      <c r="SFQ27" s="125"/>
      <c r="SFR27" s="126"/>
      <c r="SFS27" s="125"/>
      <c r="SFT27" s="126"/>
      <c r="SFU27" s="125"/>
      <c r="SFV27" s="126"/>
      <c r="SFW27" s="125"/>
      <c r="SFX27" s="126"/>
      <c r="SFY27" s="125"/>
      <c r="SFZ27" s="126"/>
      <c r="SGA27" s="125"/>
      <c r="SGB27" s="126"/>
      <c r="SGC27" s="125"/>
      <c r="SGD27" s="126"/>
      <c r="SGE27" s="125"/>
      <c r="SGF27" s="126"/>
      <c r="SGG27" s="125"/>
      <c r="SGH27" s="126"/>
      <c r="SGI27" s="125"/>
      <c r="SGJ27" s="126"/>
      <c r="SGK27" s="125"/>
      <c r="SGL27" s="126"/>
      <c r="SGM27" s="125"/>
      <c r="SGN27" s="126"/>
      <c r="SGO27" s="125"/>
      <c r="SGP27" s="126"/>
      <c r="SGQ27" s="125"/>
      <c r="SGR27" s="126"/>
      <c r="SGS27" s="125"/>
      <c r="SGT27" s="126"/>
      <c r="SGU27" s="125"/>
      <c r="SGV27" s="126"/>
      <c r="SGW27" s="125"/>
      <c r="SGX27" s="126"/>
      <c r="SGY27" s="125"/>
      <c r="SGZ27" s="126"/>
      <c r="SHA27" s="125"/>
      <c r="SHB27" s="126"/>
      <c r="SHC27" s="125"/>
      <c r="SHD27" s="126"/>
      <c r="SHE27" s="125"/>
      <c r="SHF27" s="126"/>
      <c r="SHG27" s="125"/>
      <c r="SHH27" s="126"/>
      <c r="SHI27" s="125"/>
      <c r="SHJ27" s="126"/>
      <c r="SHK27" s="125"/>
      <c r="SHL27" s="126"/>
      <c r="SHM27" s="125"/>
      <c r="SHN27" s="126"/>
      <c r="SHO27" s="125"/>
      <c r="SHP27" s="126"/>
      <c r="SHQ27" s="125"/>
      <c r="SHR27" s="126"/>
      <c r="SHS27" s="125"/>
      <c r="SHT27" s="126"/>
      <c r="SHU27" s="125"/>
      <c r="SHV27" s="126"/>
      <c r="SHW27" s="125"/>
      <c r="SHX27" s="126"/>
      <c r="SHY27" s="125"/>
      <c r="SHZ27" s="126"/>
      <c r="SIA27" s="125"/>
      <c r="SIB27" s="126"/>
      <c r="SIC27" s="125"/>
      <c r="SID27" s="126"/>
      <c r="SIE27" s="125"/>
      <c r="SIF27" s="126"/>
      <c r="SIG27" s="125"/>
      <c r="SIH27" s="126"/>
      <c r="SII27" s="125"/>
      <c r="SIJ27" s="126"/>
      <c r="SIK27" s="125"/>
      <c r="SIL27" s="126"/>
      <c r="SIM27" s="125"/>
      <c r="SIN27" s="126"/>
      <c r="SIO27" s="125"/>
      <c r="SIP27" s="126"/>
      <c r="SIQ27" s="125"/>
      <c r="SIR27" s="126"/>
      <c r="SIS27" s="125"/>
      <c r="SIT27" s="126"/>
      <c r="SIU27" s="125"/>
      <c r="SIV27" s="126"/>
      <c r="SIW27" s="125"/>
      <c r="SIX27" s="126"/>
      <c r="SIY27" s="125"/>
      <c r="SIZ27" s="126"/>
      <c r="SJA27" s="125"/>
      <c r="SJB27" s="126"/>
      <c r="SJC27" s="125"/>
      <c r="SJD27" s="126"/>
      <c r="SJE27" s="125"/>
      <c r="SJF27" s="126"/>
      <c r="SJG27" s="125"/>
      <c r="SJH27" s="126"/>
      <c r="SJI27" s="125"/>
      <c r="SJJ27" s="126"/>
      <c r="SJK27" s="125"/>
      <c r="SJL27" s="126"/>
      <c r="SJM27" s="125"/>
      <c r="SJN27" s="126"/>
      <c r="SJO27" s="125"/>
      <c r="SJP27" s="126"/>
      <c r="SJQ27" s="125"/>
      <c r="SJR27" s="126"/>
      <c r="SJS27" s="125"/>
      <c r="SJT27" s="126"/>
      <c r="SJU27" s="125"/>
      <c r="SJV27" s="126"/>
      <c r="SJW27" s="125"/>
      <c r="SJX27" s="126"/>
      <c r="SJY27" s="125"/>
      <c r="SJZ27" s="126"/>
      <c r="SKA27" s="125"/>
      <c r="SKB27" s="126"/>
      <c r="SKC27" s="125"/>
      <c r="SKD27" s="126"/>
      <c r="SKE27" s="125"/>
      <c r="SKF27" s="126"/>
      <c r="SKG27" s="125"/>
      <c r="SKH27" s="126"/>
      <c r="SKI27" s="125"/>
      <c r="SKJ27" s="126"/>
      <c r="SKK27" s="125"/>
      <c r="SKL27" s="126"/>
      <c r="SKM27" s="125"/>
      <c r="SKN27" s="126"/>
      <c r="SKO27" s="125"/>
      <c r="SKP27" s="126"/>
      <c r="SKQ27" s="125"/>
      <c r="SKR27" s="126"/>
      <c r="SKS27" s="125"/>
      <c r="SKT27" s="126"/>
      <c r="SKU27" s="125"/>
      <c r="SKV27" s="126"/>
      <c r="SKW27" s="125"/>
      <c r="SKX27" s="126"/>
      <c r="SKY27" s="125"/>
      <c r="SKZ27" s="126"/>
      <c r="SLA27" s="125"/>
      <c r="SLB27" s="126"/>
      <c r="SLC27" s="125"/>
      <c r="SLD27" s="126"/>
      <c r="SLE27" s="125"/>
      <c r="SLF27" s="126"/>
      <c r="SLG27" s="125"/>
      <c r="SLH27" s="126"/>
      <c r="SLI27" s="125"/>
      <c r="SLJ27" s="126"/>
      <c r="SLK27" s="125"/>
      <c r="SLL27" s="126"/>
      <c r="SLM27" s="125"/>
      <c r="SLN27" s="126"/>
      <c r="SLO27" s="125"/>
      <c r="SLP27" s="126"/>
      <c r="SLQ27" s="125"/>
      <c r="SLR27" s="126"/>
      <c r="SLS27" s="125"/>
      <c r="SLT27" s="126"/>
      <c r="SLU27" s="125"/>
      <c r="SLV27" s="126"/>
      <c r="SLW27" s="125"/>
      <c r="SLX27" s="126"/>
      <c r="SLY27" s="125"/>
      <c r="SLZ27" s="126"/>
      <c r="SMA27" s="125"/>
      <c r="SMB27" s="126"/>
      <c r="SMC27" s="125"/>
      <c r="SMD27" s="126"/>
      <c r="SME27" s="125"/>
      <c r="SMF27" s="126"/>
      <c r="SMG27" s="125"/>
      <c r="SMH27" s="126"/>
      <c r="SMI27" s="125"/>
      <c r="SMJ27" s="126"/>
      <c r="SMK27" s="125"/>
      <c r="SML27" s="126"/>
      <c r="SMM27" s="125"/>
      <c r="SMN27" s="126"/>
      <c r="SMO27" s="125"/>
      <c r="SMP27" s="126"/>
      <c r="SMQ27" s="125"/>
      <c r="SMR27" s="126"/>
      <c r="SMS27" s="125"/>
      <c r="SMT27" s="126"/>
      <c r="SMU27" s="125"/>
      <c r="SMV27" s="126"/>
      <c r="SMW27" s="125"/>
      <c r="SMX27" s="126"/>
      <c r="SMY27" s="125"/>
      <c r="SMZ27" s="126"/>
      <c r="SNA27" s="125"/>
      <c r="SNB27" s="126"/>
      <c r="SNC27" s="125"/>
      <c r="SND27" s="126"/>
      <c r="SNE27" s="125"/>
      <c r="SNF27" s="126"/>
      <c r="SNG27" s="125"/>
      <c r="SNH27" s="126"/>
      <c r="SNI27" s="125"/>
      <c r="SNJ27" s="126"/>
      <c r="SNK27" s="125"/>
      <c r="SNL27" s="126"/>
      <c r="SNM27" s="125"/>
      <c r="SNN27" s="126"/>
      <c r="SNO27" s="125"/>
      <c r="SNP27" s="126"/>
      <c r="SNQ27" s="125"/>
      <c r="SNR27" s="126"/>
      <c r="SNS27" s="125"/>
      <c r="SNT27" s="126"/>
      <c r="SNU27" s="125"/>
      <c r="SNV27" s="126"/>
      <c r="SNW27" s="125"/>
      <c r="SNX27" s="126"/>
      <c r="SNY27" s="125"/>
      <c r="SNZ27" s="126"/>
      <c r="SOA27" s="125"/>
      <c r="SOB27" s="126"/>
      <c r="SOC27" s="125"/>
      <c r="SOD27" s="126"/>
      <c r="SOE27" s="125"/>
      <c r="SOF27" s="126"/>
      <c r="SOG27" s="125"/>
      <c r="SOH27" s="126"/>
      <c r="SOI27" s="125"/>
      <c r="SOJ27" s="126"/>
      <c r="SOK27" s="125"/>
      <c r="SOL27" s="126"/>
      <c r="SOM27" s="125"/>
      <c r="SON27" s="126"/>
      <c r="SOO27" s="125"/>
      <c r="SOP27" s="126"/>
      <c r="SOQ27" s="125"/>
      <c r="SOR27" s="126"/>
      <c r="SOS27" s="125"/>
      <c r="SOT27" s="126"/>
      <c r="SOU27" s="125"/>
      <c r="SOV27" s="126"/>
      <c r="SOW27" s="125"/>
      <c r="SOX27" s="126"/>
      <c r="SOY27" s="125"/>
      <c r="SOZ27" s="126"/>
      <c r="SPA27" s="125"/>
      <c r="SPB27" s="126"/>
      <c r="SPC27" s="125"/>
      <c r="SPD27" s="126"/>
      <c r="SPE27" s="125"/>
      <c r="SPF27" s="126"/>
      <c r="SPG27" s="125"/>
      <c r="SPH27" s="126"/>
      <c r="SPI27" s="125"/>
      <c r="SPJ27" s="126"/>
      <c r="SPK27" s="125"/>
      <c r="SPL27" s="126"/>
      <c r="SPM27" s="125"/>
      <c r="SPN27" s="126"/>
      <c r="SPO27" s="125"/>
      <c r="SPP27" s="126"/>
      <c r="SPQ27" s="125"/>
      <c r="SPR27" s="126"/>
      <c r="SPS27" s="125"/>
      <c r="SPT27" s="126"/>
      <c r="SPU27" s="125"/>
      <c r="SPV27" s="126"/>
      <c r="SPW27" s="125"/>
      <c r="SPX27" s="126"/>
      <c r="SPY27" s="125"/>
      <c r="SPZ27" s="126"/>
      <c r="SQA27" s="125"/>
      <c r="SQB27" s="126"/>
      <c r="SQC27" s="125"/>
      <c r="SQD27" s="126"/>
      <c r="SQE27" s="125"/>
      <c r="SQF27" s="126"/>
      <c r="SQG27" s="125"/>
      <c r="SQH27" s="126"/>
      <c r="SQI27" s="125"/>
      <c r="SQJ27" s="126"/>
      <c r="SQK27" s="125"/>
      <c r="SQL27" s="126"/>
      <c r="SQM27" s="125"/>
      <c r="SQN27" s="126"/>
      <c r="SQO27" s="125"/>
      <c r="SQP27" s="126"/>
      <c r="SQQ27" s="125"/>
      <c r="SQR27" s="126"/>
      <c r="SQS27" s="125"/>
      <c r="SQT27" s="126"/>
      <c r="SQU27" s="125"/>
      <c r="SQV27" s="126"/>
      <c r="SQW27" s="125"/>
      <c r="SQX27" s="126"/>
      <c r="SQY27" s="125"/>
      <c r="SQZ27" s="126"/>
      <c r="SRA27" s="125"/>
      <c r="SRB27" s="126"/>
      <c r="SRC27" s="125"/>
      <c r="SRD27" s="126"/>
      <c r="SRE27" s="125"/>
      <c r="SRF27" s="126"/>
      <c r="SRG27" s="125"/>
      <c r="SRH27" s="126"/>
      <c r="SRI27" s="125"/>
      <c r="SRJ27" s="126"/>
      <c r="SRK27" s="125"/>
      <c r="SRL27" s="126"/>
      <c r="SRM27" s="125"/>
      <c r="SRN27" s="126"/>
      <c r="SRO27" s="125"/>
      <c r="SRP27" s="126"/>
      <c r="SRQ27" s="125"/>
      <c r="SRR27" s="126"/>
      <c r="SRS27" s="125"/>
      <c r="SRT27" s="126"/>
      <c r="SRU27" s="125"/>
      <c r="SRV27" s="126"/>
      <c r="SRW27" s="125"/>
      <c r="SRX27" s="126"/>
      <c r="SRY27" s="125"/>
      <c r="SRZ27" s="126"/>
      <c r="SSA27" s="125"/>
      <c r="SSB27" s="126"/>
      <c r="SSC27" s="125"/>
      <c r="SSD27" s="126"/>
      <c r="SSE27" s="125"/>
      <c r="SSF27" s="126"/>
      <c r="SSG27" s="125"/>
      <c r="SSH27" s="126"/>
      <c r="SSI27" s="125"/>
      <c r="SSJ27" s="126"/>
      <c r="SSK27" s="125"/>
      <c r="SSL27" s="126"/>
      <c r="SSM27" s="125"/>
      <c r="SSN27" s="126"/>
      <c r="SSO27" s="125"/>
      <c r="SSP27" s="126"/>
      <c r="SSQ27" s="125"/>
      <c r="SSR27" s="126"/>
      <c r="SSS27" s="125"/>
      <c r="SST27" s="126"/>
      <c r="SSU27" s="125"/>
      <c r="SSV27" s="126"/>
      <c r="SSW27" s="125"/>
      <c r="SSX27" s="126"/>
      <c r="SSY27" s="125"/>
      <c r="SSZ27" s="126"/>
      <c r="STA27" s="125"/>
      <c r="STB27" s="126"/>
      <c r="STC27" s="125"/>
      <c r="STD27" s="126"/>
      <c r="STE27" s="125"/>
      <c r="STF27" s="126"/>
      <c r="STG27" s="125"/>
      <c r="STH27" s="126"/>
      <c r="STI27" s="125"/>
      <c r="STJ27" s="126"/>
      <c r="STK27" s="125"/>
      <c r="STL27" s="126"/>
      <c r="STM27" s="125"/>
      <c r="STN27" s="126"/>
      <c r="STO27" s="125"/>
      <c r="STP27" s="126"/>
      <c r="STQ27" s="125"/>
      <c r="STR27" s="126"/>
      <c r="STS27" s="125"/>
      <c r="STT27" s="126"/>
      <c r="STU27" s="125"/>
      <c r="STV27" s="126"/>
      <c r="STW27" s="125"/>
      <c r="STX27" s="126"/>
      <c r="STY27" s="125"/>
      <c r="STZ27" s="126"/>
      <c r="SUA27" s="125"/>
      <c r="SUB27" s="126"/>
      <c r="SUC27" s="125"/>
      <c r="SUD27" s="126"/>
      <c r="SUE27" s="125"/>
      <c r="SUF27" s="126"/>
      <c r="SUG27" s="125"/>
      <c r="SUH27" s="126"/>
      <c r="SUI27" s="125"/>
      <c r="SUJ27" s="126"/>
      <c r="SUK27" s="125"/>
      <c r="SUL27" s="126"/>
      <c r="SUM27" s="125"/>
      <c r="SUN27" s="126"/>
      <c r="SUO27" s="125"/>
      <c r="SUP27" s="126"/>
      <c r="SUQ27" s="125"/>
      <c r="SUR27" s="126"/>
      <c r="SUS27" s="125"/>
      <c r="SUT27" s="126"/>
      <c r="SUU27" s="125"/>
      <c r="SUV27" s="126"/>
      <c r="SUW27" s="125"/>
      <c r="SUX27" s="126"/>
      <c r="SUY27" s="125"/>
      <c r="SUZ27" s="126"/>
      <c r="SVA27" s="125"/>
      <c r="SVB27" s="126"/>
      <c r="SVC27" s="125"/>
      <c r="SVD27" s="126"/>
      <c r="SVE27" s="125"/>
      <c r="SVF27" s="126"/>
      <c r="SVG27" s="125"/>
      <c r="SVH27" s="126"/>
      <c r="SVI27" s="125"/>
      <c r="SVJ27" s="126"/>
      <c r="SVK27" s="125"/>
      <c r="SVL27" s="126"/>
      <c r="SVM27" s="125"/>
      <c r="SVN27" s="126"/>
      <c r="SVO27" s="125"/>
      <c r="SVP27" s="126"/>
      <c r="SVQ27" s="125"/>
      <c r="SVR27" s="126"/>
      <c r="SVS27" s="125"/>
      <c r="SVT27" s="126"/>
      <c r="SVU27" s="125"/>
      <c r="SVV27" s="126"/>
      <c r="SVW27" s="125"/>
      <c r="SVX27" s="126"/>
      <c r="SVY27" s="125"/>
      <c r="SVZ27" s="126"/>
      <c r="SWA27" s="125"/>
      <c r="SWB27" s="126"/>
      <c r="SWC27" s="125"/>
      <c r="SWD27" s="126"/>
      <c r="SWE27" s="125"/>
      <c r="SWF27" s="126"/>
      <c r="SWG27" s="125"/>
      <c r="SWH27" s="126"/>
      <c r="SWI27" s="125"/>
      <c r="SWJ27" s="126"/>
      <c r="SWK27" s="125"/>
      <c r="SWL27" s="126"/>
      <c r="SWM27" s="125"/>
      <c r="SWN27" s="126"/>
      <c r="SWO27" s="125"/>
      <c r="SWP27" s="126"/>
      <c r="SWQ27" s="125"/>
      <c r="SWR27" s="126"/>
      <c r="SWS27" s="125"/>
      <c r="SWT27" s="126"/>
      <c r="SWU27" s="125"/>
      <c r="SWV27" s="126"/>
      <c r="SWW27" s="125"/>
      <c r="SWX27" s="126"/>
      <c r="SWY27" s="125"/>
      <c r="SWZ27" s="126"/>
      <c r="SXA27" s="125"/>
      <c r="SXB27" s="126"/>
      <c r="SXC27" s="125"/>
      <c r="SXD27" s="126"/>
      <c r="SXE27" s="125"/>
      <c r="SXF27" s="126"/>
      <c r="SXG27" s="125"/>
      <c r="SXH27" s="126"/>
      <c r="SXI27" s="125"/>
      <c r="SXJ27" s="126"/>
      <c r="SXK27" s="125"/>
      <c r="SXL27" s="126"/>
      <c r="SXM27" s="125"/>
      <c r="SXN27" s="126"/>
      <c r="SXO27" s="125"/>
      <c r="SXP27" s="126"/>
      <c r="SXQ27" s="125"/>
      <c r="SXR27" s="126"/>
      <c r="SXS27" s="125"/>
      <c r="SXT27" s="126"/>
      <c r="SXU27" s="125"/>
      <c r="SXV27" s="126"/>
      <c r="SXW27" s="125"/>
      <c r="SXX27" s="126"/>
      <c r="SXY27" s="125"/>
      <c r="SXZ27" s="126"/>
      <c r="SYA27" s="125"/>
      <c r="SYB27" s="126"/>
      <c r="SYC27" s="125"/>
      <c r="SYD27" s="126"/>
      <c r="SYE27" s="125"/>
      <c r="SYF27" s="126"/>
      <c r="SYG27" s="125"/>
      <c r="SYH27" s="126"/>
      <c r="SYI27" s="125"/>
      <c r="SYJ27" s="126"/>
      <c r="SYK27" s="125"/>
      <c r="SYL27" s="126"/>
      <c r="SYM27" s="125"/>
      <c r="SYN27" s="126"/>
      <c r="SYO27" s="125"/>
      <c r="SYP27" s="126"/>
      <c r="SYQ27" s="125"/>
      <c r="SYR27" s="126"/>
      <c r="SYS27" s="125"/>
      <c r="SYT27" s="126"/>
      <c r="SYU27" s="125"/>
      <c r="SYV27" s="126"/>
      <c r="SYW27" s="125"/>
      <c r="SYX27" s="126"/>
      <c r="SYY27" s="125"/>
      <c r="SYZ27" s="126"/>
      <c r="SZA27" s="125"/>
      <c r="SZB27" s="126"/>
      <c r="SZC27" s="125"/>
      <c r="SZD27" s="126"/>
      <c r="SZE27" s="125"/>
      <c r="SZF27" s="126"/>
      <c r="SZG27" s="125"/>
      <c r="SZH27" s="126"/>
      <c r="SZI27" s="125"/>
      <c r="SZJ27" s="126"/>
      <c r="SZK27" s="125"/>
      <c r="SZL27" s="126"/>
      <c r="SZM27" s="125"/>
      <c r="SZN27" s="126"/>
      <c r="SZO27" s="125"/>
      <c r="SZP27" s="126"/>
      <c r="SZQ27" s="125"/>
      <c r="SZR27" s="126"/>
      <c r="SZS27" s="125"/>
      <c r="SZT27" s="126"/>
      <c r="SZU27" s="125"/>
      <c r="SZV27" s="126"/>
      <c r="SZW27" s="125"/>
      <c r="SZX27" s="126"/>
      <c r="SZY27" s="125"/>
      <c r="SZZ27" s="126"/>
      <c r="TAA27" s="125"/>
      <c r="TAB27" s="126"/>
      <c r="TAC27" s="125"/>
      <c r="TAD27" s="126"/>
      <c r="TAE27" s="125"/>
      <c r="TAF27" s="126"/>
      <c r="TAG27" s="125"/>
      <c r="TAH27" s="126"/>
      <c r="TAI27" s="125"/>
      <c r="TAJ27" s="126"/>
      <c r="TAK27" s="125"/>
      <c r="TAL27" s="126"/>
      <c r="TAM27" s="125"/>
      <c r="TAN27" s="126"/>
      <c r="TAO27" s="125"/>
      <c r="TAP27" s="126"/>
      <c r="TAQ27" s="125"/>
      <c r="TAR27" s="126"/>
      <c r="TAS27" s="125"/>
      <c r="TAT27" s="126"/>
      <c r="TAU27" s="125"/>
      <c r="TAV27" s="126"/>
      <c r="TAW27" s="125"/>
      <c r="TAX27" s="126"/>
      <c r="TAY27" s="125"/>
      <c r="TAZ27" s="126"/>
      <c r="TBA27" s="125"/>
      <c r="TBB27" s="126"/>
      <c r="TBC27" s="125"/>
      <c r="TBD27" s="126"/>
      <c r="TBE27" s="125"/>
      <c r="TBF27" s="126"/>
      <c r="TBG27" s="125"/>
      <c r="TBH27" s="126"/>
      <c r="TBI27" s="125"/>
      <c r="TBJ27" s="126"/>
      <c r="TBK27" s="125"/>
      <c r="TBL27" s="126"/>
      <c r="TBM27" s="125"/>
      <c r="TBN27" s="126"/>
      <c r="TBO27" s="125"/>
      <c r="TBP27" s="126"/>
      <c r="TBQ27" s="125"/>
      <c r="TBR27" s="126"/>
      <c r="TBS27" s="125"/>
      <c r="TBT27" s="126"/>
      <c r="TBU27" s="125"/>
      <c r="TBV27" s="126"/>
      <c r="TBW27" s="125"/>
      <c r="TBX27" s="126"/>
      <c r="TBY27" s="125"/>
      <c r="TBZ27" s="126"/>
      <c r="TCA27" s="125"/>
      <c r="TCB27" s="126"/>
      <c r="TCC27" s="125"/>
      <c r="TCD27" s="126"/>
      <c r="TCE27" s="125"/>
      <c r="TCF27" s="126"/>
      <c r="TCG27" s="125"/>
      <c r="TCH27" s="126"/>
      <c r="TCI27" s="125"/>
      <c r="TCJ27" s="126"/>
      <c r="TCK27" s="125"/>
      <c r="TCL27" s="126"/>
      <c r="TCM27" s="125"/>
      <c r="TCN27" s="126"/>
      <c r="TCO27" s="125"/>
      <c r="TCP27" s="126"/>
      <c r="TCQ27" s="125"/>
      <c r="TCR27" s="126"/>
      <c r="TCS27" s="125"/>
      <c r="TCT27" s="126"/>
      <c r="TCU27" s="125"/>
      <c r="TCV27" s="126"/>
      <c r="TCW27" s="125"/>
      <c r="TCX27" s="126"/>
      <c r="TCY27" s="125"/>
      <c r="TCZ27" s="126"/>
      <c r="TDA27" s="125"/>
      <c r="TDB27" s="126"/>
      <c r="TDC27" s="125"/>
      <c r="TDD27" s="126"/>
      <c r="TDE27" s="125"/>
      <c r="TDF27" s="126"/>
      <c r="TDG27" s="125"/>
      <c r="TDH27" s="126"/>
      <c r="TDI27" s="125"/>
      <c r="TDJ27" s="126"/>
      <c r="TDK27" s="125"/>
      <c r="TDL27" s="126"/>
      <c r="TDM27" s="125"/>
      <c r="TDN27" s="126"/>
      <c r="TDO27" s="125"/>
      <c r="TDP27" s="126"/>
      <c r="TDQ27" s="125"/>
      <c r="TDR27" s="126"/>
      <c r="TDS27" s="125"/>
      <c r="TDT27" s="126"/>
      <c r="TDU27" s="125"/>
      <c r="TDV27" s="126"/>
      <c r="TDW27" s="125"/>
      <c r="TDX27" s="126"/>
      <c r="TDY27" s="125"/>
      <c r="TDZ27" s="126"/>
      <c r="TEA27" s="125"/>
      <c r="TEB27" s="126"/>
      <c r="TEC27" s="125"/>
      <c r="TED27" s="126"/>
      <c r="TEE27" s="125"/>
      <c r="TEF27" s="126"/>
      <c r="TEG27" s="125"/>
      <c r="TEH27" s="126"/>
      <c r="TEI27" s="125"/>
      <c r="TEJ27" s="126"/>
      <c r="TEK27" s="125"/>
      <c r="TEL27" s="126"/>
      <c r="TEM27" s="125"/>
      <c r="TEN27" s="126"/>
      <c r="TEO27" s="125"/>
      <c r="TEP27" s="126"/>
      <c r="TEQ27" s="125"/>
      <c r="TER27" s="126"/>
      <c r="TES27" s="125"/>
      <c r="TET27" s="126"/>
      <c r="TEU27" s="125"/>
      <c r="TEV27" s="126"/>
      <c r="TEW27" s="125"/>
      <c r="TEX27" s="126"/>
      <c r="TEY27" s="125"/>
      <c r="TEZ27" s="126"/>
      <c r="TFA27" s="125"/>
      <c r="TFB27" s="126"/>
      <c r="TFC27" s="125"/>
      <c r="TFD27" s="126"/>
      <c r="TFE27" s="125"/>
      <c r="TFF27" s="126"/>
      <c r="TFG27" s="125"/>
      <c r="TFH27" s="126"/>
      <c r="TFI27" s="125"/>
      <c r="TFJ27" s="126"/>
      <c r="TFK27" s="125"/>
      <c r="TFL27" s="126"/>
      <c r="TFM27" s="125"/>
      <c r="TFN27" s="126"/>
      <c r="TFO27" s="125"/>
      <c r="TFP27" s="126"/>
      <c r="TFQ27" s="125"/>
      <c r="TFR27" s="126"/>
      <c r="TFS27" s="125"/>
      <c r="TFT27" s="126"/>
      <c r="TFU27" s="125"/>
      <c r="TFV27" s="126"/>
      <c r="TFW27" s="125"/>
      <c r="TFX27" s="126"/>
      <c r="TFY27" s="125"/>
      <c r="TFZ27" s="126"/>
      <c r="TGA27" s="125"/>
      <c r="TGB27" s="126"/>
      <c r="TGC27" s="125"/>
      <c r="TGD27" s="126"/>
      <c r="TGE27" s="125"/>
      <c r="TGF27" s="126"/>
      <c r="TGG27" s="125"/>
      <c r="TGH27" s="126"/>
      <c r="TGI27" s="125"/>
      <c r="TGJ27" s="126"/>
      <c r="TGK27" s="125"/>
      <c r="TGL27" s="126"/>
      <c r="TGM27" s="125"/>
      <c r="TGN27" s="126"/>
      <c r="TGO27" s="125"/>
      <c r="TGP27" s="126"/>
      <c r="TGQ27" s="125"/>
      <c r="TGR27" s="126"/>
      <c r="TGS27" s="125"/>
      <c r="TGT27" s="126"/>
      <c r="TGU27" s="125"/>
      <c r="TGV27" s="126"/>
      <c r="TGW27" s="125"/>
      <c r="TGX27" s="126"/>
      <c r="TGY27" s="125"/>
      <c r="TGZ27" s="126"/>
      <c r="THA27" s="125"/>
      <c r="THB27" s="126"/>
      <c r="THC27" s="125"/>
      <c r="THD27" s="126"/>
      <c r="THE27" s="125"/>
      <c r="THF27" s="126"/>
      <c r="THG27" s="125"/>
      <c r="THH27" s="126"/>
      <c r="THI27" s="125"/>
      <c r="THJ27" s="126"/>
      <c r="THK27" s="125"/>
      <c r="THL27" s="126"/>
      <c r="THM27" s="125"/>
      <c r="THN27" s="126"/>
      <c r="THO27" s="125"/>
      <c r="THP27" s="126"/>
      <c r="THQ27" s="125"/>
      <c r="THR27" s="126"/>
      <c r="THS27" s="125"/>
      <c r="THT27" s="126"/>
      <c r="THU27" s="125"/>
      <c r="THV27" s="126"/>
      <c r="THW27" s="125"/>
      <c r="THX27" s="126"/>
      <c r="THY27" s="125"/>
      <c r="THZ27" s="126"/>
      <c r="TIA27" s="125"/>
      <c r="TIB27" s="126"/>
      <c r="TIC27" s="125"/>
      <c r="TID27" s="126"/>
      <c r="TIE27" s="125"/>
      <c r="TIF27" s="126"/>
      <c r="TIG27" s="125"/>
      <c r="TIH27" s="126"/>
      <c r="TII27" s="125"/>
      <c r="TIJ27" s="126"/>
      <c r="TIK27" s="125"/>
      <c r="TIL27" s="126"/>
      <c r="TIM27" s="125"/>
      <c r="TIN27" s="126"/>
      <c r="TIO27" s="125"/>
      <c r="TIP27" s="126"/>
      <c r="TIQ27" s="125"/>
      <c r="TIR27" s="126"/>
      <c r="TIS27" s="125"/>
      <c r="TIT27" s="126"/>
      <c r="TIU27" s="125"/>
      <c r="TIV27" s="126"/>
      <c r="TIW27" s="125"/>
      <c r="TIX27" s="126"/>
      <c r="TIY27" s="125"/>
      <c r="TIZ27" s="126"/>
      <c r="TJA27" s="125"/>
      <c r="TJB27" s="126"/>
      <c r="TJC27" s="125"/>
      <c r="TJD27" s="126"/>
      <c r="TJE27" s="125"/>
      <c r="TJF27" s="126"/>
      <c r="TJG27" s="125"/>
      <c r="TJH27" s="126"/>
      <c r="TJI27" s="125"/>
      <c r="TJJ27" s="126"/>
      <c r="TJK27" s="125"/>
      <c r="TJL27" s="126"/>
      <c r="TJM27" s="125"/>
      <c r="TJN27" s="126"/>
      <c r="TJO27" s="125"/>
      <c r="TJP27" s="126"/>
      <c r="TJQ27" s="125"/>
      <c r="TJR27" s="126"/>
      <c r="TJS27" s="125"/>
      <c r="TJT27" s="126"/>
      <c r="TJU27" s="125"/>
      <c r="TJV27" s="126"/>
      <c r="TJW27" s="125"/>
      <c r="TJX27" s="126"/>
      <c r="TJY27" s="125"/>
      <c r="TJZ27" s="126"/>
      <c r="TKA27" s="125"/>
      <c r="TKB27" s="126"/>
      <c r="TKC27" s="125"/>
      <c r="TKD27" s="126"/>
      <c r="TKE27" s="125"/>
      <c r="TKF27" s="126"/>
      <c r="TKG27" s="125"/>
      <c r="TKH27" s="126"/>
      <c r="TKI27" s="125"/>
      <c r="TKJ27" s="126"/>
      <c r="TKK27" s="125"/>
      <c r="TKL27" s="126"/>
      <c r="TKM27" s="125"/>
      <c r="TKN27" s="126"/>
      <c r="TKO27" s="125"/>
      <c r="TKP27" s="126"/>
      <c r="TKQ27" s="125"/>
      <c r="TKR27" s="126"/>
      <c r="TKS27" s="125"/>
      <c r="TKT27" s="126"/>
      <c r="TKU27" s="125"/>
      <c r="TKV27" s="126"/>
      <c r="TKW27" s="125"/>
      <c r="TKX27" s="126"/>
      <c r="TKY27" s="125"/>
      <c r="TKZ27" s="126"/>
      <c r="TLA27" s="125"/>
      <c r="TLB27" s="126"/>
      <c r="TLC27" s="125"/>
      <c r="TLD27" s="126"/>
      <c r="TLE27" s="125"/>
      <c r="TLF27" s="126"/>
      <c r="TLG27" s="125"/>
      <c r="TLH27" s="126"/>
      <c r="TLI27" s="125"/>
      <c r="TLJ27" s="126"/>
      <c r="TLK27" s="125"/>
      <c r="TLL27" s="126"/>
      <c r="TLM27" s="125"/>
      <c r="TLN27" s="126"/>
      <c r="TLO27" s="125"/>
      <c r="TLP27" s="126"/>
      <c r="TLQ27" s="125"/>
      <c r="TLR27" s="126"/>
      <c r="TLS27" s="125"/>
      <c r="TLT27" s="126"/>
      <c r="TLU27" s="125"/>
      <c r="TLV27" s="126"/>
      <c r="TLW27" s="125"/>
      <c r="TLX27" s="126"/>
      <c r="TLY27" s="125"/>
      <c r="TLZ27" s="126"/>
      <c r="TMA27" s="125"/>
      <c r="TMB27" s="126"/>
      <c r="TMC27" s="125"/>
      <c r="TMD27" s="126"/>
      <c r="TME27" s="125"/>
      <c r="TMF27" s="126"/>
      <c r="TMG27" s="125"/>
      <c r="TMH27" s="126"/>
      <c r="TMI27" s="125"/>
      <c r="TMJ27" s="126"/>
      <c r="TMK27" s="125"/>
      <c r="TML27" s="126"/>
      <c r="TMM27" s="125"/>
      <c r="TMN27" s="126"/>
      <c r="TMO27" s="125"/>
      <c r="TMP27" s="126"/>
      <c r="TMQ27" s="125"/>
      <c r="TMR27" s="126"/>
      <c r="TMS27" s="125"/>
      <c r="TMT27" s="126"/>
      <c r="TMU27" s="125"/>
      <c r="TMV27" s="126"/>
      <c r="TMW27" s="125"/>
      <c r="TMX27" s="126"/>
      <c r="TMY27" s="125"/>
      <c r="TMZ27" s="126"/>
      <c r="TNA27" s="125"/>
      <c r="TNB27" s="126"/>
      <c r="TNC27" s="125"/>
      <c r="TND27" s="126"/>
      <c r="TNE27" s="125"/>
      <c r="TNF27" s="126"/>
      <c r="TNG27" s="125"/>
      <c r="TNH27" s="126"/>
      <c r="TNI27" s="125"/>
      <c r="TNJ27" s="126"/>
      <c r="TNK27" s="125"/>
      <c r="TNL27" s="126"/>
      <c r="TNM27" s="125"/>
      <c r="TNN27" s="126"/>
      <c r="TNO27" s="125"/>
      <c r="TNP27" s="126"/>
      <c r="TNQ27" s="125"/>
      <c r="TNR27" s="126"/>
      <c r="TNS27" s="125"/>
      <c r="TNT27" s="126"/>
      <c r="TNU27" s="125"/>
      <c r="TNV27" s="126"/>
      <c r="TNW27" s="125"/>
      <c r="TNX27" s="126"/>
      <c r="TNY27" s="125"/>
      <c r="TNZ27" s="126"/>
      <c r="TOA27" s="125"/>
      <c r="TOB27" s="126"/>
      <c r="TOC27" s="125"/>
      <c r="TOD27" s="126"/>
      <c r="TOE27" s="125"/>
      <c r="TOF27" s="126"/>
      <c r="TOG27" s="125"/>
      <c r="TOH27" s="126"/>
      <c r="TOI27" s="125"/>
      <c r="TOJ27" s="126"/>
      <c r="TOK27" s="125"/>
      <c r="TOL27" s="126"/>
      <c r="TOM27" s="125"/>
      <c r="TON27" s="126"/>
      <c r="TOO27" s="125"/>
      <c r="TOP27" s="126"/>
      <c r="TOQ27" s="125"/>
      <c r="TOR27" s="126"/>
      <c r="TOS27" s="125"/>
      <c r="TOT27" s="126"/>
      <c r="TOU27" s="125"/>
      <c r="TOV27" s="126"/>
      <c r="TOW27" s="125"/>
      <c r="TOX27" s="126"/>
      <c r="TOY27" s="125"/>
      <c r="TOZ27" s="126"/>
      <c r="TPA27" s="125"/>
      <c r="TPB27" s="126"/>
      <c r="TPC27" s="125"/>
      <c r="TPD27" s="126"/>
      <c r="TPE27" s="125"/>
      <c r="TPF27" s="126"/>
      <c r="TPG27" s="125"/>
      <c r="TPH27" s="126"/>
      <c r="TPI27" s="125"/>
      <c r="TPJ27" s="126"/>
      <c r="TPK27" s="125"/>
      <c r="TPL27" s="126"/>
      <c r="TPM27" s="125"/>
      <c r="TPN27" s="126"/>
      <c r="TPO27" s="125"/>
      <c r="TPP27" s="126"/>
      <c r="TPQ27" s="125"/>
      <c r="TPR27" s="126"/>
      <c r="TPS27" s="125"/>
      <c r="TPT27" s="126"/>
      <c r="TPU27" s="125"/>
      <c r="TPV27" s="126"/>
      <c r="TPW27" s="125"/>
      <c r="TPX27" s="126"/>
      <c r="TPY27" s="125"/>
      <c r="TPZ27" s="126"/>
      <c r="TQA27" s="125"/>
      <c r="TQB27" s="126"/>
      <c r="TQC27" s="125"/>
      <c r="TQD27" s="126"/>
      <c r="TQE27" s="125"/>
      <c r="TQF27" s="126"/>
      <c r="TQG27" s="125"/>
      <c r="TQH27" s="126"/>
      <c r="TQI27" s="125"/>
      <c r="TQJ27" s="126"/>
      <c r="TQK27" s="125"/>
      <c r="TQL27" s="126"/>
      <c r="TQM27" s="125"/>
      <c r="TQN27" s="126"/>
      <c r="TQO27" s="125"/>
      <c r="TQP27" s="126"/>
      <c r="TQQ27" s="125"/>
      <c r="TQR27" s="126"/>
      <c r="TQS27" s="125"/>
      <c r="TQT27" s="126"/>
      <c r="TQU27" s="125"/>
      <c r="TQV27" s="126"/>
      <c r="TQW27" s="125"/>
      <c r="TQX27" s="126"/>
      <c r="TQY27" s="125"/>
      <c r="TQZ27" s="126"/>
      <c r="TRA27" s="125"/>
      <c r="TRB27" s="126"/>
      <c r="TRC27" s="125"/>
      <c r="TRD27" s="126"/>
      <c r="TRE27" s="125"/>
      <c r="TRF27" s="126"/>
      <c r="TRG27" s="125"/>
      <c r="TRH27" s="126"/>
      <c r="TRI27" s="125"/>
      <c r="TRJ27" s="126"/>
      <c r="TRK27" s="125"/>
      <c r="TRL27" s="126"/>
      <c r="TRM27" s="125"/>
      <c r="TRN27" s="126"/>
      <c r="TRO27" s="125"/>
      <c r="TRP27" s="126"/>
      <c r="TRQ27" s="125"/>
      <c r="TRR27" s="126"/>
      <c r="TRS27" s="125"/>
      <c r="TRT27" s="126"/>
      <c r="TRU27" s="125"/>
      <c r="TRV27" s="126"/>
      <c r="TRW27" s="125"/>
      <c r="TRX27" s="126"/>
      <c r="TRY27" s="125"/>
      <c r="TRZ27" s="126"/>
      <c r="TSA27" s="125"/>
      <c r="TSB27" s="126"/>
      <c r="TSC27" s="125"/>
      <c r="TSD27" s="126"/>
      <c r="TSE27" s="125"/>
      <c r="TSF27" s="126"/>
      <c r="TSG27" s="125"/>
      <c r="TSH27" s="126"/>
      <c r="TSI27" s="125"/>
      <c r="TSJ27" s="126"/>
      <c r="TSK27" s="125"/>
      <c r="TSL27" s="126"/>
      <c r="TSM27" s="125"/>
      <c r="TSN27" s="126"/>
      <c r="TSO27" s="125"/>
      <c r="TSP27" s="126"/>
      <c r="TSQ27" s="125"/>
      <c r="TSR27" s="126"/>
      <c r="TSS27" s="125"/>
      <c r="TST27" s="126"/>
      <c r="TSU27" s="125"/>
      <c r="TSV27" s="126"/>
      <c r="TSW27" s="125"/>
      <c r="TSX27" s="126"/>
      <c r="TSY27" s="125"/>
      <c r="TSZ27" s="126"/>
      <c r="TTA27" s="125"/>
      <c r="TTB27" s="126"/>
      <c r="TTC27" s="125"/>
      <c r="TTD27" s="126"/>
      <c r="TTE27" s="125"/>
      <c r="TTF27" s="126"/>
      <c r="TTG27" s="125"/>
      <c r="TTH27" s="126"/>
      <c r="TTI27" s="125"/>
      <c r="TTJ27" s="126"/>
      <c r="TTK27" s="125"/>
      <c r="TTL27" s="126"/>
      <c r="TTM27" s="125"/>
      <c r="TTN27" s="126"/>
      <c r="TTO27" s="125"/>
      <c r="TTP27" s="126"/>
      <c r="TTQ27" s="125"/>
      <c r="TTR27" s="126"/>
      <c r="TTS27" s="125"/>
      <c r="TTT27" s="126"/>
      <c r="TTU27" s="125"/>
      <c r="TTV27" s="126"/>
      <c r="TTW27" s="125"/>
      <c r="TTX27" s="126"/>
      <c r="TTY27" s="125"/>
      <c r="TTZ27" s="126"/>
      <c r="TUA27" s="125"/>
      <c r="TUB27" s="126"/>
      <c r="TUC27" s="125"/>
      <c r="TUD27" s="126"/>
      <c r="TUE27" s="125"/>
      <c r="TUF27" s="126"/>
      <c r="TUG27" s="125"/>
      <c r="TUH27" s="126"/>
      <c r="TUI27" s="125"/>
      <c r="TUJ27" s="126"/>
      <c r="TUK27" s="125"/>
      <c r="TUL27" s="126"/>
      <c r="TUM27" s="125"/>
      <c r="TUN27" s="126"/>
      <c r="TUO27" s="125"/>
      <c r="TUP27" s="126"/>
      <c r="TUQ27" s="125"/>
      <c r="TUR27" s="126"/>
      <c r="TUS27" s="125"/>
      <c r="TUT27" s="126"/>
      <c r="TUU27" s="125"/>
      <c r="TUV27" s="126"/>
      <c r="TUW27" s="125"/>
      <c r="TUX27" s="126"/>
      <c r="TUY27" s="125"/>
      <c r="TUZ27" s="126"/>
      <c r="TVA27" s="125"/>
      <c r="TVB27" s="126"/>
      <c r="TVC27" s="125"/>
      <c r="TVD27" s="126"/>
      <c r="TVE27" s="125"/>
      <c r="TVF27" s="126"/>
      <c r="TVG27" s="125"/>
      <c r="TVH27" s="126"/>
      <c r="TVI27" s="125"/>
      <c r="TVJ27" s="126"/>
      <c r="TVK27" s="125"/>
      <c r="TVL27" s="126"/>
      <c r="TVM27" s="125"/>
      <c r="TVN27" s="126"/>
      <c r="TVO27" s="125"/>
      <c r="TVP27" s="126"/>
      <c r="TVQ27" s="125"/>
      <c r="TVR27" s="126"/>
      <c r="TVS27" s="125"/>
      <c r="TVT27" s="126"/>
      <c r="TVU27" s="125"/>
      <c r="TVV27" s="126"/>
      <c r="TVW27" s="125"/>
      <c r="TVX27" s="126"/>
      <c r="TVY27" s="125"/>
      <c r="TVZ27" s="126"/>
      <c r="TWA27" s="125"/>
      <c r="TWB27" s="126"/>
      <c r="TWC27" s="125"/>
      <c r="TWD27" s="126"/>
      <c r="TWE27" s="125"/>
      <c r="TWF27" s="126"/>
      <c r="TWG27" s="125"/>
      <c r="TWH27" s="126"/>
      <c r="TWI27" s="125"/>
      <c r="TWJ27" s="126"/>
      <c r="TWK27" s="125"/>
      <c r="TWL27" s="126"/>
      <c r="TWM27" s="125"/>
      <c r="TWN27" s="126"/>
      <c r="TWO27" s="125"/>
      <c r="TWP27" s="126"/>
      <c r="TWQ27" s="125"/>
      <c r="TWR27" s="126"/>
      <c r="TWS27" s="125"/>
      <c r="TWT27" s="126"/>
      <c r="TWU27" s="125"/>
      <c r="TWV27" s="126"/>
      <c r="TWW27" s="125"/>
      <c r="TWX27" s="126"/>
      <c r="TWY27" s="125"/>
      <c r="TWZ27" s="126"/>
      <c r="TXA27" s="125"/>
      <c r="TXB27" s="126"/>
      <c r="TXC27" s="125"/>
      <c r="TXD27" s="126"/>
      <c r="TXE27" s="125"/>
      <c r="TXF27" s="126"/>
      <c r="TXG27" s="125"/>
      <c r="TXH27" s="126"/>
      <c r="TXI27" s="125"/>
      <c r="TXJ27" s="126"/>
      <c r="TXK27" s="125"/>
      <c r="TXL27" s="126"/>
      <c r="TXM27" s="125"/>
      <c r="TXN27" s="126"/>
      <c r="TXO27" s="125"/>
      <c r="TXP27" s="126"/>
      <c r="TXQ27" s="125"/>
      <c r="TXR27" s="126"/>
      <c r="TXS27" s="125"/>
      <c r="TXT27" s="126"/>
      <c r="TXU27" s="125"/>
      <c r="TXV27" s="126"/>
      <c r="TXW27" s="125"/>
      <c r="TXX27" s="126"/>
      <c r="TXY27" s="125"/>
      <c r="TXZ27" s="126"/>
      <c r="TYA27" s="125"/>
      <c r="TYB27" s="126"/>
      <c r="TYC27" s="125"/>
      <c r="TYD27" s="126"/>
      <c r="TYE27" s="125"/>
      <c r="TYF27" s="126"/>
      <c r="TYG27" s="125"/>
      <c r="TYH27" s="126"/>
      <c r="TYI27" s="125"/>
      <c r="TYJ27" s="126"/>
      <c r="TYK27" s="125"/>
      <c r="TYL27" s="126"/>
      <c r="TYM27" s="125"/>
      <c r="TYN27" s="126"/>
      <c r="TYO27" s="125"/>
      <c r="TYP27" s="126"/>
      <c r="TYQ27" s="125"/>
      <c r="TYR27" s="126"/>
      <c r="TYS27" s="125"/>
      <c r="TYT27" s="126"/>
      <c r="TYU27" s="125"/>
      <c r="TYV27" s="126"/>
      <c r="TYW27" s="125"/>
      <c r="TYX27" s="126"/>
      <c r="TYY27" s="125"/>
      <c r="TYZ27" s="126"/>
      <c r="TZA27" s="125"/>
      <c r="TZB27" s="126"/>
      <c r="TZC27" s="125"/>
      <c r="TZD27" s="126"/>
      <c r="TZE27" s="125"/>
      <c r="TZF27" s="126"/>
      <c r="TZG27" s="125"/>
      <c r="TZH27" s="126"/>
      <c r="TZI27" s="125"/>
      <c r="TZJ27" s="126"/>
      <c r="TZK27" s="125"/>
      <c r="TZL27" s="126"/>
      <c r="TZM27" s="125"/>
      <c r="TZN27" s="126"/>
      <c r="TZO27" s="125"/>
      <c r="TZP27" s="126"/>
      <c r="TZQ27" s="125"/>
      <c r="TZR27" s="126"/>
      <c r="TZS27" s="125"/>
      <c r="TZT27" s="126"/>
      <c r="TZU27" s="125"/>
      <c r="TZV27" s="126"/>
      <c r="TZW27" s="125"/>
      <c r="TZX27" s="126"/>
      <c r="TZY27" s="125"/>
      <c r="TZZ27" s="126"/>
      <c r="UAA27" s="125"/>
      <c r="UAB27" s="126"/>
      <c r="UAC27" s="125"/>
      <c r="UAD27" s="126"/>
      <c r="UAE27" s="125"/>
      <c r="UAF27" s="126"/>
      <c r="UAG27" s="125"/>
      <c r="UAH27" s="126"/>
      <c r="UAI27" s="125"/>
      <c r="UAJ27" s="126"/>
      <c r="UAK27" s="125"/>
      <c r="UAL27" s="126"/>
      <c r="UAM27" s="125"/>
      <c r="UAN27" s="126"/>
      <c r="UAO27" s="125"/>
      <c r="UAP27" s="126"/>
      <c r="UAQ27" s="125"/>
      <c r="UAR27" s="126"/>
      <c r="UAS27" s="125"/>
      <c r="UAT27" s="126"/>
      <c r="UAU27" s="125"/>
      <c r="UAV27" s="126"/>
      <c r="UAW27" s="125"/>
      <c r="UAX27" s="126"/>
      <c r="UAY27" s="125"/>
      <c r="UAZ27" s="126"/>
      <c r="UBA27" s="125"/>
      <c r="UBB27" s="126"/>
      <c r="UBC27" s="125"/>
      <c r="UBD27" s="126"/>
      <c r="UBE27" s="125"/>
      <c r="UBF27" s="126"/>
      <c r="UBG27" s="125"/>
      <c r="UBH27" s="126"/>
      <c r="UBI27" s="125"/>
      <c r="UBJ27" s="126"/>
      <c r="UBK27" s="125"/>
      <c r="UBL27" s="126"/>
      <c r="UBM27" s="125"/>
      <c r="UBN27" s="126"/>
      <c r="UBO27" s="125"/>
      <c r="UBP27" s="126"/>
      <c r="UBQ27" s="125"/>
      <c r="UBR27" s="126"/>
      <c r="UBS27" s="125"/>
      <c r="UBT27" s="126"/>
      <c r="UBU27" s="125"/>
      <c r="UBV27" s="126"/>
      <c r="UBW27" s="125"/>
      <c r="UBX27" s="126"/>
      <c r="UBY27" s="125"/>
      <c r="UBZ27" s="126"/>
      <c r="UCA27" s="125"/>
      <c r="UCB27" s="126"/>
      <c r="UCC27" s="125"/>
      <c r="UCD27" s="126"/>
      <c r="UCE27" s="125"/>
      <c r="UCF27" s="126"/>
      <c r="UCG27" s="125"/>
      <c r="UCH27" s="126"/>
      <c r="UCI27" s="125"/>
      <c r="UCJ27" s="126"/>
      <c r="UCK27" s="125"/>
      <c r="UCL27" s="126"/>
      <c r="UCM27" s="125"/>
      <c r="UCN27" s="126"/>
      <c r="UCO27" s="125"/>
      <c r="UCP27" s="126"/>
      <c r="UCQ27" s="125"/>
      <c r="UCR27" s="126"/>
      <c r="UCS27" s="125"/>
      <c r="UCT27" s="126"/>
      <c r="UCU27" s="125"/>
      <c r="UCV27" s="126"/>
      <c r="UCW27" s="125"/>
      <c r="UCX27" s="126"/>
      <c r="UCY27" s="125"/>
      <c r="UCZ27" s="126"/>
      <c r="UDA27" s="125"/>
      <c r="UDB27" s="126"/>
      <c r="UDC27" s="125"/>
      <c r="UDD27" s="126"/>
      <c r="UDE27" s="125"/>
      <c r="UDF27" s="126"/>
      <c r="UDG27" s="125"/>
      <c r="UDH27" s="126"/>
      <c r="UDI27" s="125"/>
      <c r="UDJ27" s="126"/>
      <c r="UDK27" s="125"/>
      <c r="UDL27" s="126"/>
      <c r="UDM27" s="125"/>
      <c r="UDN27" s="126"/>
      <c r="UDO27" s="125"/>
      <c r="UDP27" s="126"/>
      <c r="UDQ27" s="125"/>
      <c r="UDR27" s="126"/>
      <c r="UDS27" s="125"/>
      <c r="UDT27" s="126"/>
      <c r="UDU27" s="125"/>
      <c r="UDV27" s="126"/>
      <c r="UDW27" s="125"/>
      <c r="UDX27" s="126"/>
      <c r="UDY27" s="125"/>
      <c r="UDZ27" s="126"/>
      <c r="UEA27" s="125"/>
      <c r="UEB27" s="126"/>
      <c r="UEC27" s="125"/>
      <c r="UED27" s="126"/>
      <c r="UEE27" s="125"/>
      <c r="UEF27" s="126"/>
      <c r="UEG27" s="125"/>
      <c r="UEH27" s="126"/>
      <c r="UEI27" s="125"/>
      <c r="UEJ27" s="126"/>
      <c r="UEK27" s="125"/>
      <c r="UEL27" s="126"/>
      <c r="UEM27" s="125"/>
      <c r="UEN27" s="126"/>
      <c r="UEO27" s="125"/>
      <c r="UEP27" s="126"/>
      <c r="UEQ27" s="125"/>
      <c r="UER27" s="126"/>
      <c r="UES27" s="125"/>
      <c r="UET27" s="126"/>
      <c r="UEU27" s="125"/>
      <c r="UEV27" s="126"/>
      <c r="UEW27" s="125"/>
      <c r="UEX27" s="126"/>
      <c r="UEY27" s="125"/>
      <c r="UEZ27" s="126"/>
      <c r="UFA27" s="125"/>
      <c r="UFB27" s="126"/>
      <c r="UFC27" s="125"/>
      <c r="UFD27" s="126"/>
      <c r="UFE27" s="125"/>
      <c r="UFF27" s="126"/>
      <c r="UFG27" s="125"/>
      <c r="UFH27" s="126"/>
      <c r="UFI27" s="125"/>
      <c r="UFJ27" s="126"/>
      <c r="UFK27" s="125"/>
      <c r="UFL27" s="126"/>
      <c r="UFM27" s="125"/>
      <c r="UFN27" s="126"/>
      <c r="UFO27" s="125"/>
      <c r="UFP27" s="126"/>
      <c r="UFQ27" s="125"/>
      <c r="UFR27" s="126"/>
      <c r="UFS27" s="125"/>
      <c r="UFT27" s="126"/>
      <c r="UFU27" s="125"/>
      <c r="UFV27" s="126"/>
      <c r="UFW27" s="125"/>
      <c r="UFX27" s="126"/>
      <c r="UFY27" s="125"/>
      <c r="UFZ27" s="126"/>
      <c r="UGA27" s="125"/>
      <c r="UGB27" s="126"/>
      <c r="UGC27" s="125"/>
      <c r="UGD27" s="126"/>
      <c r="UGE27" s="125"/>
      <c r="UGF27" s="126"/>
      <c r="UGG27" s="125"/>
      <c r="UGH27" s="126"/>
      <c r="UGI27" s="125"/>
      <c r="UGJ27" s="126"/>
      <c r="UGK27" s="125"/>
      <c r="UGL27" s="126"/>
      <c r="UGM27" s="125"/>
      <c r="UGN27" s="126"/>
      <c r="UGO27" s="125"/>
      <c r="UGP27" s="126"/>
      <c r="UGQ27" s="125"/>
      <c r="UGR27" s="126"/>
      <c r="UGS27" s="125"/>
      <c r="UGT27" s="126"/>
      <c r="UGU27" s="125"/>
      <c r="UGV27" s="126"/>
      <c r="UGW27" s="125"/>
      <c r="UGX27" s="126"/>
      <c r="UGY27" s="125"/>
      <c r="UGZ27" s="126"/>
      <c r="UHA27" s="125"/>
      <c r="UHB27" s="126"/>
      <c r="UHC27" s="125"/>
      <c r="UHD27" s="126"/>
      <c r="UHE27" s="125"/>
      <c r="UHF27" s="126"/>
      <c r="UHG27" s="125"/>
      <c r="UHH27" s="126"/>
      <c r="UHI27" s="125"/>
      <c r="UHJ27" s="126"/>
      <c r="UHK27" s="125"/>
      <c r="UHL27" s="126"/>
      <c r="UHM27" s="125"/>
      <c r="UHN27" s="126"/>
      <c r="UHO27" s="125"/>
      <c r="UHP27" s="126"/>
      <c r="UHQ27" s="125"/>
      <c r="UHR27" s="126"/>
      <c r="UHS27" s="125"/>
      <c r="UHT27" s="126"/>
      <c r="UHU27" s="125"/>
      <c r="UHV27" s="126"/>
      <c r="UHW27" s="125"/>
      <c r="UHX27" s="126"/>
      <c r="UHY27" s="125"/>
      <c r="UHZ27" s="126"/>
      <c r="UIA27" s="125"/>
      <c r="UIB27" s="126"/>
      <c r="UIC27" s="125"/>
      <c r="UID27" s="126"/>
      <c r="UIE27" s="125"/>
      <c r="UIF27" s="126"/>
      <c r="UIG27" s="125"/>
      <c r="UIH27" s="126"/>
      <c r="UII27" s="125"/>
      <c r="UIJ27" s="126"/>
      <c r="UIK27" s="125"/>
      <c r="UIL27" s="126"/>
      <c r="UIM27" s="125"/>
      <c r="UIN27" s="126"/>
      <c r="UIO27" s="125"/>
      <c r="UIP27" s="126"/>
      <c r="UIQ27" s="125"/>
      <c r="UIR27" s="126"/>
      <c r="UIS27" s="125"/>
      <c r="UIT27" s="126"/>
      <c r="UIU27" s="125"/>
      <c r="UIV27" s="126"/>
      <c r="UIW27" s="125"/>
      <c r="UIX27" s="126"/>
      <c r="UIY27" s="125"/>
      <c r="UIZ27" s="126"/>
      <c r="UJA27" s="125"/>
      <c r="UJB27" s="126"/>
      <c r="UJC27" s="125"/>
      <c r="UJD27" s="126"/>
      <c r="UJE27" s="125"/>
      <c r="UJF27" s="126"/>
      <c r="UJG27" s="125"/>
      <c r="UJH27" s="126"/>
      <c r="UJI27" s="125"/>
      <c r="UJJ27" s="126"/>
      <c r="UJK27" s="125"/>
      <c r="UJL27" s="126"/>
      <c r="UJM27" s="125"/>
      <c r="UJN27" s="126"/>
      <c r="UJO27" s="125"/>
      <c r="UJP27" s="126"/>
      <c r="UJQ27" s="125"/>
      <c r="UJR27" s="126"/>
      <c r="UJS27" s="125"/>
      <c r="UJT27" s="126"/>
      <c r="UJU27" s="125"/>
      <c r="UJV27" s="126"/>
      <c r="UJW27" s="125"/>
      <c r="UJX27" s="126"/>
      <c r="UJY27" s="125"/>
      <c r="UJZ27" s="126"/>
      <c r="UKA27" s="125"/>
      <c r="UKB27" s="126"/>
      <c r="UKC27" s="125"/>
      <c r="UKD27" s="126"/>
      <c r="UKE27" s="125"/>
      <c r="UKF27" s="126"/>
      <c r="UKG27" s="125"/>
      <c r="UKH27" s="126"/>
      <c r="UKI27" s="125"/>
      <c r="UKJ27" s="126"/>
      <c r="UKK27" s="125"/>
      <c r="UKL27" s="126"/>
      <c r="UKM27" s="125"/>
      <c r="UKN27" s="126"/>
      <c r="UKO27" s="125"/>
      <c r="UKP27" s="126"/>
      <c r="UKQ27" s="125"/>
      <c r="UKR27" s="126"/>
      <c r="UKS27" s="125"/>
      <c r="UKT27" s="126"/>
      <c r="UKU27" s="125"/>
      <c r="UKV27" s="126"/>
      <c r="UKW27" s="125"/>
      <c r="UKX27" s="126"/>
      <c r="UKY27" s="125"/>
      <c r="UKZ27" s="126"/>
      <c r="ULA27" s="125"/>
      <c r="ULB27" s="126"/>
      <c r="ULC27" s="125"/>
      <c r="ULD27" s="126"/>
      <c r="ULE27" s="125"/>
      <c r="ULF27" s="126"/>
      <c r="ULG27" s="125"/>
      <c r="ULH27" s="126"/>
      <c r="ULI27" s="125"/>
      <c r="ULJ27" s="126"/>
      <c r="ULK27" s="125"/>
      <c r="ULL27" s="126"/>
      <c r="ULM27" s="125"/>
      <c r="ULN27" s="126"/>
      <c r="ULO27" s="125"/>
      <c r="ULP27" s="126"/>
      <c r="ULQ27" s="125"/>
      <c r="ULR27" s="126"/>
      <c r="ULS27" s="125"/>
      <c r="ULT27" s="126"/>
      <c r="ULU27" s="125"/>
      <c r="ULV27" s="126"/>
      <c r="ULW27" s="125"/>
      <c r="ULX27" s="126"/>
      <c r="ULY27" s="125"/>
      <c r="ULZ27" s="126"/>
      <c r="UMA27" s="125"/>
      <c r="UMB27" s="126"/>
      <c r="UMC27" s="125"/>
      <c r="UMD27" s="126"/>
      <c r="UME27" s="125"/>
      <c r="UMF27" s="126"/>
      <c r="UMG27" s="125"/>
      <c r="UMH27" s="126"/>
      <c r="UMI27" s="125"/>
      <c r="UMJ27" s="126"/>
      <c r="UMK27" s="125"/>
      <c r="UML27" s="126"/>
      <c r="UMM27" s="125"/>
      <c r="UMN27" s="126"/>
      <c r="UMO27" s="125"/>
      <c r="UMP27" s="126"/>
      <c r="UMQ27" s="125"/>
      <c r="UMR27" s="126"/>
      <c r="UMS27" s="125"/>
      <c r="UMT27" s="126"/>
      <c r="UMU27" s="125"/>
      <c r="UMV27" s="126"/>
      <c r="UMW27" s="125"/>
      <c r="UMX27" s="126"/>
      <c r="UMY27" s="125"/>
      <c r="UMZ27" s="126"/>
      <c r="UNA27" s="125"/>
      <c r="UNB27" s="126"/>
      <c r="UNC27" s="125"/>
      <c r="UND27" s="126"/>
      <c r="UNE27" s="125"/>
      <c r="UNF27" s="126"/>
      <c r="UNG27" s="125"/>
      <c r="UNH27" s="126"/>
      <c r="UNI27" s="125"/>
      <c r="UNJ27" s="126"/>
      <c r="UNK27" s="125"/>
      <c r="UNL27" s="126"/>
      <c r="UNM27" s="125"/>
      <c r="UNN27" s="126"/>
      <c r="UNO27" s="125"/>
      <c r="UNP27" s="126"/>
      <c r="UNQ27" s="125"/>
      <c r="UNR27" s="126"/>
      <c r="UNS27" s="125"/>
      <c r="UNT27" s="126"/>
      <c r="UNU27" s="125"/>
      <c r="UNV27" s="126"/>
      <c r="UNW27" s="125"/>
      <c r="UNX27" s="126"/>
      <c r="UNY27" s="125"/>
      <c r="UNZ27" s="126"/>
      <c r="UOA27" s="125"/>
      <c r="UOB27" s="126"/>
      <c r="UOC27" s="125"/>
      <c r="UOD27" s="126"/>
      <c r="UOE27" s="125"/>
      <c r="UOF27" s="126"/>
      <c r="UOG27" s="125"/>
      <c r="UOH27" s="126"/>
      <c r="UOI27" s="125"/>
      <c r="UOJ27" s="126"/>
      <c r="UOK27" s="125"/>
      <c r="UOL27" s="126"/>
      <c r="UOM27" s="125"/>
      <c r="UON27" s="126"/>
      <c r="UOO27" s="125"/>
      <c r="UOP27" s="126"/>
      <c r="UOQ27" s="125"/>
      <c r="UOR27" s="126"/>
      <c r="UOS27" s="125"/>
      <c r="UOT27" s="126"/>
      <c r="UOU27" s="125"/>
      <c r="UOV27" s="126"/>
      <c r="UOW27" s="125"/>
      <c r="UOX27" s="126"/>
      <c r="UOY27" s="125"/>
      <c r="UOZ27" s="126"/>
      <c r="UPA27" s="125"/>
      <c r="UPB27" s="126"/>
      <c r="UPC27" s="125"/>
      <c r="UPD27" s="126"/>
      <c r="UPE27" s="125"/>
      <c r="UPF27" s="126"/>
      <c r="UPG27" s="125"/>
      <c r="UPH27" s="126"/>
      <c r="UPI27" s="125"/>
      <c r="UPJ27" s="126"/>
      <c r="UPK27" s="125"/>
      <c r="UPL27" s="126"/>
      <c r="UPM27" s="125"/>
      <c r="UPN27" s="126"/>
      <c r="UPO27" s="125"/>
      <c r="UPP27" s="126"/>
      <c r="UPQ27" s="125"/>
      <c r="UPR27" s="126"/>
      <c r="UPS27" s="125"/>
      <c r="UPT27" s="126"/>
      <c r="UPU27" s="125"/>
      <c r="UPV27" s="126"/>
      <c r="UPW27" s="125"/>
      <c r="UPX27" s="126"/>
      <c r="UPY27" s="125"/>
      <c r="UPZ27" s="126"/>
      <c r="UQA27" s="125"/>
      <c r="UQB27" s="126"/>
      <c r="UQC27" s="125"/>
      <c r="UQD27" s="126"/>
      <c r="UQE27" s="125"/>
      <c r="UQF27" s="126"/>
      <c r="UQG27" s="125"/>
      <c r="UQH27" s="126"/>
      <c r="UQI27" s="125"/>
      <c r="UQJ27" s="126"/>
      <c r="UQK27" s="125"/>
      <c r="UQL27" s="126"/>
      <c r="UQM27" s="125"/>
      <c r="UQN27" s="126"/>
      <c r="UQO27" s="125"/>
      <c r="UQP27" s="126"/>
      <c r="UQQ27" s="125"/>
      <c r="UQR27" s="126"/>
      <c r="UQS27" s="125"/>
      <c r="UQT27" s="126"/>
      <c r="UQU27" s="125"/>
      <c r="UQV27" s="126"/>
      <c r="UQW27" s="125"/>
      <c r="UQX27" s="126"/>
      <c r="UQY27" s="125"/>
      <c r="UQZ27" s="126"/>
      <c r="URA27" s="125"/>
      <c r="URB27" s="126"/>
      <c r="URC27" s="125"/>
      <c r="URD27" s="126"/>
      <c r="URE27" s="125"/>
      <c r="URF27" s="126"/>
      <c r="URG27" s="125"/>
      <c r="URH27" s="126"/>
      <c r="URI27" s="125"/>
      <c r="URJ27" s="126"/>
      <c r="URK27" s="125"/>
      <c r="URL27" s="126"/>
      <c r="URM27" s="125"/>
      <c r="URN27" s="126"/>
      <c r="URO27" s="125"/>
      <c r="URP27" s="126"/>
      <c r="URQ27" s="125"/>
      <c r="URR27" s="126"/>
      <c r="URS27" s="125"/>
      <c r="URT27" s="126"/>
      <c r="URU27" s="125"/>
      <c r="URV27" s="126"/>
      <c r="URW27" s="125"/>
      <c r="URX27" s="126"/>
      <c r="URY27" s="125"/>
      <c r="URZ27" s="126"/>
      <c r="USA27" s="125"/>
      <c r="USB27" s="126"/>
      <c r="USC27" s="125"/>
      <c r="USD27" s="126"/>
      <c r="USE27" s="125"/>
      <c r="USF27" s="126"/>
      <c r="USG27" s="125"/>
      <c r="USH27" s="126"/>
      <c r="USI27" s="125"/>
      <c r="USJ27" s="126"/>
      <c r="USK27" s="125"/>
      <c r="USL27" s="126"/>
      <c r="USM27" s="125"/>
      <c r="USN27" s="126"/>
      <c r="USO27" s="125"/>
      <c r="USP27" s="126"/>
      <c r="USQ27" s="125"/>
      <c r="USR27" s="126"/>
      <c r="USS27" s="125"/>
      <c r="UST27" s="126"/>
      <c r="USU27" s="125"/>
      <c r="USV27" s="126"/>
      <c r="USW27" s="125"/>
      <c r="USX27" s="126"/>
      <c r="USY27" s="125"/>
      <c r="USZ27" s="126"/>
      <c r="UTA27" s="125"/>
      <c r="UTB27" s="126"/>
      <c r="UTC27" s="125"/>
      <c r="UTD27" s="126"/>
      <c r="UTE27" s="125"/>
      <c r="UTF27" s="126"/>
      <c r="UTG27" s="125"/>
      <c r="UTH27" s="126"/>
      <c r="UTI27" s="125"/>
      <c r="UTJ27" s="126"/>
      <c r="UTK27" s="125"/>
      <c r="UTL27" s="126"/>
      <c r="UTM27" s="125"/>
      <c r="UTN27" s="126"/>
      <c r="UTO27" s="125"/>
      <c r="UTP27" s="126"/>
      <c r="UTQ27" s="125"/>
      <c r="UTR27" s="126"/>
      <c r="UTS27" s="125"/>
      <c r="UTT27" s="126"/>
      <c r="UTU27" s="125"/>
      <c r="UTV27" s="126"/>
      <c r="UTW27" s="125"/>
      <c r="UTX27" s="126"/>
      <c r="UTY27" s="125"/>
      <c r="UTZ27" s="126"/>
      <c r="UUA27" s="125"/>
      <c r="UUB27" s="126"/>
      <c r="UUC27" s="125"/>
      <c r="UUD27" s="126"/>
      <c r="UUE27" s="125"/>
      <c r="UUF27" s="126"/>
      <c r="UUG27" s="125"/>
      <c r="UUH27" s="126"/>
      <c r="UUI27" s="125"/>
      <c r="UUJ27" s="126"/>
      <c r="UUK27" s="125"/>
      <c r="UUL27" s="126"/>
      <c r="UUM27" s="125"/>
      <c r="UUN27" s="126"/>
      <c r="UUO27" s="125"/>
      <c r="UUP27" s="126"/>
      <c r="UUQ27" s="125"/>
      <c r="UUR27" s="126"/>
      <c r="UUS27" s="125"/>
      <c r="UUT27" s="126"/>
      <c r="UUU27" s="125"/>
      <c r="UUV27" s="126"/>
      <c r="UUW27" s="125"/>
      <c r="UUX27" s="126"/>
      <c r="UUY27" s="125"/>
      <c r="UUZ27" s="126"/>
      <c r="UVA27" s="125"/>
      <c r="UVB27" s="126"/>
      <c r="UVC27" s="125"/>
      <c r="UVD27" s="126"/>
      <c r="UVE27" s="125"/>
      <c r="UVF27" s="126"/>
      <c r="UVG27" s="125"/>
      <c r="UVH27" s="126"/>
      <c r="UVI27" s="125"/>
      <c r="UVJ27" s="126"/>
      <c r="UVK27" s="125"/>
      <c r="UVL27" s="126"/>
      <c r="UVM27" s="125"/>
      <c r="UVN27" s="126"/>
      <c r="UVO27" s="125"/>
      <c r="UVP27" s="126"/>
      <c r="UVQ27" s="125"/>
      <c r="UVR27" s="126"/>
      <c r="UVS27" s="125"/>
      <c r="UVT27" s="126"/>
      <c r="UVU27" s="125"/>
      <c r="UVV27" s="126"/>
      <c r="UVW27" s="125"/>
      <c r="UVX27" s="126"/>
      <c r="UVY27" s="125"/>
      <c r="UVZ27" s="126"/>
      <c r="UWA27" s="125"/>
      <c r="UWB27" s="126"/>
      <c r="UWC27" s="125"/>
      <c r="UWD27" s="126"/>
      <c r="UWE27" s="125"/>
      <c r="UWF27" s="126"/>
      <c r="UWG27" s="125"/>
      <c r="UWH27" s="126"/>
      <c r="UWI27" s="125"/>
      <c r="UWJ27" s="126"/>
      <c r="UWK27" s="125"/>
      <c r="UWL27" s="126"/>
      <c r="UWM27" s="125"/>
      <c r="UWN27" s="126"/>
      <c r="UWO27" s="125"/>
      <c r="UWP27" s="126"/>
      <c r="UWQ27" s="125"/>
      <c r="UWR27" s="126"/>
      <c r="UWS27" s="125"/>
      <c r="UWT27" s="126"/>
      <c r="UWU27" s="125"/>
      <c r="UWV27" s="126"/>
      <c r="UWW27" s="125"/>
      <c r="UWX27" s="126"/>
      <c r="UWY27" s="125"/>
      <c r="UWZ27" s="126"/>
      <c r="UXA27" s="125"/>
      <c r="UXB27" s="126"/>
      <c r="UXC27" s="125"/>
      <c r="UXD27" s="126"/>
      <c r="UXE27" s="125"/>
      <c r="UXF27" s="126"/>
      <c r="UXG27" s="125"/>
      <c r="UXH27" s="126"/>
      <c r="UXI27" s="125"/>
      <c r="UXJ27" s="126"/>
      <c r="UXK27" s="125"/>
      <c r="UXL27" s="126"/>
      <c r="UXM27" s="125"/>
      <c r="UXN27" s="126"/>
      <c r="UXO27" s="125"/>
      <c r="UXP27" s="126"/>
      <c r="UXQ27" s="125"/>
      <c r="UXR27" s="126"/>
      <c r="UXS27" s="125"/>
      <c r="UXT27" s="126"/>
      <c r="UXU27" s="125"/>
      <c r="UXV27" s="126"/>
      <c r="UXW27" s="125"/>
      <c r="UXX27" s="126"/>
      <c r="UXY27" s="125"/>
      <c r="UXZ27" s="126"/>
      <c r="UYA27" s="125"/>
      <c r="UYB27" s="126"/>
      <c r="UYC27" s="125"/>
      <c r="UYD27" s="126"/>
      <c r="UYE27" s="125"/>
      <c r="UYF27" s="126"/>
      <c r="UYG27" s="125"/>
      <c r="UYH27" s="126"/>
      <c r="UYI27" s="125"/>
      <c r="UYJ27" s="126"/>
      <c r="UYK27" s="125"/>
      <c r="UYL27" s="126"/>
      <c r="UYM27" s="125"/>
      <c r="UYN27" s="126"/>
      <c r="UYO27" s="125"/>
      <c r="UYP27" s="126"/>
      <c r="UYQ27" s="125"/>
      <c r="UYR27" s="126"/>
      <c r="UYS27" s="125"/>
      <c r="UYT27" s="126"/>
      <c r="UYU27" s="125"/>
      <c r="UYV27" s="126"/>
      <c r="UYW27" s="125"/>
      <c r="UYX27" s="126"/>
      <c r="UYY27" s="125"/>
      <c r="UYZ27" s="126"/>
      <c r="UZA27" s="125"/>
      <c r="UZB27" s="126"/>
      <c r="UZC27" s="125"/>
      <c r="UZD27" s="126"/>
      <c r="UZE27" s="125"/>
      <c r="UZF27" s="126"/>
      <c r="UZG27" s="125"/>
      <c r="UZH27" s="126"/>
      <c r="UZI27" s="125"/>
      <c r="UZJ27" s="126"/>
      <c r="UZK27" s="125"/>
      <c r="UZL27" s="126"/>
      <c r="UZM27" s="125"/>
      <c r="UZN27" s="126"/>
      <c r="UZO27" s="125"/>
      <c r="UZP27" s="126"/>
      <c r="UZQ27" s="125"/>
      <c r="UZR27" s="126"/>
      <c r="UZS27" s="125"/>
      <c r="UZT27" s="126"/>
      <c r="UZU27" s="125"/>
      <c r="UZV27" s="126"/>
      <c r="UZW27" s="125"/>
      <c r="UZX27" s="126"/>
      <c r="UZY27" s="125"/>
      <c r="UZZ27" s="126"/>
      <c r="VAA27" s="125"/>
      <c r="VAB27" s="126"/>
      <c r="VAC27" s="125"/>
      <c r="VAD27" s="126"/>
      <c r="VAE27" s="125"/>
      <c r="VAF27" s="126"/>
      <c r="VAG27" s="125"/>
      <c r="VAH27" s="126"/>
      <c r="VAI27" s="125"/>
      <c r="VAJ27" s="126"/>
      <c r="VAK27" s="125"/>
      <c r="VAL27" s="126"/>
      <c r="VAM27" s="125"/>
      <c r="VAN27" s="126"/>
      <c r="VAO27" s="125"/>
      <c r="VAP27" s="126"/>
      <c r="VAQ27" s="125"/>
      <c r="VAR27" s="126"/>
      <c r="VAS27" s="125"/>
      <c r="VAT27" s="126"/>
      <c r="VAU27" s="125"/>
      <c r="VAV27" s="126"/>
      <c r="VAW27" s="125"/>
      <c r="VAX27" s="126"/>
      <c r="VAY27" s="125"/>
      <c r="VAZ27" s="126"/>
      <c r="VBA27" s="125"/>
      <c r="VBB27" s="126"/>
      <c r="VBC27" s="125"/>
      <c r="VBD27" s="126"/>
      <c r="VBE27" s="125"/>
      <c r="VBF27" s="126"/>
      <c r="VBG27" s="125"/>
      <c r="VBH27" s="126"/>
      <c r="VBI27" s="125"/>
      <c r="VBJ27" s="126"/>
      <c r="VBK27" s="125"/>
      <c r="VBL27" s="126"/>
      <c r="VBM27" s="125"/>
      <c r="VBN27" s="126"/>
      <c r="VBO27" s="125"/>
      <c r="VBP27" s="126"/>
      <c r="VBQ27" s="125"/>
      <c r="VBR27" s="126"/>
      <c r="VBS27" s="125"/>
      <c r="VBT27" s="126"/>
      <c r="VBU27" s="125"/>
      <c r="VBV27" s="126"/>
      <c r="VBW27" s="125"/>
      <c r="VBX27" s="126"/>
      <c r="VBY27" s="125"/>
      <c r="VBZ27" s="126"/>
      <c r="VCA27" s="125"/>
      <c r="VCB27" s="126"/>
      <c r="VCC27" s="125"/>
      <c r="VCD27" s="126"/>
      <c r="VCE27" s="125"/>
      <c r="VCF27" s="126"/>
      <c r="VCG27" s="125"/>
      <c r="VCH27" s="126"/>
      <c r="VCI27" s="125"/>
      <c r="VCJ27" s="126"/>
      <c r="VCK27" s="125"/>
      <c r="VCL27" s="126"/>
      <c r="VCM27" s="125"/>
      <c r="VCN27" s="126"/>
      <c r="VCO27" s="125"/>
      <c r="VCP27" s="126"/>
      <c r="VCQ27" s="125"/>
      <c r="VCR27" s="126"/>
      <c r="VCS27" s="125"/>
      <c r="VCT27" s="126"/>
      <c r="VCU27" s="125"/>
      <c r="VCV27" s="126"/>
      <c r="VCW27" s="125"/>
      <c r="VCX27" s="126"/>
      <c r="VCY27" s="125"/>
      <c r="VCZ27" s="126"/>
      <c r="VDA27" s="125"/>
      <c r="VDB27" s="126"/>
      <c r="VDC27" s="125"/>
      <c r="VDD27" s="126"/>
      <c r="VDE27" s="125"/>
      <c r="VDF27" s="126"/>
      <c r="VDG27" s="125"/>
      <c r="VDH27" s="126"/>
      <c r="VDI27" s="125"/>
      <c r="VDJ27" s="126"/>
      <c r="VDK27" s="125"/>
      <c r="VDL27" s="126"/>
      <c r="VDM27" s="125"/>
      <c r="VDN27" s="126"/>
      <c r="VDO27" s="125"/>
      <c r="VDP27" s="126"/>
      <c r="VDQ27" s="125"/>
      <c r="VDR27" s="126"/>
      <c r="VDS27" s="125"/>
      <c r="VDT27" s="126"/>
      <c r="VDU27" s="125"/>
      <c r="VDV27" s="126"/>
      <c r="VDW27" s="125"/>
      <c r="VDX27" s="126"/>
      <c r="VDY27" s="125"/>
      <c r="VDZ27" s="126"/>
      <c r="VEA27" s="125"/>
      <c r="VEB27" s="126"/>
      <c r="VEC27" s="125"/>
      <c r="VED27" s="126"/>
      <c r="VEE27" s="125"/>
      <c r="VEF27" s="126"/>
      <c r="VEG27" s="125"/>
      <c r="VEH27" s="126"/>
      <c r="VEI27" s="125"/>
      <c r="VEJ27" s="126"/>
      <c r="VEK27" s="125"/>
      <c r="VEL27" s="126"/>
      <c r="VEM27" s="125"/>
      <c r="VEN27" s="126"/>
      <c r="VEO27" s="125"/>
      <c r="VEP27" s="126"/>
      <c r="VEQ27" s="125"/>
      <c r="VER27" s="126"/>
      <c r="VES27" s="125"/>
      <c r="VET27" s="126"/>
      <c r="VEU27" s="125"/>
      <c r="VEV27" s="126"/>
      <c r="VEW27" s="125"/>
      <c r="VEX27" s="126"/>
      <c r="VEY27" s="125"/>
      <c r="VEZ27" s="126"/>
      <c r="VFA27" s="125"/>
      <c r="VFB27" s="126"/>
      <c r="VFC27" s="125"/>
      <c r="VFD27" s="126"/>
      <c r="VFE27" s="125"/>
      <c r="VFF27" s="126"/>
      <c r="VFG27" s="125"/>
      <c r="VFH27" s="126"/>
      <c r="VFI27" s="125"/>
      <c r="VFJ27" s="126"/>
      <c r="VFK27" s="125"/>
      <c r="VFL27" s="126"/>
      <c r="VFM27" s="125"/>
      <c r="VFN27" s="126"/>
      <c r="VFO27" s="125"/>
      <c r="VFP27" s="126"/>
      <c r="VFQ27" s="125"/>
      <c r="VFR27" s="126"/>
      <c r="VFS27" s="125"/>
      <c r="VFT27" s="126"/>
      <c r="VFU27" s="125"/>
      <c r="VFV27" s="126"/>
      <c r="VFW27" s="125"/>
      <c r="VFX27" s="126"/>
      <c r="VFY27" s="125"/>
      <c r="VFZ27" s="126"/>
      <c r="VGA27" s="125"/>
      <c r="VGB27" s="126"/>
      <c r="VGC27" s="125"/>
      <c r="VGD27" s="126"/>
      <c r="VGE27" s="125"/>
      <c r="VGF27" s="126"/>
      <c r="VGG27" s="125"/>
      <c r="VGH27" s="126"/>
      <c r="VGI27" s="125"/>
      <c r="VGJ27" s="126"/>
      <c r="VGK27" s="125"/>
      <c r="VGL27" s="126"/>
      <c r="VGM27" s="125"/>
      <c r="VGN27" s="126"/>
      <c r="VGO27" s="125"/>
      <c r="VGP27" s="126"/>
      <c r="VGQ27" s="125"/>
      <c r="VGR27" s="126"/>
      <c r="VGS27" s="125"/>
      <c r="VGT27" s="126"/>
      <c r="VGU27" s="125"/>
      <c r="VGV27" s="126"/>
      <c r="VGW27" s="125"/>
      <c r="VGX27" s="126"/>
      <c r="VGY27" s="125"/>
      <c r="VGZ27" s="126"/>
      <c r="VHA27" s="125"/>
      <c r="VHB27" s="126"/>
      <c r="VHC27" s="125"/>
      <c r="VHD27" s="126"/>
      <c r="VHE27" s="125"/>
      <c r="VHF27" s="126"/>
      <c r="VHG27" s="125"/>
      <c r="VHH27" s="126"/>
      <c r="VHI27" s="125"/>
      <c r="VHJ27" s="126"/>
      <c r="VHK27" s="125"/>
      <c r="VHL27" s="126"/>
      <c r="VHM27" s="125"/>
      <c r="VHN27" s="126"/>
      <c r="VHO27" s="125"/>
      <c r="VHP27" s="126"/>
      <c r="VHQ27" s="125"/>
      <c r="VHR27" s="126"/>
      <c r="VHS27" s="125"/>
      <c r="VHT27" s="126"/>
      <c r="VHU27" s="125"/>
      <c r="VHV27" s="126"/>
      <c r="VHW27" s="125"/>
      <c r="VHX27" s="126"/>
      <c r="VHY27" s="125"/>
      <c r="VHZ27" s="126"/>
      <c r="VIA27" s="125"/>
      <c r="VIB27" s="126"/>
      <c r="VIC27" s="125"/>
      <c r="VID27" s="126"/>
      <c r="VIE27" s="125"/>
      <c r="VIF27" s="126"/>
      <c r="VIG27" s="125"/>
      <c r="VIH27" s="126"/>
      <c r="VII27" s="125"/>
      <c r="VIJ27" s="126"/>
      <c r="VIK27" s="125"/>
      <c r="VIL27" s="126"/>
      <c r="VIM27" s="125"/>
      <c r="VIN27" s="126"/>
      <c r="VIO27" s="125"/>
      <c r="VIP27" s="126"/>
      <c r="VIQ27" s="125"/>
      <c r="VIR27" s="126"/>
      <c r="VIS27" s="125"/>
      <c r="VIT27" s="126"/>
      <c r="VIU27" s="125"/>
      <c r="VIV27" s="126"/>
      <c r="VIW27" s="125"/>
      <c r="VIX27" s="126"/>
      <c r="VIY27" s="125"/>
      <c r="VIZ27" s="126"/>
      <c r="VJA27" s="125"/>
      <c r="VJB27" s="126"/>
      <c r="VJC27" s="125"/>
      <c r="VJD27" s="126"/>
      <c r="VJE27" s="125"/>
      <c r="VJF27" s="126"/>
      <c r="VJG27" s="125"/>
      <c r="VJH27" s="126"/>
      <c r="VJI27" s="125"/>
      <c r="VJJ27" s="126"/>
      <c r="VJK27" s="125"/>
      <c r="VJL27" s="126"/>
      <c r="VJM27" s="125"/>
      <c r="VJN27" s="126"/>
      <c r="VJO27" s="125"/>
      <c r="VJP27" s="126"/>
      <c r="VJQ27" s="125"/>
      <c r="VJR27" s="126"/>
      <c r="VJS27" s="125"/>
      <c r="VJT27" s="126"/>
      <c r="VJU27" s="125"/>
      <c r="VJV27" s="126"/>
      <c r="VJW27" s="125"/>
      <c r="VJX27" s="126"/>
      <c r="VJY27" s="125"/>
      <c r="VJZ27" s="126"/>
      <c r="VKA27" s="125"/>
      <c r="VKB27" s="126"/>
      <c r="VKC27" s="125"/>
      <c r="VKD27" s="126"/>
      <c r="VKE27" s="125"/>
      <c r="VKF27" s="126"/>
      <c r="VKG27" s="125"/>
      <c r="VKH27" s="126"/>
      <c r="VKI27" s="125"/>
      <c r="VKJ27" s="126"/>
      <c r="VKK27" s="125"/>
      <c r="VKL27" s="126"/>
      <c r="VKM27" s="125"/>
      <c r="VKN27" s="126"/>
      <c r="VKO27" s="125"/>
      <c r="VKP27" s="126"/>
      <c r="VKQ27" s="125"/>
      <c r="VKR27" s="126"/>
      <c r="VKS27" s="125"/>
      <c r="VKT27" s="126"/>
      <c r="VKU27" s="125"/>
      <c r="VKV27" s="126"/>
      <c r="VKW27" s="125"/>
      <c r="VKX27" s="126"/>
      <c r="VKY27" s="125"/>
      <c r="VKZ27" s="126"/>
      <c r="VLA27" s="125"/>
      <c r="VLB27" s="126"/>
      <c r="VLC27" s="125"/>
      <c r="VLD27" s="126"/>
      <c r="VLE27" s="125"/>
      <c r="VLF27" s="126"/>
      <c r="VLG27" s="125"/>
      <c r="VLH27" s="126"/>
      <c r="VLI27" s="125"/>
      <c r="VLJ27" s="126"/>
      <c r="VLK27" s="125"/>
      <c r="VLL27" s="126"/>
      <c r="VLM27" s="125"/>
      <c r="VLN27" s="126"/>
      <c r="VLO27" s="125"/>
      <c r="VLP27" s="126"/>
      <c r="VLQ27" s="125"/>
      <c r="VLR27" s="126"/>
      <c r="VLS27" s="125"/>
      <c r="VLT27" s="126"/>
      <c r="VLU27" s="125"/>
      <c r="VLV27" s="126"/>
      <c r="VLW27" s="125"/>
      <c r="VLX27" s="126"/>
      <c r="VLY27" s="125"/>
      <c r="VLZ27" s="126"/>
      <c r="VMA27" s="125"/>
      <c r="VMB27" s="126"/>
      <c r="VMC27" s="125"/>
      <c r="VMD27" s="126"/>
      <c r="VME27" s="125"/>
      <c r="VMF27" s="126"/>
      <c r="VMG27" s="125"/>
      <c r="VMH27" s="126"/>
      <c r="VMI27" s="125"/>
      <c r="VMJ27" s="126"/>
      <c r="VMK27" s="125"/>
      <c r="VML27" s="126"/>
      <c r="VMM27" s="125"/>
      <c r="VMN27" s="126"/>
      <c r="VMO27" s="125"/>
      <c r="VMP27" s="126"/>
      <c r="VMQ27" s="125"/>
      <c r="VMR27" s="126"/>
      <c r="VMS27" s="125"/>
      <c r="VMT27" s="126"/>
      <c r="VMU27" s="125"/>
      <c r="VMV27" s="126"/>
      <c r="VMW27" s="125"/>
      <c r="VMX27" s="126"/>
      <c r="VMY27" s="125"/>
      <c r="VMZ27" s="126"/>
      <c r="VNA27" s="125"/>
      <c r="VNB27" s="126"/>
      <c r="VNC27" s="125"/>
      <c r="VND27" s="126"/>
      <c r="VNE27" s="125"/>
      <c r="VNF27" s="126"/>
      <c r="VNG27" s="125"/>
      <c r="VNH27" s="126"/>
      <c r="VNI27" s="125"/>
      <c r="VNJ27" s="126"/>
      <c r="VNK27" s="125"/>
      <c r="VNL27" s="126"/>
      <c r="VNM27" s="125"/>
      <c r="VNN27" s="126"/>
      <c r="VNO27" s="125"/>
      <c r="VNP27" s="126"/>
      <c r="VNQ27" s="125"/>
      <c r="VNR27" s="126"/>
      <c r="VNS27" s="125"/>
      <c r="VNT27" s="126"/>
      <c r="VNU27" s="125"/>
      <c r="VNV27" s="126"/>
      <c r="VNW27" s="125"/>
      <c r="VNX27" s="126"/>
      <c r="VNY27" s="125"/>
      <c r="VNZ27" s="126"/>
      <c r="VOA27" s="125"/>
      <c r="VOB27" s="126"/>
      <c r="VOC27" s="125"/>
      <c r="VOD27" s="126"/>
      <c r="VOE27" s="125"/>
      <c r="VOF27" s="126"/>
      <c r="VOG27" s="125"/>
      <c r="VOH27" s="126"/>
      <c r="VOI27" s="125"/>
      <c r="VOJ27" s="126"/>
      <c r="VOK27" s="125"/>
      <c r="VOL27" s="126"/>
      <c r="VOM27" s="125"/>
      <c r="VON27" s="126"/>
      <c r="VOO27" s="125"/>
      <c r="VOP27" s="126"/>
      <c r="VOQ27" s="125"/>
      <c r="VOR27" s="126"/>
      <c r="VOS27" s="125"/>
      <c r="VOT27" s="126"/>
      <c r="VOU27" s="125"/>
      <c r="VOV27" s="126"/>
      <c r="VOW27" s="125"/>
      <c r="VOX27" s="126"/>
      <c r="VOY27" s="125"/>
      <c r="VOZ27" s="126"/>
      <c r="VPA27" s="125"/>
      <c r="VPB27" s="126"/>
      <c r="VPC27" s="125"/>
      <c r="VPD27" s="126"/>
      <c r="VPE27" s="125"/>
      <c r="VPF27" s="126"/>
      <c r="VPG27" s="125"/>
      <c r="VPH27" s="126"/>
      <c r="VPI27" s="125"/>
      <c r="VPJ27" s="126"/>
      <c r="VPK27" s="125"/>
      <c r="VPL27" s="126"/>
      <c r="VPM27" s="125"/>
      <c r="VPN27" s="126"/>
      <c r="VPO27" s="125"/>
      <c r="VPP27" s="126"/>
      <c r="VPQ27" s="125"/>
      <c r="VPR27" s="126"/>
      <c r="VPS27" s="125"/>
      <c r="VPT27" s="126"/>
      <c r="VPU27" s="125"/>
      <c r="VPV27" s="126"/>
      <c r="VPW27" s="125"/>
      <c r="VPX27" s="126"/>
      <c r="VPY27" s="125"/>
      <c r="VPZ27" s="126"/>
      <c r="VQA27" s="125"/>
      <c r="VQB27" s="126"/>
      <c r="VQC27" s="125"/>
      <c r="VQD27" s="126"/>
      <c r="VQE27" s="125"/>
      <c r="VQF27" s="126"/>
      <c r="VQG27" s="125"/>
      <c r="VQH27" s="126"/>
      <c r="VQI27" s="125"/>
      <c r="VQJ27" s="126"/>
      <c r="VQK27" s="125"/>
      <c r="VQL27" s="126"/>
      <c r="VQM27" s="125"/>
      <c r="VQN27" s="126"/>
      <c r="VQO27" s="125"/>
      <c r="VQP27" s="126"/>
      <c r="VQQ27" s="125"/>
      <c r="VQR27" s="126"/>
      <c r="VQS27" s="125"/>
      <c r="VQT27" s="126"/>
      <c r="VQU27" s="125"/>
      <c r="VQV27" s="126"/>
      <c r="VQW27" s="125"/>
      <c r="VQX27" s="126"/>
      <c r="VQY27" s="125"/>
      <c r="VQZ27" s="126"/>
      <c r="VRA27" s="125"/>
      <c r="VRB27" s="126"/>
      <c r="VRC27" s="125"/>
      <c r="VRD27" s="126"/>
      <c r="VRE27" s="125"/>
      <c r="VRF27" s="126"/>
      <c r="VRG27" s="125"/>
      <c r="VRH27" s="126"/>
      <c r="VRI27" s="125"/>
      <c r="VRJ27" s="126"/>
      <c r="VRK27" s="125"/>
      <c r="VRL27" s="126"/>
      <c r="VRM27" s="125"/>
      <c r="VRN27" s="126"/>
      <c r="VRO27" s="125"/>
      <c r="VRP27" s="126"/>
      <c r="VRQ27" s="125"/>
      <c r="VRR27" s="126"/>
      <c r="VRS27" s="125"/>
      <c r="VRT27" s="126"/>
      <c r="VRU27" s="125"/>
      <c r="VRV27" s="126"/>
      <c r="VRW27" s="125"/>
      <c r="VRX27" s="126"/>
      <c r="VRY27" s="125"/>
      <c r="VRZ27" s="126"/>
      <c r="VSA27" s="125"/>
      <c r="VSB27" s="126"/>
      <c r="VSC27" s="125"/>
      <c r="VSD27" s="126"/>
      <c r="VSE27" s="125"/>
      <c r="VSF27" s="126"/>
      <c r="VSG27" s="125"/>
      <c r="VSH27" s="126"/>
      <c r="VSI27" s="125"/>
      <c r="VSJ27" s="126"/>
      <c r="VSK27" s="125"/>
      <c r="VSL27" s="126"/>
      <c r="VSM27" s="125"/>
      <c r="VSN27" s="126"/>
      <c r="VSO27" s="125"/>
      <c r="VSP27" s="126"/>
      <c r="VSQ27" s="125"/>
      <c r="VSR27" s="126"/>
      <c r="VSS27" s="125"/>
      <c r="VST27" s="126"/>
      <c r="VSU27" s="125"/>
      <c r="VSV27" s="126"/>
      <c r="VSW27" s="125"/>
      <c r="VSX27" s="126"/>
      <c r="VSY27" s="125"/>
      <c r="VSZ27" s="126"/>
      <c r="VTA27" s="125"/>
      <c r="VTB27" s="126"/>
      <c r="VTC27" s="125"/>
      <c r="VTD27" s="126"/>
      <c r="VTE27" s="125"/>
      <c r="VTF27" s="126"/>
      <c r="VTG27" s="125"/>
      <c r="VTH27" s="126"/>
      <c r="VTI27" s="125"/>
      <c r="VTJ27" s="126"/>
      <c r="VTK27" s="125"/>
      <c r="VTL27" s="126"/>
      <c r="VTM27" s="125"/>
      <c r="VTN27" s="126"/>
      <c r="VTO27" s="125"/>
      <c r="VTP27" s="126"/>
      <c r="VTQ27" s="125"/>
      <c r="VTR27" s="126"/>
      <c r="VTS27" s="125"/>
      <c r="VTT27" s="126"/>
      <c r="VTU27" s="125"/>
      <c r="VTV27" s="126"/>
      <c r="VTW27" s="125"/>
      <c r="VTX27" s="126"/>
      <c r="VTY27" s="125"/>
      <c r="VTZ27" s="126"/>
      <c r="VUA27" s="125"/>
      <c r="VUB27" s="126"/>
      <c r="VUC27" s="125"/>
      <c r="VUD27" s="126"/>
      <c r="VUE27" s="125"/>
      <c r="VUF27" s="126"/>
      <c r="VUG27" s="125"/>
      <c r="VUH27" s="126"/>
      <c r="VUI27" s="125"/>
      <c r="VUJ27" s="126"/>
      <c r="VUK27" s="125"/>
      <c r="VUL27" s="126"/>
      <c r="VUM27" s="125"/>
      <c r="VUN27" s="126"/>
      <c r="VUO27" s="125"/>
      <c r="VUP27" s="126"/>
      <c r="VUQ27" s="125"/>
      <c r="VUR27" s="126"/>
      <c r="VUS27" s="125"/>
      <c r="VUT27" s="126"/>
      <c r="VUU27" s="125"/>
      <c r="VUV27" s="126"/>
      <c r="VUW27" s="125"/>
      <c r="VUX27" s="126"/>
      <c r="VUY27" s="125"/>
      <c r="VUZ27" s="126"/>
      <c r="VVA27" s="125"/>
      <c r="VVB27" s="126"/>
      <c r="VVC27" s="125"/>
      <c r="VVD27" s="126"/>
      <c r="VVE27" s="125"/>
      <c r="VVF27" s="126"/>
      <c r="VVG27" s="125"/>
      <c r="VVH27" s="126"/>
      <c r="VVI27" s="125"/>
      <c r="VVJ27" s="126"/>
      <c r="VVK27" s="125"/>
      <c r="VVL27" s="126"/>
      <c r="VVM27" s="125"/>
      <c r="VVN27" s="126"/>
      <c r="VVO27" s="125"/>
      <c r="VVP27" s="126"/>
      <c r="VVQ27" s="125"/>
      <c r="VVR27" s="126"/>
      <c r="VVS27" s="125"/>
      <c r="VVT27" s="126"/>
      <c r="VVU27" s="125"/>
      <c r="VVV27" s="126"/>
      <c r="VVW27" s="125"/>
      <c r="VVX27" s="126"/>
      <c r="VVY27" s="125"/>
      <c r="VVZ27" s="126"/>
      <c r="VWA27" s="125"/>
      <c r="VWB27" s="126"/>
      <c r="VWC27" s="125"/>
      <c r="VWD27" s="126"/>
      <c r="VWE27" s="125"/>
      <c r="VWF27" s="126"/>
      <c r="VWG27" s="125"/>
      <c r="VWH27" s="126"/>
      <c r="VWI27" s="125"/>
      <c r="VWJ27" s="126"/>
      <c r="VWK27" s="125"/>
      <c r="VWL27" s="126"/>
      <c r="VWM27" s="125"/>
      <c r="VWN27" s="126"/>
      <c r="VWO27" s="125"/>
      <c r="VWP27" s="126"/>
      <c r="VWQ27" s="125"/>
      <c r="VWR27" s="126"/>
      <c r="VWS27" s="125"/>
      <c r="VWT27" s="126"/>
      <c r="VWU27" s="125"/>
      <c r="VWV27" s="126"/>
      <c r="VWW27" s="125"/>
      <c r="VWX27" s="126"/>
      <c r="VWY27" s="125"/>
      <c r="VWZ27" s="126"/>
      <c r="VXA27" s="125"/>
      <c r="VXB27" s="126"/>
      <c r="VXC27" s="125"/>
      <c r="VXD27" s="126"/>
      <c r="VXE27" s="125"/>
      <c r="VXF27" s="126"/>
      <c r="VXG27" s="125"/>
      <c r="VXH27" s="126"/>
      <c r="VXI27" s="125"/>
      <c r="VXJ27" s="126"/>
      <c r="VXK27" s="125"/>
      <c r="VXL27" s="126"/>
      <c r="VXM27" s="125"/>
      <c r="VXN27" s="126"/>
      <c r="VXO27" s="125"/>
      <c r="VXP27" s="126"/>
      <c r="VXQ27" s="125"/>
      <c r="VXR27" s="126"/>
      <c r="VXS27" s="125"/>
      <c r="VXT27" s="126"/>
      <c r="VXU27" s="125"/>
      <c r="VXV27" s="126"/>
      <c r="VXW27" s="125"/>
      <c r="VXX27" s="126"/>
      <c r="VXY27" s="125"/>
      <c r="VXZ27" s="126"/>
      <c r="VYA27" s="125"/>
      <c r="VYB27" s="126"/>
      <c r="VYC27" s="125"/>
      <c r="VYD27" s="126"/>
      <c r="VYE27" s="125"/>
      <c r="VYF27" s="126"/>
      <c r="VYG27" s="125"/>
      <c r="VYH27" s="126"/>
      <c r="VYI27" s="125"/>
      <c r="VYJ27" s="126"/>
      <c r="VYK27" s="125"/>
      <c r="VYL27" s="126"/>
      <c r="VYM27" s="125"/>
      <c r="VYN27" s="126"/>
      <c r="VYO27" s="125"/>
      <c r="VYP27" s="126"/>
      <c r="VYQ27" s="125"/>
      <c r="VYR27" s="126"/>
      <c r="VYS27" s="125"/>
      <c r="VYT27" s="126"/>
      <c r="VYU27" s="125"/>
      <c r="VYV27" s="126"/>
      <c r="VYW27" s="125"/>
      <c r="VYX27" s="126"/>
      <c r="VYY27" s="125"/>
      <c r="VYZ27" s="126"/>
      <c r="VZA27" s="125"/>
      <c r="VZB27" s="126"/>
      <c r="VZC27" s="125"/>
      <c r="VZD27" s="126"/>
      <c r="VZE27" s="125"/>
      <c r="VZF27" s="126"/>
      <c r="VZG27" s="125"/>
      <c r="VZH27" s="126"/>
      <c r="VZI27" s="125"/>
      <c r="VZJ27" s="126"/>
      <c r="VZK27" s="125"/>
      <c r="VZL27" s="126"/>
      <c r="VZM27" s="125"/>
      <c r="VZN27" s="126"/>
      <c r="VZO27" s="125"/>
      <c r="VZP27" s="126"/>
      <c r="VZQ27" s="125"/>
      <c r="VZR27" s="126"/>
      <c r="VZS27" s="125"/>
      <c r="VZT27" s="126"/>
      <c r="VZU27" s="125"/>
      <c r="VZV27" s="126"/>
      <c r="VZW27" s="125"/>
      <c r="VZX27" s="126"/>
      <c r="VZY27" s="125"/>
      <c r="VZZ27" s="126"/>
      <c r="WAA27" s="125"/>
      <c r="WAB27" s="126"/>
      <c r="WAC27" s="125"/>
      <c r="WAD27" s="126"/>
      <c r="WAE27" s="125"/>
      <c r="WAF27" s="126"/>
      <c r="WAG27" s="125"/>
      <c r="WAH27" s="126"/>
      <c r="WAI27" s="125"/>
      <c r="WAJ27" s="126"/>
      <c r="WAK27" s="125"/>
      <c r="WAL27" s="126"/>
      <c r="WAM27" s="125"/>
      <c r="WAN27" s="126"/>
      <c r="WAO27" s="125"/>
      <c r="WAP27" s="126"/>
      <c r="WAQ27" s="125"/>
      <c r="WAR27" s="126"/>
      <c r="WAS27" s="125"/>
      <c r="WAT27" s="126"/>
      <c r="WAU27" s="125"/>
      <c r="WAV27" s="126"/>
      <c r="WAW27" s="125"/>
      <c r="WAX27" s="126"/>
      <c r="WAY27" s="125"/>
      <c r="WAZ27" s="126"/>
      <c r="WBA27" s="125"/>
      <c r="WBB27" s="126"/>
      <c r="WBC27" s="125"/>
      <c r="WBD27" s="126"/>
      <c r="WBE27" s="125"/>
      <c r="WBF27" s="126"/>
      <c r="WBG27" s="125"/>
      <c r="WBH27" s="126"/>
      <c r="WBI27" s="125"/>
      <c r="WBJ27" s="126"/>
      <c r="WBK27" s="125"/>
      <c r="WBL27" s="126"/>
      <c r="WBM27" s="125"/>
      <c r="WBN27" s="126"/>
      <c r="WBO27" s="125"/>
      <c r="WBP27" s="126"/>
      <c r="WBQ27" s="125"/>
      <c r="WBR27" s="126"/>
      <c r="WBS27" s="125"/>
      <c r="WBT27" s="126"/>
      <c r="WBU27" s="125"/>
      <c r="WBV27" s="126"/>
      <c r="WBW27" s="125"/>
      <c r="WBX27" s="126"/>
      <c r="WBY27" s="125"/>
      <c r="WBZ27" s="126"/>
      <c r="WCA27" s="125"/>
      <c r="WCB27" s="126"/>
      <c r="WCC27" s="125"/>
      <c r="WCD27" s="126"/>
      <c r="WCE27" s="125"/>
      <c r="WCF27" s="126"/>
      <c r="WCG27" s="125"/>
      <c r="WCH27" s="126"/>
      <c r="WCI27" s="125"/>
      <c r="WCJ27" s="126"/>
      <c r="WCK27" s="125"/>
      <c r="WCL27" s="126"/>
      <c r="WCM27" s="125"/>
      <c r="WCN27" s="126"/>
      <c r="WCO27" s="125"/>
      <c r="WCP27" s="126"/>
      <c r="WCQ27" s="125"/>
      <c r="WCR27" s="126"/>
      <c r="WCS27" s="125"/>
      <c r="WCT27" s="126"/>
      <c r="WCU27" s="125"/>
      <c r="WCV27" s="126"/>
      <c r="WCW27" s="125"/>
      <c r="WCX27" s="126"/>
      <c r="WCY27" s="125"/>
      <c r="WCZ27" s="126"/>
      <c r="WDA27" s="125"/>
      <c r="WDB27" s="126"/>
      <c r="WDC27" s="125"/>
      <c r="WDD27" s="126"/>
      <c r="WDE27" s="125"/>
      <c r="WDF27" s="126"/>
      <c r="WDG27" s="125"/>
      <c r="WDH27" s="126"/>
      <c r="WDI27" s="125"/>
      <c r="WDJ27" s="126"/>
      <c r="WDK27" s="125"/>
      <c r="WDL27" s="126"/>
      <c r="WDM27" s="125"/>
      <c r="WDN27" s="126"/>
      <c r="WDO27" s="125"/>
      <c r="WDP27" s="126"/>
      <c r="WDQ27" s="125"/>
      <c r="WDR27" s="126"/>
      <c r="WDS27" s="125"/>
      <c r="WDT27" s="126"/>
      <c r="WDU27" s="125"/>
      <c r="WDV27" s="126"/>
      <c r="WDW27" s="125"/>
      <c r="WDX27" s="126"/>
      <c r="WDY27" s="125"/>
      <c r="WDZ27" s="126"/>
      <c r="WEA27" s="125"/>
      <c r="WEB27" s="126"/>
      <c r="WEC27" s="125"/>
      <c r="WED27" s="126"/>
      <c r="WEE27" s="125"/>
      <c r="WEF27" s="126"/>
      <c r="WEG27" s="125"/>
      <c r="WEH27" s="126"/>
      <c r="WEI27" s="125"/>
      <c r="WEJ27" s="126"/>
      <c r="WEK27" s="125"/>
      <c r="WEL27" s="126"/>
      <c r="WEM27" s="125"/>
      <c r="WEN27" s="126"/>
      <c r="WEO27" s="125"/>
      <c r="WEP27" s="126"/>
      <c r="WEQ27" s="125"/>
      <c r="WER27" s="126"/>
      <c r="WES27" s="125"/>
      <c r="WET27" s="126"/>
      <c r="WEU27" s="125"/>
      <c r="WEV27" s="126"/>
      <c r="WEW27" s="125"/>
      <c r="WEX27" s="126"/>
      <c r="WEY27" s="125"/>
      <c r="WEZ27" s="126"/>
      <c r="WFA27" s="125"/>
      <c r="WFB27" s="126"/>
      <c r="WFC27" s="125"/>
      <c r="WFD27" s="126"/>
      <c r="WFE27" s="125"/>
      <c r="WFF27" s="126"/>
      <c r="WFG27" s="125"/>
      <c r="WFH27" s="126"/>
      <c r="WFI27" s="125"/>
      <c r="WFJ27" s="126"/>
      <c r="WFK27" s="125"/>
      <c r="WFL27" s="126"/>
      <c r="WFM27" s="125"/>
      <c r="WFN27" s="126"/>
      <c r="WFO27" s="125"/>
      <c r="WFP27" s="126"/>
      <c r="WFQ27" s="125"/>
      <c r="WFR27" s="126"/>
      <c r="WFS27" s="125"/>
      <c r="WFT27" s="126"/>
      <c r="WFU27" s="125"/>
      <c r="WFV27" s="126"/>
      <c r="WFW27" s="125"/>
      <c r="WFX27" s="126"/>
      <c r="WFY27" s="125"/>
      <c r="WFZ27" s="126"/>
      <c r="WGA27" s="125"/>
      <c r="WGB27" s="126"/>
      <c r="WGC27" s="125"/>
      <c r="WGD27" s="126"/>
      <c r="WGE27" s="125"/>
      <c r="WGF27" s="126"/>
      <c r="WGG27" s="125"/>
      <c r="WGH27" s="126"/>
      <c r="WGI27" s="125"/>
      <c r="WGJ27" s="126"/>
      <c r="WGK27" s="125"/>
      <c r="WGL27" s="126"/>
      <c r="WGM27" s="125"/>
      <c r="WGN27" s="126"/>
      <c r="WGO27" s="125"/>
      <c r="WGP27" s="126"/>
      <c r="WGQ27" s="125"/>
      <c r="WGR27" s="126"/>
      <c r="WGS27" s="125"/>
      <c r="WGT27" s="126"/>
      <c r="WGU27" s="125"/>
      <c r="WGV27" s="126"/>
      <c r="WGW27" s="125"/>
      <c r="WGX27" s="126"/>
      <c r="WGY27" s="125"/>
      <c r="WGZ27" s="126"/>
      <c r="WHA27" s="125"/>
      <c r="WHB27" s="126"/>
      <c r="WHC27" s="125"/>
      <c r="WHD27" s="126"/>
      <c r="WHE27" s="125"/>
      <c r="WHF27" s="126"/>
      <c r="WHG27" s="125"/>
      <c r="WHH27" s="126"/>
      <c r="WHI27" s="125"/>
      <c r="WHJ27" s="126"/>
      <c r="WHK27" s="125"/>
      <c r="WHL27" s="126"/>
      <c r="WHM27" s="125"/>
      <c r="WHN27" s="126"/>
      <c r="WHO27" s="125"/>
      <c r="WHP27" s="126"/>
      <c r="WHQ27" s="125"/>
      <c r="WHR27" s="126"/>
      <c r="WHS27" s="125"/>
      <c r="WHT27" s="126"/>
      <c r="WHU27" s="125"/>
      <c r="WHV27" s="126"/>
      <c r="WHW27" s="125"/>
      <c r="WHX27" s="126"/>
      <c r="WHY27" s="125"/>
      <c r="WHZ27" s="126"/>
      <c r="WIA27" s="125"/>
      <c r="WIB27" s="126"/>
      <c r="WIC27" s="125"/>
      <c r="WID27" s="126"/>
      <c r="WIE27" s="125"/>
      <c r="WIF27" s="126"/>
      <c r="WIG27" s="125"/>
      <c r="WIH27" s="126"/>
      <c r="WII27" s="125"/>
      <c r="WIJ27" s="126"/>
      <c r="WIK27" s="125"/>
      <c r="WIL27" s="126"/>
      <c r="WIM27" s="125"/>
      <c r="WIN27" s="126"/>
      <c r="WIO27" s="125"/>
      <c r="WIP27" s="126"/>
      <c r="WIQ27" s="125"/>
      <c r="WIR27" s="126"/>
      <c r="WIS27" s="125"/>
      <c r="WIT27" s="126"/>
      <c r="WIU27" s="125"/>
      <c r="WIV27" s="126"/>
      <c r="WIW27" s="125"/>
      <c r="WIX27" s="126"/>
      <c r="WIY27" s="125"/>
      <c r="WIZ27" s="126"/>
      <c r="WJA27" s="125"/>
      <c r="WJB27" s="126"/>
      <c r="WJC27" s="125"/>
      <c r="WJD27" s="126"/>
      <c r="WJE27" s="125"/>
      <c r="WJF27" s="126"/>
      <c r="WJG27" s="125"/>
      <c r="WJH27" s="126"/>
      <c r="WJI27" s="125"/>
      <c r="WJJ27" s="126"/>
      <c r="WJK27" s="125"/>
      <c r="WJL27" s="126"/>
      <c r="WJM27" s="125"/>
      <c r="WJN27" s="126"/>
      <c r="WJO27" s="125"/>
      <c r="WJP27" s="126"/>
      <c r="WJQ27" s="125"/>
      <c r="WJR27" s="126"/>
      <c r="WJS27" s="125"/>
      <c r="WJT27" s="126"/>
      <c r="WJU27" s="125"/>
      <c r="WJV27" s="126"/>
      <c r="WJW27" s="125"/>
      <c r="WJX27" s="126"/>
      <c r="WJY27" s="125"/>
      <c r="WJZ27" s="126"/>
      <c r="WKA27" s="125"/>
      <c r="WKB27" s="126"/>
      <c r="WKC27" s="125"/>
      <c r="WKD27" s="126"/>
      <c r="WKE27" s="125"/>
      <c r="WKF27" s="126"/>
      <c r="WKG27" s="125"/>
      <c r="WKH27" s="126"/>
      <c r="WKI27" s="125"/>
      <c r="WKJ27" s="126"/>
      <c r="WKK27" s="125"/>
      <c r="WKL27" s="126"/>
      <c r="WKM27" s="125"/>
      <c r="WKN27" s="126"/>
      <c r="WKO27" s="125"/>
      <c r="WKP27" s="126"/>
      <c r="WKQ27" s="125"/>
      <c r="WKR27" s="126"/>
      <c r="WKS27" s="125"/>
      <c r="WKT27" s="126"/>
      <c r="WKU27" s="125"/>
      <c r="WKV27" s="126"/>
      <c r="WKW27" s="125"/>
      <c r="WKX27" s="126"/>
      <c r="WKY27" s="125"/>
      <c r="WKZ27" s="126"/>
      <c r="WLA27" s="125"/>
      <c r="WLB27" s="126"/>
      <c r="WLC27" s="125"/>
      <c r="WLD27" s="126"/>
      <c r="WLE27" s="125"/>
      <c r="WLF27" s="126"/>
      <c r="WLG27" s="125"/>
      <c r="WLH27" s="126"/>
      <c r="WLI27" s="125"/>
      <c r="WLJ27" s="126"/>
      <c r="WLK27" s="125"/>
      <c r="WLL27" s="126"/>
      <c r="WLM27" s="125"/>
      <c r="WLN27" s="126"/>
      <c r="WLO27" s="125"/>
      <c r="WLP27" s="126"/>
      <c r="WLQ27" s="125"/>
      <c r="WLR27" s="126"/>
      <c r="WLS27" s="125"/>
      <c r="WLT27" s="126"/>
      <c r="WLU27" s="125"/>
      <c r="WLV27" s="126"/>
      <c r="WLW27" s="125"/>
      <c r="WLX27" s="126"/>
      <c r="WLY27" s="125"/>
      <c r="WLZ27" s="126"/>
      <c r="WMA27" s="125"/>
      <c r="WMB27" s="126"/>
      <c r="WMC27" s="125"/>
      <c r="WMD27" s="126"/>
      <c r="WME27" s="125"/>
      <c r="WMF27" s="126"/>
      <c r="WMG27" s="125"/>
      <c r="WMH27" s="126"/>
      <c r="WMI27" s="125"/>
      <c r="WMJ27" s="126"/>
      <c r="WMK27" s="125"/>
      <c r="WML27" s="126"/>
      <c r="WMM27" s="125"/>
      <c r="WMN27" s="126"/>
      <c r="WMO27" s="125"/>
      <c r="WMP27" s="126"/>
      <c r="WMQ27" s="125"/>
      <c r="WMR27" s="126"/>
      <c r="WMS27" s="125"/>
      <c r="WMT27" s="126"/>
      <c r="WMU27" s="125"/>
      <c r="WMV27" s="126"/>
      <c r="WMW27" s="125"/>
      <c r="WMX27" s="126"/>
      <c r="WMY27" s="125"/>
      <c r="WMZ27" s="126"/>
      <c r="WNA27" s="125"/>
      <c r="WNB27" s="126"/>
      <c r="WNC27" s="125"/>
      <c r="WND27" s="126"/>
      <c r="WNE27" s="125"/>
      <c r="WNF27" s="126"/>
      <c r="WNG27" s="125"/>
      <c r="WNH27" s="126"/>
      <c r="WNI27" s="125"/>
      <c r="WNJ27" s="126"/>
      <c r="WNK27" s="125"/>
      <c r="WNL27" s="126"/>
      <c r="WNM27" s="125"/>
      <c r="WNN27" s="126"/>
      <c r="WNO27" s="125"/>
      <c r="WNP27" s="126"/>
      <c r="WNQ27" s="125"/>
      <c r="WNR27" s="126"/>
      <c r="WNS27" s="125"/>
      <c r="WNT27" s="126"/>
      <c r="WNU27" s="125"/>
      <c r="WNV27" s="126"/>
      <c r="WNW27" s="125"/>
      <c r="WNX27" s="126"/>
      <c r="WNY27" s="125"/>
      <c r="WNZ27" s="126"/>
      <c r="WOA27" s="125"/>
      <c r="WOB27" s="126"/>
      <c r="WOC27" s="125"/>
      <c r="WOD27" s="126"/>
      <c r="WOE27" s="125"/>
      <c r="WOF27" s="126"/>
      <c r="WOG27" s="125"/>
      <c r="WOH27" s="126"/>
      <c r="WOI27" s="125"/>
      <c r="WOJ27" s="126"/>
      <c r="WOK27" s="125"/>
      <c r="WOL27" s="126"/>
      <c r="WOM27" s="125"/>
      <c r="WON27" s="126"/>
      <c r="WOO27" s="125"/>
      <c r="WOP27" s="126"/>
      <c r="WOQ27" s="125"/>
      <c r="WOR27" s="126"/>
      <c r="WOS27" s="125"/>
      <c r="WOT27" s="126"/>
      <c r="WOU27" s="125"/>
      <c r="WOV27" s="126"/>
      <c r="WOW27" s="125"/>
      <c r="WOX27" s="126"/>
      <c r="WOY27" s="125"/>
      <c r="WOZ27" s="126"/>
      <c r="WPA27" s="125"/>
      <c r="WPB27" s="126"/>
      <c r="WPC27" s="125"/>
      <c r="WPD27" s="126"/>
      <c r="WPE27" s="125"/>
      <c r="WPF27" s="126"/>
      <c r="WPG27" s="125"/>
      <c r="WPH27" s="126"/>
      <c r="WPI27" s="125"/>
      <c r="WPJ27" s="126"/>
      <c r="WPK27" s="125"/>
      <c r="WPL27" s="126"/>
      <c r="WPM27" s="125"/>
      <c r="WPN27" s="126"/>
      <c r="WPO27" s="125"/>
      <c r="WPP27" s="126"/>
      <c r="WPQ27" s="125"/>
      <c r="WPR27" s="126"/>
      <c r="WPS27" s="125"/>
      <c r="WPT27" s="126"/>
      <c r="WPU27" s="125"/>
      <c r="WPV27" s="126"/>
      <c r="WPW27" s="125"/>
      <c r="WPX27" s="126"/>
      <c r="WPY27" s="125"/>
      <c r="WPZ27" s="126"/>
      <c r="WQA27" s="125"/>
      <c r="WQB27" s="126"/>
      <c r="WQC27" s="125"/>
      <c r="WQD27" s="126"/>
      <c r="WQE27" s="125"/>
      <c r="WQF27" s="126"/>
      <c r="WQG27" s="125"/>
      <c r="WQH27" s="126"/>
      <c r="WQI27" s="125"/>
      <c r="WQJ27" s="126"/>
      <c r="WQK27" s="125"/>
      <c r="WQL27" s="126"/>
      <c r="WQM27" s="125"/>
      <c r="WQN27" s="126"/>
      <c r="WQO27" s="125"/>
      <c r="WQP27" s="126"/>
      <c r="WQQ27" s="125"/>
      <c r="WQR27" s="126"/>
      <c r="WQS27" s="125"/>
      <c r="WQT27" s="126"/>
      <c r="WQU27" s="125"/>
      <c r="WQV27" s="126"/>
      <c r="WQW27" s="125"/>
      <c r="WQX27" s="126"/>
      <c r="WQY27" s="125"/>
      <c r="WQZ27" s="126"/>
      <c r="WRA27" s="125"/>
      <c r="WRB27" s="126"/>
      <c r="WRC27" s="125"/>
      <c r="WRD27" s="126"/>
      <c r="WRE27" s="125"/>
      <c r="WRF27" s="126"/>
      <c r="WRG27" s="125"/>
      <c r="WRH27" s="126"/>
      <c r="WRI27" s="125"/>
      <c r="WRJ27" s="126"/>
      <c r="WRK27" s="125"/>
      <c r="WRL27" s="126"/>
      <c r="WRM27" s="125"/>
      <c r="WRN27" s="126"/>
      <c r="WRO27" s="125"/>
      <c r="WRP27" s="126"/>
      <c r="WRQ27" s="125"/>
      <c r="WRR27" s="126"/>
      <c r="WRS27" s="125"/>
      <c r="WRT27" s="126"/>
      <c r="WRU27" s="125"/>
      <c r="WRV27" s="126"/>
      <c r="WRW27" s="125"/>
      <c r="WRX27" s="126"/>
      <c r="WRY27" s="125"/>
      <c r="WRZ27" s="126"/>
      <c r="WSA27" s="125"/>
      <c r="WSB27" s="126"/>
      <c r="WSC27" s="125"/>
      <c r="WSD27" s="126"/>
      <c r="WSE27" s="125"/>
      <c r="WSF27" s="126"/>
      <c r="WSG27" s="125"/>
      <c r="WSH27" s="126"/>
      <c r="WSI27" s="125"/>
      <c r="WSJ27" s="126"/>
      <c r="WSK27" s="125"/>
      <c r="WSL27" s="126"/>
      <c r="WSM27" s="125"/>
      <c r="WSN27" s="126"/>
      <c r="WSO27" s="125"/>
      <c r="WSP27" s="126"/>
      <c r="WSQ27" s="125"/>
      <c r="WSR27" s="126"/>
      <c r="WSS27" s="125"/>
      <c r="WST27" s="126"/>
      <c r="WSU27" s="125"/>
      <c r="WSV27" s="126"/>
      <c r="WSW27" s="125"/>
      <c r="WSX27" s="126"/>
      <c r="WSY27" s="125"/>
      <c r="WSZ27" s="126"/>
      <c r="WTA27" s="125"/>
      <c r="WTB27" s="126"/>
      <c r="WTC27" s="125"/>
      <c r="WTD27" s="126"/>
      <c r="WTE27" s="125"/>
      <c r="WTF27" s="126"/>
      <c r="WTG27" s="125"/>
      <c r="WTH27" s="126"/>
      <c r="WTI27" s="125"/>
      <c r="WTJ27" s="126"/>
      <c r="WTK27" s="125"/>
      <c r="WTL27" s="126"/>
      <c r="WTM27" s="125"/>
      <c r="WTN27" s="126"/>
      <c r="WTO27" s="125"/>
      <c r="WTP27" s="126"/>
      <c r="WTQ27" s="125"/>
      <c r="WTR27" s="126"/>
      <c r="WTS27" s="125"/>
      <c r="WTT27" s="126"/>
      <c r="WTU27" s="125"/>
      <c r="WTV27" s="126"/>
      <c r="WTW27" s="125"/>
      <c r="WTX27" s="126"/>
      <c r="WTY27" s="125"/>
      <c r="WTZ27" s="126"/>
      <c r="WUA27" s="125"/>
      <c r="WUB27" s="126"/>
      <c r="WUC27" s="125"/>
      <c r="WUD27" s="126"/>
      <c r="WUE27" s="125"/>
      <c r="WUF27" s="126"/>
      <c r="WUG27" s="125"/>
      <c r="WUH27" s="126"/>
      <c r="WUI27" s="125"/>
      <c r="WUJ27" s="126"/>
      <c r="WUK27" s="125"/>
      <c r="WUL27" s="126"/>
      <c r="WUM27" s="125"/>
      <c r="WUN27" s="126"/>
      <c r="WUO27" s="125"/>
      <c r="WUP27" s="126"/>
      <c r="WUQ27" s="125"/>
      <c r="WUR27" s="126"/>
      <c r="WUS27" s="125"/>
      <c r="WUT27" s="126"/>
      <c r="WUU27" s="125"/>
      <c r="WUV27" s="126"/>
      <c r="WUW27" s="125"/>
      <c r="WUX27" s="126"/>
      <c r="WUY27" s="125"/>
      <c r="WUZ27" s="126"/>
      <c r="WVA27" s="125"/>
      <c r="WVB27" s="126"/>
      <c r="WVC27" s="125"/>
      <c r="WVD27" s="126"/>
      <c r="WVE27" s="125"/>
      <c r="WVF27" s="126"/>
      <c r="WVG27" s="125"/>
      <c r="WVH27" s="126"/>
      <c r="WVI27" s="125"/>
      <c r="WVJ27" s="126"/>
      <c r="WVK27" s="125"/>
      <c r="WVL27" s="126"/>
      <c r="WVM27" s="125"/>
      <c r="WVN27" s="126"/>
      <c r="WVO27" s="125"/>
      <c r="WVP27" s="126"/>
      <c r="WVQ27" s="125"/>
      <c r="WVR27" s="126"/>
      <c r="WVS27" s="125"/>
      <c r="WVT27" s="126"/>
      <c r="WVU27" s="125"/>
      <c r="WVV27" s="126"/>
      <c r="WVW27" s="125"/>
      <c r="WVX27" s="126"/>
      <c r="WVY27" s="125"/>
      <c r="WVZ27" s="126"/>
      <c r="WWA27" s="125"/>
      <c r="WWB27" s="126"/>
      <c r="WWC27" s="125"/>
      <c r="WWD27" s="126"/>
      <c r="WWE27" s="125"/>
      <c r="WWF27" s="126"/>
      <c r="WWG27" s="125"/>
      <c r="WWH27" s="126"/>
      <c r="WWI27" s="125"/>
      <c r="WWJ27" s="126"/>
      <c r="WWK27" s="125"/>
      <c r="WWL27" s="126"/>
      <c r="WWM27" s="125"/>
      <c r="WWN27" s="126"/>
      <c r="WWO27" s="125"/>
      <c r="WWP27" s="126"/>
      <c r="WWQ27" s="125"/>
      <c r="WWR27" s="126"/>
      <c r="WWS27" s="125"/>
      <c r="WWT27" s="126"/>
      <c r="WWU27" s="125"/>
      <c r="WWV27" s="126"/>
      <c r="WWW27" s="125"/>
      <c r="WWX27" s="126"/>
      <c r="WWY27" s="125"/>
      <c r="WWZ27" s="126"/>
      <c r="WXA27" s="125"/>
      <c r="WXB27" s="126"/>
      <c r="WXC27" s="125"/>
      <c r="WXD27" s="126"/>
      <c r="WXE27" s="125"/>
      <c r="WXF27" s="126"/>
      <c r="WXG27" s="125"/>
      <c r="WXH27" s="126"/>
      <c r="WXI27" s="125"/>
      <c r="WXJ27" s="126"/>
      <c r="WXK27" s="125"/>
      <c r="WXL27" s="126"/>
      <c r="WXM27" s="125"/>
      <c r="WXN27" s="126"/>
      <c r="WXO27" s="125"/>
      <c r="WXP27" s="126"/>
      <c r="WXQ27" s="125"/>
      <c r="WXR27" s="126"/>
      <c r="WXS27" s="125"/>
      <c r="WXT27" s="126"/>
      <c r="WXU27" s="125"/>
      <c r="WXV27" s="126"/>
      <c r="WXW27" s="125"/>
      <c r="WXX27" s="126"/>
      <c r="WXY27" s="125"/>
      <c r="WXZ27" s="126"/>
      <c r="WYA27" s="125"/>
      <c r="WYB27" s="126"/>
      <c r="WYC27" s="125"/>
      <c r="WYD27" s="126"/>
      <c r="WYE27" s="125"/>
      <c r="WYF27" s="126"/>
      <c r="WYG27" s="125"/>
      <c r="WYH27" s="126"/>
      <c r="WYI27" s="125"/>
      <c r="WYJ27" s="126"/>
      <c r="WYK27" s="125"/>
      <c r="WYL27" s="126"/>
      <c r="WYM27" s="125"/>
      <c r="WYN27" s="126"/>
      <c r="WYO27" s="125"/>
      <c r="WYP27" s="126"/>
      <c r="WYQ27" s="125"/>
      <c r="WYR27" s="126"/>
      <c r="WYS27" s="125"/>
      <c r="WYT27" s="126"/>
      <c r="WYU27" s="125"/>
      <c r="WYV27" s="126"/>
      <c r="WYW27" s="125"/>
      <c r="WYX27" s="126"/>
      <c r="WYY27" s="125"/>
      <c r="WYZ27" s="126"/>
      <c r="WZA27" s="125"/>
      <c r="WZB27" s="126"/>
      <c r="WZC27" s="125"/>
      <c r="WZD27" s="126"/>
      <c r="WZE27" s="125"/>
      <c r="WZF27" s="126"/>
      <c r="WZG27" s="125"/>
      <c r="WZH27" s="126"/>
      <c r="WZI27" s="125"/>
      <c r="WZJ27" s="126"/>
      <c r="WZK27" s="125"/>
      <c r="WZL27" s="126"/>
      <c r="WZM27" s="125"/>
      <c r="WZN27" s="126"/>
      <c r="WZO27" s="125"/>
      <c r="WZP27" s="126"/>
      <c r="WZQ27" s="125"/>
      <c r="WZR27" s="126"/>
      <c r="WZS27" s="125"/>
      <c r="WZT27" s="126"/>
      <c r="WZU27" s="125"/>
      <c r="WZV27" s="126"/>
      <c r="WZW27" s="125"/>
      <c r="WZX27" s="126"/>
      <c r="WZY27" s="125"/>
      <c r="WZZ27" s="126"/>
      <c r="XAA27" s="125"/>
      <c r="XAB27" s="126"/>
      <c r="XAC27" s="125"/>
      <c r="XAD27" s="126"/>
      <c r="XAE27" s="125"/>
      <c r="XAF27" s="126"/>
      <c r="XAG27" s="125"/>
      <c r="XAH27" s="126"/>
      <c r="XAI27" s="125"/>
      <c r="XAJ27" s="126"/>
      <c r="XAK27" s="125"/>
      <c r="XAL27" s="126"/>
      <c r="XAM27" s="125"/>
      <c r="XAN27" s="126"/>
      <c r="XAO27" s="125"/>
      <c r="XAP27" s="126"/>
      <c r="XAQ27" s="125"/>
      <c r="XAR27" s="126"/>
      <c r="XAS27" s="125"/>
      <c r="XAT27" s="126"/>
      <c r="XAU27" s="125"/>
      <c r="XAV27" s="126"/>
      <c r="XAW27" s="125"/>
      <c r="XAX27" s="126"/>
      <c r="XAY27" s="125"/>
      <c r="XAZ27" s="126"/>
      <c r="XBA27" s="125"/>
      <c r="XBB27" s="126"/>
      <c r="XBC27" s="125"/>
      <c r="XBD27" s="126"/>
      <c r="XBE27" s="125"/>
      <c r="XBF27" s="126"/>
      <c r="XBG27" s="125"/>
      <c r="XBH27" s="126"/>
      <c r="XBI27" s="125"/>
      <c r="XBJ27" s="126"/>
      <c r="XBK27" s="125"/>
      <c r="XBL27" s="126"/>
      <c r="XBM27" s="125"/>
      <c r="XBN27" s="126"/>
      <c r="XBO27" s="125"/>
      <c r="XBP27" s="126"/>
      <c r="XBQ27" s="125"/>
      <c r="XBR27" s="126"/>
      <c r="XBS27" s="125"/>
      <c r="XBT27" s="126"/>
      <c r="XBU27" s="125"/>
      <c r="XBV27" s="126"/>
      <c r="XBW27" s="125"/>
      <c r="XBX27" s="126"/>
      <c r="XBY27" s="125"/>
      <c r="XBZ27" s="126"/>
      <c r="XCA27" s="125"/>
      <c r="XCB27" s="126"/>
      <c r="XCC27" s="125"/>
      <c r="XCD27" s="126"/>
      <c r="XCE27" s="125"/>
      <c r="XCF27" s="126"/>
      <c r="XCG27" s="125"/>
      <c r="XCH27" s="126"/>
      <c r="XCI27" s="125"/>
      <c r="XCJ27" s="126"/>
      <c r="XCK27" s="125"/>
      <c r="XCL27" s="126"/>
      <c r="XCM27" s="125"/>
      <c r="XCN27" s="126"/>
      <c r="XCO27" s="125"/>
      <c r="XCP27" s="126"/>
      <c r="XCQ27" s="125"/>
      <c r="XCR27" s="126"/>
      <c r="XCS27" s="125"/>
      <c r="XCT27" s="126"/>
      <c r="XCU27" s="125"/>
      <c r="XCV27" s="126"/>
      <c r="XCW27" s="125"/>
      <c r="XCX27" s="126"/>
      <c r="XCY27" s="125"/>
      <c r="XCZ27" s="126"/>
      <c r="XDA27" s="125"/>
      <c r="XDB27" s="126"/>
      <c r="XDC27" s="125"/>
      <c r="XDD27" s="126"/>
      <c r="XDE27" s="125"/>
      <c r="XDF27" s="126"/>
      <c r="XDG27" s="125"/>
      <c r="XDH27" s="126"/>
      <c r="XDI27" s="125"/>
      <c r="XDJ27" s="126"/>
      <c r="XDK27" s="125"/>
      <c r="XDL27" s="126"/>
      <c r="XDM27" s="125"/>
      <c r="XDN27" s="126"/>
      <c r="XDO27" s="125"/>
      <c r="XDP27" s="126"/>
      <c r="XDQ27" s="125"/>
      <c r="XDR27" s="126"/>
      <c r="XDS27" s="125"/>
      <c r="XDT27" s="126"/>
      <c r="XDU27" s="125"/>
      <c r="XDV27" s="126"/>
      <c r="XDW27" s="125"/>
      <c r="XDX27" s="126"/>
      <c r="XDY27" s="125"/>
      <c r="XDZ27" s="126"/>
      <c r="XEA27" s="125"/>
      <c r="XEB27" s="126"/>
      <c r="XEC27" s="125"/>
      <c r="XED27" s="126"/>
      <c r="XEE27" s="125"/>
      <c r="XEF27" s="126"/>
      <c r="XEG27" s="125"/>
      <c r="XEH27" s="126"/>
      <c r="XEI27" s="125"/>
      <c r="XEJ27" s="126"/>
      <c r="XEK27" s="125"/>
      <c r="XEL27" s="126"/>
      <c r="XEM27" s="125"/>
    </row>
    <row r="28" spans="1:16367">
      <c r="A28" s="53" t="s">
        <v>2423</v>
      </c>
      <c r="B28" s="52" t="s">
        <v>2415</v>
      </c>
      <c r="C28" s="47">
        <v>160486.94153000001</v>
      </c>
      <c r="D28" s="74">
        <v>421.02665808804238</v>
      </c>
      <c r="E28" s="47">
        <v>169027.8194871</v>
      </c>
      <c r="F28" s="74">
        <v>401.76801</v>
      </c>
      <c r="G28" s="74">
        <v>152260.64145</v>
      </c>
      <c r="H28" s="74">
        <v>355.923797774609</v>
      </c>
      <c r="I28" s="74">
        <v>148703.09359</v>
      </c>
      <c r="J28" s="74">
        <v>349.33890946038008</v>
      </c>
      <c r="K28" s="74">
        <v>139722.30375000002</v>
      </c>
      <c r="L28" s="74">
        <v>323.67851310028499</v>
      </c>
      <c r="M28" s="74">
        <v>138147.35944000003</v>
      </c>
      <c r="N28" s="74">
        <v>301.50012972501099</v>
      </c>
      <c r="O28" s="74">
        <v>119945.81907000003</v>
      </c>
      <c r="P28" s="74">
        <v>257.90362748344376</v>
      </c>
      <c r="Q28" s="74">
        <v>3140.9172932339975</v>
      </c>
      <c r="R28" s="74">
        <v>6.5862511129065364</v>
      </c>
      <c r="S28" s="74">
        <v>115815.60550000003</v>
      </c>
      <c r="T28" s="74">
        <v>250.33093158975475</v>
      </c>
      <c r="U28" s="74">
        <v>110094.07318000002</v>
      </c>
      <c r="V28" s="74">
        <v>245.71827514786298</v>
      </c>
      <c r="W28" s="74">
        <v>96950.749260000026</v>
      </c>
      <c r="X28" s="74">
        <v>204.33483520559787</v>
      </c>
      <c r="Y28" s="74">
        <v>92547.408000000025</v>
      </c>
      <c r="Z28" s="74">
        <v>203.59778247096099</v>
      </c>
      <c r="AA28" s="74">
        <v>83789.153999999995</v>
      </c>
      <c r="AB28" s="74">
        <v>187.54</v>
      </c>
      <c r="AC28" s="74">
        <v>78899.342340801406</v>
      </c>
      <c r="AD28" s="74">
        <v>167.35108459</v>
      </c>
      <c r="AE28" s="74">
        <v>88167.139150000032</v>
      </c>
      <c r="AF28" s="74">
        <v>183.97666913590558</v>
      </c>
      <c r="AG28" s="74">
        <v>82176.497241725388</v>
      </c>
      <c r="AH28" s="74">
        <v>156.96316851</v>
      </c>
      <c r="AI28" s="74">
        <v>80941.543298914592</v>
      </c>
      <c r="AJ28" s="74">
        <v>160.78332863</v>
      </c>
      <c r="AK28" s="74">
        <v>81602.650799809096</v>
      </c>
      <c r="AL28" s="74">
        <v>156.81056669</v>
      </c>
      <c r="AM28" s="74">
        <v>81731.437000000005</v>
      </c>
      <c r="AN28" s="74">
        <v>148.93</v>
      </c>
      <c r="AO28" s="74">
        <v>66276.773780525094</v>
      </c>
      <c r="AP28" s="74">
        <v>131.87570642999998</v>
      </c>
      <c r="AQ28" s="74">
        <v>60595.958740000009</v>
      </c>
      <c r="AR28" s="74">
        <v>125.83785093657849</v>
      </c>
      <c r="AS28" s="74">
        <v>55494.885001999995</v>
      </c>
      <c r="AT28" s="74">
        <v>114.22931299999999</v>
      </c>
      <c r="AU28" s="52" t="s">
        <v>2606</v>
      </c>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row>
    <row r="29" spans="1:16367" ht="18" customHeight="1">
      <c r="A29" s="53" t="s">
        <v>2424</v>
      </c>
      <c r="B29" s="52" t="s">
        <v>2416</v>
      </c>
      <c r="C29" s="47">
        <v>3678.7367301369991</v>
      </c>
      <c r="D29" s="74">
        <v>9.6509174934073112</v>
      </c>
      <c r="E29" s="47">
        <v>4071.8711846999995</v>
      </c>
      <c r="F29" s="74">
        <v>9.6785700000000006</v>
      </c>
      <c r="G29" s="74">
        <v>3832.8476218052974</v>
      </c>
      <c r="H29" s="74">
        <v>8.9596475415631431</v>
      </c>
      <c r="I29" s="74">
        <v>3735.4029809697981</v>
      </c>
      <c r="J29" s="74">
        <v>8.7753494043972982</v>
      </c>
      <c r="K29" s="74">
        <v>3492.6405834081979</v>
      </c>
      <c r="L29" s="74">
        <v>8.0909967878430233</v>
      </c>
      <c r="M29" s="74">
        <v>3655.7483808005968</v>
      </c>
      <c r="N29" s="74">
        <v>7.9784993033622804</v>
      </c>
      <c r="O29" s="74">
        <v>3321.3399547124986</v>
      </c>
      <c r="P29" s="74">
        <v>7.141437934790785</v>
      </c>
      <c r="Q29" s="74">
        <v>50124.555221440001</v>
      </c>
      <c r="R29" s="74">
        <v>105.10716354178113</v>
      </c>
      <c r="S29" s="74">
        <v>3169.5971303695983</v>
      </c>
      <c r="T29" s="74">
        <v>6.8509610512689907</v>
      </c>
      <c r="U29" s="74">
        <v>3129.2102659887983</v>
      </c>
      <c r="V29" s="74">
        <v>6.984064872199081</v>
      </c>
      <c r="W29" s="74">
        <v>3054.5324636574978</v>
      </c>
      <c r="X29" s="74">
        <v>6.4377778651073783</v>
      </c>
      <c r="Y29" s="74">
        <v>2863.7358867935973</v>
      </c>
      <c r="Z29" s="74">
        <v>6.3000173503907009</v>
      </c>
      <c r="AA29" s="74">
        <v>2747.2460000000001</v>
      </c>
      <c r="AB29" s="74">
        <v>6.149</v>
      </c>
      <c r="AC29" s="74">
        <v>2694.2540461056001</v>
      </c>
      <c r="AD29" s="74">
        <v>5.7147033600000006</v>
      </c>
      <c r="AE29" s="74">
        <v>2855.2826810087981</v>
      </c>
      <c r="AF29" s="74">
        <v>5.958063311997992</v>
      </c>
      <c r="AG29" s="74">
        <v>2717.4996344964002</v>
      </c>
      <c r="AH29" s="74">
        <v>5.1906246600000001</v>
      </c>
      <c r="AI29" s="74">
        <v>2695.6689338087999</v>
      </c>
      <c r="AJ29" s="74">
        <v>5.3547116400000005</v>
      </c>
      <c r="AK29" s="74">
        <v>2809.1115503217002</v>
      </c>
      <c r="AL29" s="74">
        <v>5.3980890300000004</v>
      </c>
      <c r="AM29" s="74">
        <v>2963.212</v>
      </c>
      <c r="AN29" s="74">
        <v>5.4</v>
      </c>
      <c r="AO29" s="74">
        <v>2510.9258906521995</v>
      </c>
      <c r="AP29" s="74">
        <v>4.9961714599999993</v>
      </c>
      <c r="AQ29" s="74">
        <v>2347.7971852748001</v>
      </c>
      <c r="AR29" s="74">
        <v>4.8756015809170581</v>
      </c>
      <c r="AS29" s="74">
        <v>2195.3506560000001</v>
      </c>
      <c r="AT29" s="74">
        <v>4.5188559999999995</v>
      </c>
      <c r="AU29" s="52" t="s">
        <v>573</v>
      </c>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row>
    <row r="30" spans="1:16367" ht="16.5" customHeight="1">
      <c r="A30" s="53" t="s">
        <v>2425</v>
      </c>
      <c r="B30" s="52" t="s">
        <v>1431</v>
      </c>
      <c r="C30" s="47"/>
      <c r="D30" s="74"/>
      <c r="E30" s="47">
        <v>9931.4611653000011</v>
      </c>
      <c r="F30" s="74">
        <v>23.60643</v>
      </c>
      <c r="G30" s="74">
        <v>40970.662790399998</v>
      </c>
      <c r="H30" s="74">
        <v>95.772838987353595</v>
      </c>
      <c r="I30" s="74">
        <v>40741.810960199997</v>
      </c>
      <c r="J30" s="74">
        <v>95.712197148495306</v>
      </c>
      <c r="K30" s="74">
        <v>41892.255295800001</v>
      </c>
      <c r="L30" s="74">
        <v>97.046946268677459</v>
      </c>
      <c r="M30" s="74">
        <v>44626.106888999995</v>
      </c>
      <c r="N30" s="74">
        <v>97.394384305979926</v>
      </c>
      <c r="O30" s="74">
        <v>46031.011057800009</v>
      </c>
      <c r="P30" s="74">
        <v>98.974393776984627</v>
      </c>
      <c r="Q30" s="74">
        <v>95378</v>
      </c>
      <c r="R30" s="74">
        <v>200</v>
      </c>
      <c r="S30" s="74">
        <v>56894.719684950011</v>
      </c>
      <c r="T30" s="74">
        <v>122.97572611034262</v>
      </c>
      <c r="U30" s="74">
        <v>65532.385682070002</v>
      </c>
      <c r="V30" s="74">
        <v>146.2613228034148</v>
      </c>
      <c r="W30" s="74">
        <v>70184.064100259988</v>
      </c>
      <c r="X30" s="74">
        <v>147.92097308630679</v>
      </c>
      <c r="Y30" s="74">
        <v>75947.523934919998</v>
      </c>
      <c r="Z30" s="74">
        <v>167.0792061222281</v>
      </c>
      <c r="AA30" s="74">
        <v>75601.285999999993</v>
      </c>
      <c r="AB30" s="74">
        <v>169.214</v>
      </c>
      <c r="AC30" s="74">
        <v>85513.414337969181</v>
      </c>
      <c r="AD30" s="74">
        <v>181.37999901999999</v>
      </c>
      <c r="AE30" s="74">
        <v>93505.35205229999</v>
      </c>
      <c r="AF30" s="74">
        <v>195.11581506228737</v>
      </c>
      <c r="AG30" s="74">
        <v>105630.6532690258</v>
      </c>
      <c r="AH30" s="74">
        <v>201.76233576999999</v>
      </c>
      <c r="AI30" s="74">
        <v>101633.471389495</v>
      </c>
      <c r="AJ30" s="74">
        <v>201.88604225</v>
      </c>
      <c r="AK30" s="74">
        <v>109098.4198582239</v>
      </c>
      <c r="AL30" s="74">
        <v>209.64741801</v>
      </c>
      <c r="AM30" s="74">
        <v>117613.6</v>
      </c>
      <c r="AN30" s="74">
        <v>214.31399999999999</v>
      </c>
      <c r="AO30" s="74">
        <v>118014.97698732579</v>
      </c>
      <c r="AP30" s="74">
        <v>234.82296393999999</v>
      </c>
      <c r="AQ30" s="74">
        <v>109598.1401118069</v>
      </c>
      <c r="AR30" s="74">
        <v>227.59924432405799</v>
      </c>
      <c r="AS30" s="74">
        <v>115239.37007600001</v>
      </c>
      <c r="AT30" s="74">
        <v>237.20589900000002</v>
      </c>
      <c r="AU30" s="52" t="s">
        <v>1428</v>
      </c>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row>
    <row r="31" spans="1:16367">
      <c r="A31" s="53" t="s">
        <v>2426</v>
      </c>
      <c r="B31" s="52" t="s">
        <v>2417</v>
      </c>
      <c r="C31" s="47">
        <v>76236</v>
      </c>
      <c r="D31" s="74">
        <v>200</v>
      </c>
      <c r="E31" s="47">
        <v>84142</v>
      </c>
      <c r="F31" s="74">
        <v>200</v>
      </c>
      <c r="G31" s="74">
        <v>85558</v>
      </c>
      <c r="H31" s="74">
        <v>200</v>
      </c>
      <c r="I31" s="74">
        <v>85134</v>
      </c>
      <c r="J31" s="74">
        <v>200</v>
      </c>
      <c r="K31" s="74">
        <v>86334</v>
      </c>
      <c r="L31" s="74">
        <v>200</v>
      </c>
      <c r="M31" s="74">
        <v>91640</v>
      </c>
      <c r="N31" s="74">
        <v>200</v>
      </c>
      <c r="O31" s="74">
        <v>93016</v>
      </c>
      <c r="P31" s="74">
        <v>200</v>
      </c>
      <c r="Q31" s="74">
        <v>4116625</v>
      </c>
      <c r="R31" s="74">
        <v>8632.231751556963</v>
      </c>
      <c r="S31" s="74">
        <v>92530</v>
      </c>
      <c r="T31" s="74">
        <v>200</v>
      </c>
      <c r="U31" s="74">
        <v>89610</v>
      </c>
      <c r="V31" s="74">
        <v>200</v>
      </c>
      <c r="W31" s="74">
        <v>94894</v>
      </c>
      <c r="X31" s="74">
        <v>200</v>
      </c>
      <c r="Y31" s="74">
        <v>90912</v>
      </c>
      <c r="Z31" s="74">
        <v>200</v>
      </c>
      <c r="AA31" s="74">
        <v>89356</v>
      </c>
      <c r="AB31" s="74">
        <v>200</v>
      </c>
      <c r="AC31" s="74">
        <v>94292</v>
      </c>
      <c r="AD31" s="74">
        <v>200</v>
      </c>
      <c r="AE31" s="74">
        <v>95846</v>
      </c>
      <c r="AF31" s="74">
        <v>200</v>
      </c>
      <c r="AG31" s="74">
        <v>104708</v>
      </c>
      <c r="AH31" s="74">
        <v>200</v>
      </c>
      <c r="AI31" s="74">
        <v>100684</v>
      </c>
      <c r="AJ31" s="74">
        <v>200</v>
      </c>
      <c r="AK31" s="74">
        <v>104078</v>
      </c>
      <c r="AL31" s="74">
        <v>200</v>
      </c>
      <c r="AM31" s="74">
        <v>109758</v>
      </c>
      <c r="AN31" s="74">
        <v>200</v>
      </c>
      <c r="AO31" s="74">
        <v>100514</v>
      </c>
      <c r="AP31" s="74">
        <v>200</v>
      </c>
      <c r="AQ31" s="74">
        <v>96308</v>
      </c>
      <c r="AR31" s="74">
        <v>200</v>
      </c>
      <c r="AS31" s="74">
        <v>97164</v>
      </c>
      <c r="AT31" s="74">
        <v>200</v>
      </c>
      <c r="AU31" s="52" t="s">
        <v>100</v>
      </c>
    </row>
    <row r="32" spans="1:16367" ht="20.25" customHeight="1">
      <c r="A32" s="53" t="s">
        <v>2427</v>
      </c>
      <c r="B32" s="52" t="s">
        <v>880</v>
      </c>
      <c r="C32" s="47">
        <v>3416740.0000000005</v>
      </c>
      <c r="D32" s="74">
        <v>8963.5867569127458</v>
      </c>
      <c r="E32" s="47">
        <v>3870101</v>
      </c>
      <c r="F32" s="74">
        <v>9198.9755413467719</v>
      </c>
      <c r="G32" s="74">
        <v>3901249</v>
      </c>
      <c r="H32" s="74">
        <v>9119.5422987914626</v>
      </c>
      <c r="I32" s="74">
        <v>3858979.0000000005</v>
      </c>
      <c r="J32" s="74">
        <v>9065.6588437052178</v>
      </c>
      <c r="K32" s="74">
        <v>3878993</v>
      </c>
      <c r="L32" s="74">
        <v>8986.0147798086491</v>
      </c>
      <c r="M32" s="74">
        <v>4101554</v>
      </c>
      <c r="N32" s="74">
        <v>8951.4491488432996</v>
      </c>
      <c r="O32" s="74">
        <v>4098270</v>
      </c>
      <c r="P32" s="74">
        <v>8811.9678334910132</v>
      </c>
      <c r="Q32" s="74">
        <v>664800</v>
      </c>
      <c r="R32" s="74">
        <v>1394.0321667470487</v>
      </c>
      <c r="S32" s="74">
        <v>4091516.9999999995</v>
      </c>
      <c r="T32" s="74">
        <v>8843.6550308008209</v>
      </c>
      <c r="U32" s="74">
        <v>3982801.0000000005</v>
      </c>
      <c r="V32" s="74">
        <v>8889.1887066175659</v>
      </c>
      <c r="W32" s="74">
        <v>4191777.0000000005</v>
      </c>
      <c r="X32" s="74">
        <v>8834.6512951293025</v>
      </c>
      <c r="Y32" s="74">
        <v>3795891.9999999995</v>
      </c>
      <c r="Z32" s="74">
        <v>8350.6951777543109</v>
      </c>
      <c r="AA32" s="74">
        <v>3711101.75</v>
      </c>
      <c r="AB32" s="74">
        <v>8306.3289999999997</v>
      </c>
      <c r="AC32" s="74">
        <v>3910013.2499986072</v>
      </c>
      <c r="AD32" s="74">
        <v>8293.414605689999</v>
      </c>
      <c r="AE32" s="74">
        <v>4011053</v>
      </c>
      <c r="AF32" s="74">
        <v>8369.7869498987966</v>
      </c>
      <c r="AG32" s="74">
        <v>4318347.2500004796</v>
      </c>
      <c r="AH32" s="74">
        <v>8248.3616342599998</v>
      </c>
      <c r="AI32" s="74">
        <v>4180214.0000019497</v>
      </c>
      <c r="AJ32" s="74">
        <v>8303.6311628500007</v>
      </c>
      <c r="AK32" s="74">
        <v>4403581.5000015767</v>
      </c>
      <c r="AL32" s="74">
        <v>8462.0794019900004</v>
      </c>
      <c r="AM32" s="74">
        <v>4644193.5</v>
      </c>
      <c r="AN32" s="74">
        <v>8462.6059999999998</v>
      </c>
      <c r="AO32" s="74">
        <v>5011624.0000005923</v>
      </c>
      <c r="AP32" s="74">
        <v>9971.99196132</v>
      </c>
      <c r="AQ32" s="74">
        <v>4778997</v>
      </c>
      <c r="AR32" s="74">
        <v>9924.4029571790506</v>
      </c>
      <c r="AS32" s="74">
        <v>4814560.2499980005</v>
      </c>
      <c r="AT32" s="74">
        <v>9910.1730059999991</v>
      </c>
      <c r="AU32" s="52" t="s">
        <v>879</v>
      </c>
    </row>
    <row r="33" spans="1:47" ht="25.5">
      <c r="A33" s="53" t="s">
        <v>2428</v>
      </c>
      <c r="B33" s="52" t="s">
        <v>1430</v>
      </c>
      <c r="C33" s="47"/>
      <c r="D33" s="74"/>
      <c r="E33" s="47">
        <v>226000</v>
      </c>
      <c r="F33" s="74">
        <v>537.18713603194601</v>
      </c>
      <c r="G33" s="74">
        <v>472800</v>
      </c>
      <c r="H33" s="74">
        <v>1105.2151756703056</v>
      </c>
      <c r="I33" s="74">
        <v>468000</v>
      </c>
      <c r="J33" s="74">
        <v>1099.4432306716469</v>
      </c>
      <c r="K33" s="74">
        <v>461599.99999999994</v>
      </c>
      <c r="L33" s="74">
        <v>1069.3353719276297</v>
      </c>
      <c r="M33" s="74">
        <v>439200</v>
      </c>
      <c r="N33" s="74">
        <v>958.53339153208208</v>
      </c>
      <c r="O33" s="74">
        <v>728000</v>
      </c>
      <c r="P33" s="74">
        <v>1565.3220951234198</v>
      </c>
      <c r="Q33" s="74">
        <v>1722178.63678252</v>
      </c>
      <c r="R33" s="74">
        <v>3611.2701813468939</v>
      </c>
      <c r="S33" s="74">
        <v>514400</v>
      </c>
      <c r="T33" s="74">
        <v>1111.8556143953313</v>
      </c>
      <c r="U33" s="74">
        <v>465600</v>
      </c>
      <c r="V33" s="74">
        <v>1039.1697355205893</v>
      </c>
      <c r="W33" s="74">
        <v>292800</v>
      </c>
      <c r="X33" s="74">
        <v>617.10961704638862</v>
      </c>
      <c r="Y33" s="74">
        <v>303600</v>
      </c>
      <c r="Z33" s="74">
        <v>667.8986272439281</v>
      </c>
      <c r="AA33" s="74">
        <v>290400</v>
      </c>
      <c r="AB33" s="74">
        <v>649.98400000000004</v>
      </c>
      <c r="AC33" s="74">
        <v>331799.99999814574</v>
      </c>
      <c r="AD33" s="74">
        <v>703.77126372999999</v>
      </c>
      <c r="AE33" s="74">
        <v>309600</v>
      </c>
      <c r="AF33" s="74">
        <v>646.03634997808979</v>
      </c>
      <c r="AG33" s="74">
        <v>299400.00000184675</v>
      </c>
      <c r="AH33" s="74">
        <v>571.87607442000001</v>
      </c>
      <c r="AI33" s="74">
        <v>360000.00000122201</v>
      </c>
      <c r="AJ33" s="74">
        <v>715.10865679000005</v>
      </c>
      <c r="AK33" s="74">
        <v>397799.99999999604</v>
      </c>
      <c r="AL33" s="74">
        <v>764.42667999000003</v>
      </c>
      <c r="AM33" s="74">
        <v>397800</v>
      </c>
      <c r="AN33" s="74">
        <v>724.86699999999996</v>
      </c>
      <c r="AO33" s="74">
        <v>385200.00000150059</v>
      </c>
      <c r="AP33" s="74">
        <v>766.46039358000007</v>
      </c>
      <c r="AQ33" s="74">
        <v>355800</v>
      </c>
      <c r="AR33" s="74">
        <v>738.87942850022841</v>
      </c>
      <c r="AS33" s="74">
        <v>312000</v>
      </c>
      <c r="AT33" s="74">
        <v>642.213165</v>
      </c>
      <c r="AU33" s="52" t="s">
        <v>1429</v>
      </c>
    </row>
    <row r="34" spans="1:47" ht="30" customHeight="1">
      <c r="A34" s="53" t="s">
        <v>2429</v>
      </c>
      <c r="B34" s="122"/>
      <c r="C34" s="47"/>
      <c r="D34" s="74"/>
      <c r="E34" s="47">
        <v>226000</v>
      </c>
      <c r="F34" s="74">
        <v>537.18713603194601</v>
      </c>
      <c r="G34" s="74">
        <v>472800</v>
      </c>
      <c r="H34" s="74">
        <v>1105.2151756703056</v>
      </c>
      <c r="I34" s="74">
        <v>468000</v>
      </c>
      <c r="J34" s="74">
        <v>1099.4432306716469</v>
      </c>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v>243134.00000099998</v>
      </c>
      <c r="AT34" s="74">
        <v>500.46107599999999</v>
      </c>
      <c r="AU34" s="564" t="s">
        <v>3271</v>
      </c>
    </row>
    <row r="35" spans="1:47" ht="30" customHeight="1">
      <c r="A35" s="21" t="s">
        <v>183</v>
      </c>
      <c r="B35" s="194" t="s">
        <v>2433</v>
      </c>
      <c r="C35" s="191"/>
      <c r="D35" s="76">
        <v>8968.3615732863727</v>
      </c>
      <c r="E35" s="61">
        <v>2927277.0460747899</v>
      </c>
      <c r="F35" s="76">
        <v>6957.9450121812897</v>
      </c>
      <c r="G35" s="76">
        <v>3387853.6828741999</v>
      </c>
      <c r="H35" s="76">
        <v>7919.4316904887901</v>
      </c>
      <c r="I35" s="76">
        <v>2741175.7564680101</v>
      </c>
      <c r="J35" s="76">
        <v>6439.6733536965485</v>
      </c>
      <c r="K35" s="76">
        <v>2102537.9598559798</v>
      </c>
      <c r="L35" s="76">
        <v>4870.706696911946</v>
      </c>
      <c r="M35" s="76">
        <v>1432855.4764413401</v>
      </c>
      <c r="N35" s="76">
        <v>3127.1398438265824</v>
      </c>
      <c r="O35" s="76">
        <v>1796203.7363776199</v>
      </c>
      <c r="P35" s="76">
        <v>3862.1392800757289</v>
      </c>
      <c r="Q35" s="76">
        <v>1722178.63678252</v>
      </c>
      <c r="R35" s="76">
        <v>3611.2701813468939</v>
      </c>
      <c r="S35" s="76">
        <v>2236247.7334572403</v>
      </c>
      <c r="T35" s="76">
        <v>4833.5625925802233</v>
      </c>
      <c r="U35" s="76">
        <v>2631826.7852527499</v>
      </c>
      <c r="V35" s="76">
        <v>5873.9577842936051</v>
      </c>
      <c r="W35" s="76">
        <v>2852545.6897292598</v>
      </c>
      <c r="X35" s="76">
        <v>6012.0675484841186</v>
      </c>
      <c r="Y35" s="76">
        <v>1199999.99991635</v>
      </c>
      <c r="Z35" s="76">
        <v>2639.915522519249</v>
      </c>
      <c r="AA35" s="76">
        <v>500000</v>
      </c>
      <c r="AB35" s="76">
        <v>1119.1189999999999</v>
      </c>
      <c r="AC35" s="76">
        <v>400628.87211084005</v>
      </c>
      <c r="AD35" s="76">
        <v>849.7621688178001</v>
      </c>
      <c r="AE35" s="76">
        <v>499999.99999992998</v>
      </c>
      <c r="AF35" s="76">
        <v>1043.3403584916009</v>
      </c>
      <c r="AG35" s="76">
        <v>454128.80091756</v>
      </c>
      <c r="AH35" s="76">
        <v>867.4194921449365</v>
      </c>
      <c r="AI35" s="76"/>
      <c r="AJ35" s="76"/>
      <c r="AK35" s="76">
        <v>0</v>
      </c>
      <c r="AL35" s="76">
        <v>0</v>
      </c>
      <c r="AM35" s="74">
        <v>0</v>
      </c>
      <c r="AN35" s="74">
        <v>0</v>
      </c>
      <c r="AO35" s="74"/>
      <c r="AP35" s="74"/>
      <c r="AQ35" s="74"/>
      <c r="AR35" s="74"/>
      <c r="AS35" s="74"/>
      <c r="AT35" s="74"/>
      <c r="AU35" s="3" t="s">
        <v>512</v>
      </c>
    </row>
    <row r="36" spans="1:47" ht="15" customHeight="1">
      <c r="A36" s="21" t="s">
        <v>494</v>
      </c>
      <c r="B36" s="1006" t="s">
        <v>2434</v>
      </c>
      <c r="C36" s="1007"/>
      <c r="D36" s="77">
        <v>8968.3615732863727</v>
      </c>
      <c r="E36" s="62">
        <v>2927277.0460747899</v>
      </c>
      <c r="F36" s="77">
        <v>6957.9450121812897</v>
      </c>
      <c r="G36" s="77">
        <v>3387853.6828741999</v>
      </c>
      <c r="H36" s="77">
        <v>7919.4316904887901</v>
      </c>
      <c r="I36" s="77">
        <v>2741175.7564680101</v>
      </c>
      <c r="J36" s="77">
        <v>6439.6733536965485</v>
      </c>
      <c r="K36" s="77">
        <v>2102537.9598559798</v>
      </c>
      <c r="L36" s="77">
        <v>4870.706696911946</v>
      </c>
      <c r="M36" s="77">
        <v>1432855.4764413401</v>
      </c>
      <c r="N36" s="77">
        <v>3127.1398438265824</v>
      </c>
      <c r="O36" s="77">
        <v>1796203.7363776199</v>
      </c>
      <c r="P36" s="77">
        <v>3862.1392800757289</v>
      </c>
      <c r="Q36" s="77">
        <v>1722178.63678252</v>
      </c>
      <c r="R36" s="77">
        <v>3611.2701813468939</v>
      </c>
      <c r="S36" s="77">
        <v>2236247.7334572403</v>
      </c>
      <c r="T36" s="77">
        <v>4833.5625925802233</v>
      </c>
      <c r="U36" s="77">
        <v>2631826.7852527499</v>
      </c>
      <c r="V36" s="77">
        <v>5873.9577842936051</v>
      </c>
      <c r="W36" s="77">
        <v>2852545.6897292598</v>
      </c>
      <c r="X36" s="77">
        <v>6012.0675484841186</v>
      </c>
      <c r="Y36" s="77">
        <v>1199999.99991635</v>
      </c>
      <c r="Z36" s="77">
        <v>2639.915522519249</v>
      </c>
      <c r="AA36" s="77">
        <v>500000</v>
      </c>
      <c r="AB36" s="77">
        <v>1119.1189999999999</v>
      </c>
      <c r="AC36" s="77">
        <v>400628.87211084005</v>
      </c>
      <c r="AD36" s="77">
        <v>849.7621688178001</v>
      </c>
      <c r="AE36" s="77">
        <v>499999.99999992998</v>
      </c>
      <c r="AF36" s="77">
        <v>1043.3403584916009</v>
      </c>
      <c r="AG36" s="77">
        <v>454128.80091756</v>
      </c>
      <c r="AH36" s="77">
        <v>867.4194921449365</v>
      </c>
      <c r="AI36" s="77"/>
      <c r="AJ36" s="77"/>
      <c r="AK36" s="77">
        <v>0</v>
      </c>
      <c r="AL36" s="77">
        <v>0</v>
      </c>
      <c r="AM36" s="77">
        <v>0</v>
      </c>
      <c r="AN36" s="77">
        <v>0</v>
      </c>
      <c r="AO36" s="77"/>
      <c r="AP36" s="77"/>
      <c r="AQ36" s="77"/>
      <c r="AR36" s="77"/>
      <c r="AS36" s="77"/>
      <c r="AT36" s="77"/>
      <c r="AU36" s="6" t="s">
        <v>495</v>
      </c>
    </row>
    <row r="37" spans="1:47" ht="15.75" customHeight="1">
      <c r="A37" s="21" t="s">
        <v>496</v>
      </c>
      <c r="B37" s="1006" t="s">
        <v>2435</v>
      </c>
      <c r="C37" s="1007"/>
      <c r="D37" s="76">
        <v>0</v>
      </c>
      <c r="E37" s="63">
        <v>0</v>
      </c>
      <c r="F37" s="76">
        <v>0</v>
      </c>
      <c r="G37" s="76">
        <v>0</v>
      </c>
      <c r="H37" s="76">
        <v>0</v>
      </c>
      <c r="I37" s="76">
        <v>0</v>
      </c>
      <c r="J37" s="76">
        <v>0</v>
      </c>
      <c r="K37" s="76">
        <v>0</v>
      </c>
      <c r="L37" s="76">
        <v>0</v>
      </c>
      <c r="M37" s="76"/>
      <c r="N37" s="76"/>
      <c r="O37" s="76">
        <v>0</v>
      </c>
      <c r="P37" s="76">
        <v>0</v>
      </c>
      <c r="Q37" s="76"/>
      <c r="R37" s="76"/>
      <c r="S37" s="76">
        <v>0</v>
      </c>
      <c r="T37" s="76">
        <v>0</v>
      </c>
      <c r="U37" s="76">
        <v>0</v>
      </c>
      <c r="V37" s="76">
        <v>0</v>
      </c>
      <c r="W37" s="76">
        <v>0</v>
      </c>
      <c r="X37" s="76">
        <v>0</v>
      </c>
      <c r="Y37" s="76">
        <v>0</v>
      </c>
      <c r="Z37" s="76">
        <v>0</v>
      </c>
      <c r="AA37" s="76" t="s">
        <v>2430</v>
      </c>
      <c r="AB37" s="76" t="s">
        <v>2430</v>
      </c>
      <c r="AC37" s="76">
        <v>0</v>
      </c>
      <c r="AD37" s="76">
        <v>0</v>
      </c>
      <c r="AE37" s="76">
        <v>0</v>
      </c>
      <c r="AF37" s="76">
        <v>0</v>
      </c>
      <c r="AG37" s="76">
        <v>0</v>
      </c>
      <c r="AH37" s="76">
        <v>0</v>
      </c>
      <c r="AI37" s="76"/>
      <c r="AJ37" s="76"/>
      <c r="AK37" s="76">
        <v>0</v>
      </c>
      <c r="AL37" s="76">
        <v>0</v>
      </c>
      <c r="AM37" s="76">
        <v>0</v>
      </c>
      <c r="AN37" s="76">
        <v>0</v>
      </c>
      <c r="AO37" s="76"/>
      <c r="AP37" s="76"/>
      <c r="AQ37" s="76"/>
      <c r="AR37" s="76"/>
      <c r="AS37" s="76"/>
      <c r="AT37" s="76"/>
      <c r="AU37" s="6" t="s">
        <v>475</v>
      </c>
    </row>
    <row r="38" spans="1:47" ht="27.75" customHeight="1">
      <c r="A38" s="21" t="s">
        <v>264</v>
      </c>
      <c r="B38" s="194" t="s">
        <v>2436</v>
      </c>
      <c r="C38" s="189"/>
      <c r="D38" s="76">
        <v>2221.1427668591346</v>
      </c>
      <c r="E38" s="61">
        <v>1741971.6845</v>
      </c>
      <c r="F38" s="76">
        <v>4140.5521249792018</v>
      </c>
      <c r="G38" s="76">
        <v>1727426.8354130501</v>
      </c>
      <c r="H38" s="76">
        <v>4038.0252820614091</v>
      </c>
      <c r="I38" s="76">
        <v>1791544.821062132</v>
      </c>
      <c r="J38" s="76">
        <v>4208.7645853880513</v>
      </c>
      <c r="K38" s="76">
        <v>1874497.8050963522</v>
      </c>
      <c r="L38" s="76">
        <v>4342.4324254554458</v>
      </c>
      <c r="M38" s="76">
        <v>1807125.4544230781</v>
      </c>
      <c r="N38" s="76">
        <v>3943.9665089984246</v>
      </c>
      <c r="O38" s="76">
        <v>1816370.6183262342</v>
      </c>
      <c r="P38" s="76">
        <v>3905.5014585151675</v>
      </c>
      <c r="Q38" s="76">
        <v>1849132.4059627941</v>
      </c>
      <c r="R38" s="76">
        <v>3877.4820314177155</v>
      </c>
      <c r="S38" s="76">
        <v>1801782.3103052946</v>
      </c>
      <c r="T38" s="76">
        <v>3894.4824604026689</v>
      </c>
      <c r="U38" s="76">
        <v>1827755.9731654511</v>
      </c>
      <c r="V38" s="76">
        <v>4079.3571547047227</v>
      </c>
      <c r="W38" s="76">
        <v>1972689.4300126096</v>
      </c>
      <c r="X38" s="76">
        <v>4157.6694627955603</v>
      </c>
      <c r="Y38" s="76">
        <v>1970631.9309</v>
      </c>
      <c r="Z38" s="76">
        <v>4335.2515199313621</v>
      </c>
      <c r="AA38" s="76">
        <v>1798749.6880000001</v>
      </c>
      <c r="AB38" s="76">
        <v>4026.03</v>
      </c>
      <c r="AC38" s="76">
        <v>1886506.8894314799</v>
      </c>
      <c r="AD38" s="76">
        <v>4001.4145196442537</v>
      </c>
      <c r="AE38" s="76">
        <v>2144935.9049999998</v>
      </c>
      <c r="AF38" s="76">
        <v>4475.7963921290402</v>
      </c>
      <c r="AG38" s="76">
        <v>2301568.1054219399</v>
      </c>
      <c r="AH38" s="76">
        <v>4396.1647733161553</v>
      </c>
      <c r="AI38" s="76">
        <v>2271173.2440499403</v>
      </c>
      <c r="AJ38" s="76">
        <v>4511.4879107900806</v>
      </c>
      <c r="AK38" s="76">
        <v>2307210.5419949</v>
      </c>
      <c r="AL38" s="76">
        <v>4433.6181363879014</v>
      </c>
      <c r="AM38" s="76">
        <v>2543482.852</v>
      </c>
      <c r="AN38" s="76">
        <v>4634.7110000000002</v>
      </c>
      <c r="AO38" s="76">
        <v>2678710.5518459999</v>
      </c>
      <c r="AP38" s="76">
        <v>5330.0247763416037</v>
      </c>
      <c r="AQ38" s="76">
        <v>2540461.86428113</v>
      </c>
      <c r="AR38" s="76">
        <v>5275.70267118231</v>
      </c>
      <c r="AS38" s="76">
        <v>2772191.1021999996</v>
      </c>
      <c r="AT38" s="76">
        <v>5706.2103289999995</v>
      </c>
      <c r="AU38" s="3" t="s">
        <v>513</v>
      </c>
    </row>
    <row r="39" spans="1:47" ht="15.75" customHeight="1">
      <c r="A39" s="22" t="s">
        <v>386</v>
      </c>
      <c r="B39" s="999" t="s">
        <v>2437</v>
      </c>
      <c r="C39" s="1000"/>
      <c r="D39" s="77">
        <v>1653.0669168961249</v>
      </c>
      <c r="E39" s="62">
        <v>684728.92989999999</v>
      </c>
      <c r="F39" s="77">
        <v>1627.5556319079651</v>
      </c>
      <c r="G39" s="77">
        <v>689856.95581305027</v>
      </c>
      <c r="H39" s="77">
        <v>1612.606549505716</v>
      </c>
      <c r="I39" s="77">
        <v>734514.75546213205</v>
      </c>
      <c r="J39" s="77">
        <v>1725.5497344471821</v>
      </c>
      <c r="K39" s="77">
        <v>731440.95649635245</v>
      </c>
      <c r="L39" s="77">
        <v>1694.4447297619765</v>
      </c>
      <c r="M39" s="77">
        <v>725027.5618230782</v>
      </c>
      <c r="N39" s="77">
        <v>1582.3386333982501</v>
      </c>
      <c r="O39" s="77">
        <v>711601.91772623418</v>
      </c>
      <c r="P39" s="77">
        <v>1530.0634680619123</v>
      </c>
      <c r="Q39" s="77">
        <v>740447.73036279413</v>
      </c>
      <c r="R39" s="77">
        <v>1552.6593771368537</v>
      </c>
      <c r="S39" s="77">
        <v>729103.40970529465</v>
      </c>
      <c r="T39" s="77">
        <v>1575.928692759742</v>
      </c>
      <c r="U39" s="77">
        <v>758648.69656545098</v>
      </c>
      <c r="V39" s="77">
        <v>1693.2232933053253</v>
      </c>
      <c r="W39" s="77">
        <v>857883.67341260938</v>
      </c>
      <c r="X39" s="77">
        <v>1808.08833732925</v>
      </c>
      <c r="Y39" s="77">
        <v>919617.6753</v>
      </c>
      <c r="Z39" s="77">
        <v>2023.0941466473071</v>
      </c>
      <c r="AA39" s="77">
        <v>900000.58600000001</v>
      </c>
      <c r="AB39" s="77">
        <v>2014.4159999999999</v>
      </c>
      <c r="AC39" s="77">
        <v>890478.37683148007</v>
      </c>
      <c r="AD39" s="77">
        <v>1888.7676087716457</v>
      </c>
      <c r="AE39" s="77">
        <v>924805.93050000002</v>
      </c>
      <c r="AF39" s="77">
        <v>1929.7747021263276</v>
      </c>
      <c r="AG39" s="77">
        <v>992545.48492194002</v>
      </c>
      <c r="AH39" s="77">
        <v>1895.8350554340452</v>
      </c>
      <c r="AI39" s="77">
        <v>967650.62354993995</v>
      </c>
      <c r="AJ39" s="77">
        <v>1922.1537156846</v>
      </c>
      <c r="AK39" s="77">
        <v>964673.9334949</v>
      </c>
      <c r="AL39" s="77">
        <v>1853.7518658984609</v>
      </c>
      <c r="AM39" s="77">
        <v>993026.01300000004</v>
      </c>
      <c r="AN39" s="77">
        <v>1809.4829999999999</v>
      </c>
      <c r="AO39" s="77">
        <v>1079622.7623459999</v>
      </c>
      <c r="AP39" s="77">
        <v>2148.2037573790712</v>
      </c>
      <c r="AQ39" s="77">
        <v>1024191.60978113</v>
      </c>
      <c r="AR39" s="77">
        <v>2126.9086883356103</v>
      </c>
      <c r="AS39" s="77">
        <v>1101375.4267</v>
      </c>
      <c r="AT39" s="77">
        <v>2267.0442280000002</v>
      </c>
      <c r="AU39" s="419" t="s">
        <v>18</v>
      </c>
    </row>
    <row r="40" spans="1:47" ht="16.5" customHeight="1">
      <c r="A40" s="22" t="s">
        <v>19</v>
      </c>
      <c r="B40" s="1001" t="s">
        <v>165</v>
      </c>
      <c r="C40" s="1000"/>
      <c r="D40" s="77">
        <v>568.07584996300955</v>
      </c>
      <c r="E40" s="62">
        <v>1057242.7546000001</v>
      </c>
      <c r="F40" s="77">
        <v>2512.9964930712372</v>
      </c>
      <c r="G40" s="77">
        <v>1037569.8796</v>
      </c>
      <c r="H40" s="77">
        <v>2425.4187325556932</v>
      </c>
      <c r="I40" s="77">
        <v>1057030.0656000001</v>
      </c>
      <c r="J40" s="77">
        <v>2483.2148509408698</v>
      </c>
      <c r="K40" s="77">
        <v>1143056.8485999999</v>
      </c>
      <c r="L40" s="77">
        <v>2647.987695693469</v>
      </c>
      <c r="M40" s="77">
        <v>1082097.8925999999</v>
      </c>
      <c r="N40" s="77">
        <v>2361.6278756001743</v>
      </c>
      <c r="O40" s="77">
        <v>1104768.7005999999</v>
      </c>
      <c r="P40" s="77">
        <v>2375.4379904532552</v>
      </c>
      <c r="Q40" s="77">
        <v>1108684.6756</v>
      </c>
      <c r="R40" s="77">
        <v>2324.8226542808616</v>
      </c>
      <c r="S40" s="77">
        <v>1072678.9006000001</v>
      </c>
      <c r="T40" s="77">
        <v>2318.5537676429267</v>
      </c>
      <c r="U40" s="77">
        <v>1069107.2766</v>
      </c>
      <c r="V40" s="77">
        <v>2386.1338613993971</v>
      </c>
      <c r="W40" s="77">
        <v>1114805.7566000002</v>
      </c>
      <c r="X40" s="77">
        <v>2349.5811254663099</v>
      </c>
      <c r="Y40" s="77">
        <v>1051014.2556</v>
      </c>
      <c r="Z40" s="77">
        <v>2312.1573732840548</v>
      </c>
      <c r="AA40" s="77">
        <v>898749.103</v>
      </c>
      <c r="AB40" s="77">
        <v>2011.614</v>
      </c>
      <c r="AC40" s="77">
        <v>996028.51260000002</v>
      </c>
      <c r="AD40" s="77">
        <v>2112.6469108726083</v>
      </c>
      <c r="AE40" s="77">
        <v>1220129.9745</v>
      </c>
      <c r="AF40" s="77">
        <v>2546.0216900027126</v>
      </c>
      <c r="AG40" s="77">
        <v>1309022.6205</v>
      </c>
      <c r="AH40" s="77">
        <v>2500.3297178821103</v>
      </c>
      <c r="AI40" s="77">
        <v>1303522.6205</v>
      </c>
      <c r="AJ40" s="77">
        <v>2589.3341951054799</v>
      </c>
      <c r="AK40" s="77">
        <v>1342536.6085000001</v>
      </c>
      <c r="AL40" s="77">
        <v>2579.8662704894409</v>
      </c>
      <c r="AM40" s="77">
        <v>1550456.8389999999</v>
      </c>
      <c r="AN40" s="77">
        <v>2825.2280000000001</v>
      </c>
      <c r="AO40" s="77">
        <v>1599087.7895</v>
      </c>
      <c r="AP40" s="77">
        <v>3181.8210189625329</v>
      </c>
      <c r="AQ40" s="77">
        <v>1516270.2545</v>
      </c>
      <c r="AR40" s="77">
        <v>3148.7939828467001</v>
      </c>
      <c r="AS40" s="77">
        <v>1670815.6754999999</v>
      </c>
      <c r="AT40" s="77">
        <v>3439.1661020000001</v>
      </c>
      <c r="AU40" s="420" t="s">
        <v>166</v>
      </c>
    </row>
    <row r="41" spans="1:47" ht="20.25" customHeight="1">
      <c r="A41" s="23" t="s">
        <v>242</v>
      </c>
      <c r="B41" s="3" t="s">
        <v>315</v>
      </c>
      <c r="C41" s="192"/>
      <c r="D41" s="76">
        <v>2016.0738368474542</v>
      </c>
      <c r="E41" s="61">
        <v>877205.61712010228</v>
      </c>
      <c r="F41" s="76">
        <v>2085.0600582826705</v>
      </c>
      <c r="G41" s="76">
        <v>920974.54731583863</v>
      </c>
      <c r="H41" s="76">
        <v>2152.8660027486349</v>
      </c>
      <c r="I41" s="76">
        <v>1002180.508047239</v>
      </c>
      <c r="J41" s="76">
        <v>2354.3602040248056</v>
      </c>
      <c r="K41" s="76">
        <v>1172589.2291820254</v>
      </c>
      <c r="L41" s="76">
        <v>2716.4019486691814</v>
      </c>
      <c r="M41" s="76">
        <v>1241984.4178330426</v>
      </c>
      <c r="N41" s="76">
        <v>2710.5727146072518</v>
      </c>
      <c r="O41" s="76">
        <v>1379522.3225272836</v>
      </c>
      <c r="P41" s="76">
        <v>2966.2043573735355</v>
      </c>
      <c r="Q41" s="76">
        <v>1364317.2616383452</v>
      </c>
      <c r="R41" s="76">
        <v>2860.8636407522599</v>
      </c>
      <c r="S41" s="76">
        <v>1303804.527222713</v>
      </c>
      <c r="T41" s="76">
        <v>2818.1228298340279</v>
      </c>
      <c r="U41" s="76">
        <v>1284844.5778255898</v>
      </c>
      <c r="V41" s="76">
        <v>2867.6365982046423</v>
      </c>
      <c r="W41" s="76">
        <v>1371172.2745876436</v>
      </c>
      <c r="X41" s="76">
        <v>2889.9029961591746</v>
      </c>
      <c r="Y41" s="76">
        <v>1461867.8774690302</v>
      </c>
      <c r="Z41" s="76">
        <v>3216.0064182264832</v>
      </c>
      <c r="AA41" s="76">
        <v>1443836.794</v>
      </c>
      <c r="AB41" s="76">
        <v>3231.65</v>
      </c>
      <c r="AC41" s="76">
        <v>1583809.7971334949</v>
      </c>
      <c r="AD41" s="76">
        <v>3359.3725812020002</v>
      </c>
      <c r="AE41" s="76">
        <v>1652927.1193755262</v>
      </c>
      <c r="AF41" s="76">
        <v>3449.1311465799849</v>
      </c>
      <c r="AG41" s="76">
        <v>1917095.4246789496</v>
      </c>
      <c r="AH41" s="76">
        <v>3661.7936063699999</v>
      </c>
      <c r="AI41" s="76">
        <v>1934438.5044301399</v>
      </c>
      <c r="AJ41" s="76">
        <v>3842.59366817</v>
      </c>
      <c r="AK41" s="76">
        <v>2108082.0558287958</v>
      </c>
      <c r="AL41" s="76">
        <v>4050.96572922</v>
      </c>
      <c r="AM41" s="76">
        <v>2424397.1460000002</v>
      </c>
      <c r="AN41" s="76">
        <v>4417.7139999999999</v>
      </c>
      <c r="AO41" s="76">
        <v>2292983.8017586176</v>
      </c>
      <c r="AP41" s="76">
        <v>4562.5162698900003</v>
      </c>
      <c r="AQ41" s="76">
        <v>2225795.7841593744</v>
      </c>
      <c r="AR41" s="76">
        <v>4622.2448481110059</v>
      </c>
      <c r="AS41" s="76">
        <v>2414476.2802459998</v>
      </c>
      <c r="AT41" s="76">
        <v>4969.8988930000005</v>
      </c>
      <c r="AU41" s="3" t="s">
        <v>107</v>
      </c>
    </row>
    <row r="42" spans="1:47" ht="20.25" customHeight="1">
      <c r="A42" s="21" t="s">
        <v>491</v>
      </c>
      <c r="B42" s="6" t="s">
        <v>2434</v>
      </c>
      <c r="C42" s="6"/>
      <c r="D42" s="77">
        <v>451.97299040998899</v>
      </c>
      <c r="E42" s="62">
        <v>188910.90175906118</v>
      </c>
      <c r="F42" s="77">
        <v>449.02878885470085</v>
      </c>
      <c r="G42" s="77">
        <v>191571.3193557988</v>
      </c>
      <c r="H42" s="77">
        <v>447.81626348394957</v>
      </c>
      <c r="I42" s="77">
        <v>194428.8064857524</v>
      </c>
      <c r="J42" s="77">
        <v>456.75947679129933</v>
      </c>
      <c r="K42" s="77">
        <v>197126.52147407242</v>
      </c>
      <c r="L42" s="77">
        <v>456.66022997677021</v>
      </c>
      <c r="M42" s="77">
        <v>208555.195586894</v>
      </c>
      <c r="N42" s="77">
        <v>455.16192838693587</v>
      </c>
      <c r="O42" s="77">
        <v>211641.22212368759</v>
      </c>
      <c r="P42" s="77">
        <v>455.0641225674886</v>
      </c>
      <c r="Q42" s="77">
        <v>216418.90385383079</v>
      </c>
      <c r="R42" s="77">
        <v>453.81304672740214</v>
      </c>
      <c r="S42" s="77">
        <v>210046.76625829798</v>
      </c>
      <c r="T42" s="77">
        <v>454.00792447486867</v>
      </c>
      <c r="U42" s="77">
        <v>202934.661248786</v>
      </c>
      <c r="V42" s="77">
        <v>452.9286045057159</v>
      </c>
      <c r="W42" s="77">
        <v>211586.21663939001</v>
      </c>
      <c r="X42" s="77">
        <v>445.94224427127108</v>
      </c>
      <c r="Y42" s="77">
        <v>202825.81663938999</v>
      </c>
      <c r="Z42" s="77">
        <v>446.20251812607796</v>
      </c>
      <c r="AA42" s="77">
        <v>199302.617</v>
      </c>
      <c r="AB42" s="77">
        <v>446.08699999999999</v>
      </c>
      <c r="AC42" s="77">
        <v>210161.8166395</v>
      </c>
      <c r="AD42" s="77">
        <v>445.76807500000001</v>
      </c>
      <c r="AE42" s="77">
        <v>254892.87699463993</v>
      </c>
      <c r="AF42" s="77">
        <v>531.88005132116086</v>
      </c>
      <c r="AG42" s="77">
        <v>361391.33421151742</v>
      </c>
      <c r="AH42" s="77">
        <v>690.28409331</v>
      </c>
      <c r="AI42" s="77">
        <v>371442.90485425398</v>
      </c>
      <c r="AJ42" s="77">
        <v>737.83899100999997</v>
      </c>
      <c r="AK42" s="77">
        <v>452559.29850925691</v>
      </c>
      <c r="AL42" s="77">
        <v>869.65410270999996</v>
      </c>
      <c r="AM42" s="77">
        <v>676320.93200000003</v>
      </c>
      <c r="AN42" s="77">
        <v>1232.386</v>
      </c>
      <c r="AO42" s="77">
        <v>643947.20268303459</v>
      </c>
      <c r="AP42" s="77">
        <v>1281.30847978</v>
      </c>
      <c r="AQ42" s="77">
        <v>656268.97262980719</v>
      </c>
      <c r="AR42" s="77">
        <v>1362.8545346800001</v>
      </c>
      <c r="AS42" s="77">
        <v>745215.16718400002</v>
      </c>
      <c r="AT42" s="77">
        <v>1533.932665</v>
      </c>
      <c r="AU42" s="6" t="s">
        <v>495</v>
      </c>
    </row>
    <row r="43" spans="1:47" ht="20.25" customHeight="1">
      <c r="A43" s="21" t="s">
        <v>183</v>
      </c>
      <c r="B43" s="6" t="s">
        <v>2435</v>
      </c>
      <c r="C43" s="6"/>
      <c r="D43" s="77">
        <v>1564.1008464374654</v>
      </c>
      <c r="E43" s="62">
        <v>688294.71536104102</v>
      </c>
      <c r="F43" s="77">
        <v>1636.0312694279696</v>
      </c>
      <c r="G43" s="77">
        <v>729403.22796003975</v>
      </c>
      <c r="H43" s="77">
        <v>1705.0497392646853</v>
      </c>
      <c r="I43" s="77">
        <v>807751.70156148658</v>
      </c>
      <c r="J43" s="77">
        <v>1897.6007272335062</v>
      </c>
      <c r="K43" s="77">
        <v>975462.70770795294</v>
      </c>
      <c r="L43" s="77">
        <v>2259.7417186924108</v>
      </c>
      <c r="M43" s="77">
        <v>1033429.2222461487</v>
      </c>
      <c r="N43" s="77">
        <v>2255.4107862203159</v>
      </c>
      <c r="O43" s="77">
        <v>1167881.1004035962</v>
      </c>
      <c r="P43" s="77">
        <v>2511.1402348060469</v>
      </c>
      <c r="Q43" s="77">
        <v>1147898.3577845143</v>
      </c>
      <c r="R43" s="77">
        <v>2407.0505940248581</v>
      </c>
      <c r="S43" s="77">
        <v>1093757.760964415</v>
      </c>
      <c r="T43" s="77">
        <v>2364.1149053591594</v>
      </c>
      <c r="U43" s="77">
        <v>1081909.9165768039</v>
      </c>
      <c r="V43" s="77">
        <v>2414.7079936989262</v>
      </c>
      <c r="W43" s="77">
        <v>1159586.0579482536</v>
      </c>
      <c r="X43" s="77">
        <v>2443.9607518879034</v>
      </c>
      <c r="Y43" s="77">
        <v>1259042.0608296401</v>
      </c>
      <c r="Z43" s="77">
        <v>2769.8039001004054</v>
      </c>
      <c r="AA43" s="77">
        <v>1244534.1780000001</v>
      </c>
      <c r="AB43" s="77">
        <v>2785.5639999999999</v>
      </c>
      <c r="AC43" s="77">
        <v>1373647.9804939949</v>
      </c>
      <c r="AD43" s="77">
        <v>2913.6045062020003</v>
      </c>
      <c r="AE43" s="77">
        <v>1398034.2423808863</v>
      </c>
      <c r="AF43" s="77">
        <v>2917.2510952588241</v>
      </c>
      <c r="AG43" s="77">
        <v>1555704.0904674323</v>
      </c>
      <c r="AH43" s="77">
        <v>2971.5095130599998</v>
      </c>
      <c r="AI43" s="77">
        <v>1562995.59957589</v>
      </c>
      <c r="AJ43" s="77">
        <v>3104.75467716</v>
      </c>
      <c r="AK43" s="77">
        <v>1655522.7573195389</v>
      </c>
      <c r="AL43" s="77">
        <v>3181.3116265099998</v>
      </c>
      <c r="AM43" s="77">
        <v>1748076.2150000001</v>
      </c>
      <c r="AN43" s="77">
        <v>3185.328</v>
      </c>
      <c r="AO43" s="77">
        <v>1649036.5990755828</v>
      </c>
      <c r="AP43" s="77">
        <v>3281.2077901100001</v>
      </c>
      <c r="AQ43" s="77">
        <v>1569526.8115295668</v>
      </c>
      <c r="AR43" s="77">
        <v>3259.3903134310058</v>
      </c>
      <c r="AS43" s="77">
        <v>1669261.1130620001</v>
      </c>
      <c r="AT43" s="77">
        <v>3435.9662280000002</v>
      </c>
      <c r="AU43" s="6" t="s">
        <v>475</v>
      </c>
    </row>
    <row r="44" spans="1:47" ht="15.75" customHeight="1">
      <c r="A44" s="23" t="s">
        <v>302</v>
      </c>
      <c r="B44" s="3" t="s">
        <v>2438</v>
      </c>
      <c r="C44" s="193"/>
      <c r="D44" s="76">
        <v>80.33971011070885</v>
      </c>
      <c r="E44" s="61">
        <v>28608.350699999999</v>
      </c>
      <c r="F44" s="76">
        <v>68.000168049250078</v>
      </c>
      <c r="G44" s="76">
        <v>28608.350699999999</v>
      </c>
      <c r="H44" s="76">
        <v>66.874753266789781</v>
      </c>
      <c r="I44" s="76">
        <v>26608.350699999999</v>
      </c>
      <c r="J44" s="76">
        <v>62.509339864214063</v>
      </c>
      <c r="K44" s="76">
        <v>26608.350699999999</v>
      </c>
      <c r="L44" s="76">
        <v>61.640490884240272</v>
      </c>
      <c r="M44" s="76">
        <v>26608.350699999999</v>
      </c>
      <c r="N44" s="76">
        <v>58.071476865997376</v>
      </c>
      <c r="O44" s="76">
        <v>26608.350699999999</v>
      </c>
      <c r="P44" s="76">
        <v>57.212416573492732</v>
      </c>
      <c r="Q44" s="76">
        <v>26608.350699999999</v>
      </c>
      <c r="R44" s="76">
        <v>55.795572773595588</v>
      </c>
      <c r="S44" s="76">
        <v>24608.350699999999</v>
      </c>
      <c r="T44" s="76">
        <v>53.189993947908782</v>
      </c>
      <c r="U44" s="76">
        <v>24608.350699999999</v>
      </c>
      <c r="V44" s="76">
        <v>54.923224416917748</v>
      </c>
      <c r="W44" s="76">
        <v>22608.350699999999</v>
      </c>
      <c r="X44" s="76">
        <v>47.64969481737517</v>
      </c>
      <c r="Y44" s="76">
        <v>22608.350699999999</v>
      </c>
      <c r="Z44" s="76">
        <v>49.73677996304118</v>
      </c>
      <c r="AA44" s="76">
        <v>22608.350699999999</v>
      </c>
      <c r="AB44" s="76">
        <v>50.603000000000002</v>
      </c>
      <c r="AC44" s="76">
        <v>22608.350699999999</v>
      </c>
      <c r="AD44" s="76">
        <v>47.953910618080009</v>
      </c>
      <c r="AE44" s="76">
        <v>22608.350699999999</v>
      </c>
      <c r="AF44" s="76">
        <v>47.176409448490283</v>
      </c>
      <c r="AG44" s="76">
        <v>20608.350699999999</v>
      </c>
      <c r="AH44" s="76">
        <v>39.363469266913711</v>
      </c>
      <c r="AI44" s="76">
        <v>20608.350699999999</v>
      </c>
      <c r="AJ44" s="76">
        <v>40.936694410233997</v>
      </c>
      <c r="AK44" s="76">
        <v>20608.350699999999</v>
      </c>
      <c r="AL44" s="76">
        <v>39.601742347085839</v>
      </c>
      <c r="AM44" s="76">
        <v>20608.350999999999</v>
      </c>
      <c r="AN44" s="76">
        <v>37.552</v>
      </c>
      <c r="AO44" s="76">
        <v>6000</v>
      </c>
      <c r="AP44" s="76">
        <v>11.938635413972182</v>
      </c>
      <c r="AQ44" s="76">
        <v>6000</v>
      </c>
      <c r="AR44" s="76">
        <v>12.460024089379905</v>
      </c>
      <c r="AS44" s="76">
        <v>6000</v>
      </c>
      <c r="AT44" s="76">
        <v>12.350253</v>
      </c>
      <c r="AU44" s="3" t="s">
        <v>370</v>
      </c>
    </row>
    <row r="45" spans="1:47" ht="15.75" customHeight="1">
      <c r="A45" s="21" t="s">
        <v>491</v>
      </c>
      <c r="B45" s="6" t="s">
        <v>2434</v>
      </c>
      <c r="C45" s="6"/>
      <c r="D45" s="77">
        <v>80.33971011070885</v>
      </c>
      <c r="E45" s="62">
        <v>28608.350699999999</v>
      </c>
      <c r="F45" s="77">
        <v>68.000168049250078</v>
      </c>
      <c r="G45" s="77">
        <v>28608.350699999999</v>
      </c>
      <c r="H45" s="77">
        <v>66.874753266789781</v>
      </c>
      <c r="I45" s="77">
        <v>26608.350699999999</v>
      </c>
      <c r="J45" s="77">
        <v>62.509339864214063</v>
      </c>
      <c r="K45" s="77">
        <v>26608.350699999999</v>
      </c>
      <c r="L45" s="77">
        <v>61.640490884240272</v>
      </c>
      <c r="M45" s="77">
        <v>26608.350699999999</v>
      </c>
      <c r="N45" s="77">
        <v>58.071476865997376</v>
      </c>
      <c r="O45" s="77">
        <v>26608.350699999999</v>
      </c>
      <c r="P45" s="77">
        <v>57.212416573492732</v>
      </c>
      <c r="Q45" s="77">
        <v>26608.350699999999</v>
      </c>
      <c r="R45" s="77">
        <v>55.795572773595588</v>
      </c>
      <c r="S45" s="77">
        <v>24608.350699999999</v>
      </c>
      <c r="T45" s="77">
        <v>53.189993947908782</v>
      </c>
      <c r="U45" s="77">
        <v>24608.350699999999</v>
      </c>
      <c r="V45" s="77">
        <v>54.923224416917748</v>
      </c>
      <c r="W45" s="77">
        <v>22608.350699999999</v>
      </c>
      <c r="X45" s="77">
        <v>47.64969481737517</v>
      </c>
      <c r="Y45" s="77">
        <v>22608.350699999999</v>
      </c>
      <c r="Z45" s="77">
        <v>49.73677996304118</v>
      </c>
      <c r="AA45" s="77">
        <v>22608.350999999999</v>
      </c>
      <c r="AB45" s="77">
        <v>50.603000000000002</v>
      </c>
      <c r="AC45" s="77">
        <v>22608.350699999999</v>
      </c>
      <c r="AD45" s="77">
        <v>47.953910618080009</v>
      </c>
      <c r="AE45" s="77">
        <v>22608.350699999999</v>
      </c>
      <c r="AF45" s="77">
        <v>47.176409448490283</v>
      </c>
      <c r="AG45" s="77">
        <v>20608.350699999999</v>
      </c>
      <c r="AH45" s="77">
        <v>39.363469266913711</v>
      </c>
      <c r="AI45" s="77">
        <v>20608.350699999999</v>
      </c>
      <c r="AJ45" s="77">
        <v>40.936694410233997</v>
      </c>
      <c r="AK45" s="77">
        <v>20608.350699999999</v>
      </c>
      <c r="AL45" s="77">
        <v>39.601742347085839</v>
      </c>
      <c r="AM45" s="77">
        <v>20608.350999999999</v>
      </c>
      <c r="AN45" s="77">
        <v>37.552</v>
      </c>
      <c r="AO45" s="77">
        <v>6000</v>
      </c>
      <c r="AP45" s="77">
        <v>11.938635413972182</v>
      </c>
      <c r="AQ45" s="77">
        <v>6000</v>
      </c>
      <c r="AR45" s="77">
        <v>12.460024089379905</v>
      </c>
      <c r="AS45" s="77">
        <v>6000</v>
      </c>
      <c r="AT45" s="77">
        <v>12.350253</v>
      </c>
      <c r="AU45" s="6" t="s">
        <v>495</v>
      </c>
    </row>
    <row r="46" spans="1:47" ht="15" customHeight="1">
      <c r="A46" s="21" t="s">
        <v>183</v>
      </c>
      <c r="B46" s="6" t="s">
        <v>2435</v>
      </c>
      <c r="C46" s="6"/>
      <c r="D46" s="61">
        <v>0</v>
      </c>
      <c r="E46" s="61">
        <v>0</v>
      </c>
      <c r="F46" s="61">
        <v>0</v>
      </c>
      <c r="G46" s="61">
        <v>0</v>
      </c>
      <c r="H46" s="61">
        <v>0</v>
      </c>
      <c r="I46" s="61">
        <v>0</v>
      </c>
      <c r="J46" s="61">
        <v>0</v>
      </c>
      <c r="K46" s="61">
        <v>0</v>
      </c>
      <c r="L46" s="61">
        <v>0</v>
      </c>
      <c r="M46" s="61"/>
      <c r="N46" s="61"/>
      <c r="O46" s="61">
        <v>0</v>
      </c>
      <c r="P46" s="61">
        <v>0</v>
      </c>
      <c r="Q46" s="61">
        <v>0</v>
      </c>
      <c r="R46" s="61">
        <v>0</v>
      </c>
      <c r="S46" s="61">
        <v>0</v>
      </c>
      <c r="T46" s="61">
        <v>0</v>
      </c>
      <c r="U46" s="61">
        <v>0</v>
      </c>
      <c r="V46" s="61">
        <v>0</v>
      </c>
      <c r="W46" s="61">
        <v>0</v>
      </c>
      <c r="X46" s="61">
        <v>0</v>
      </c>
      <c r="Y46" s="61">
        <v>0</v>
      </c>
      <c r="Z46" s="61">
        <v>0</v>
      </c>
      <c r="AA46" s="61" t="s">
        <v>2430</v>
      </c>
      <c r="AB46" s="61" t="s">
        <v>2430</v>
      </c>
      <c r="AC46" s="61">
        <v>0</v>
      </c>
      <c r="AD46" s="61">
        <v>0</v>
      </c>
      <c r="AE46" s="61">
        <v>0</v>
      </c>
      <c r="AF46" s="61">
        <v>0</v>
      </c>
      <c r="AG46" s="61">
        <v>0</v>
      </c>
      <c r="AH46" s="61">
        <v>0</v>
      </c>
      <c r="AI46" s="61">
        <v>0</v>
      </c>
      <c r="AJ46" s="61">
        <v>0</v>
      </c>
      <c r="AK46" s="61">
        <v>0</v>
      </c>
      <c r="AL46" s="61">
        <v>0</v>
      </c>
      <c r="AM46" s="61">
        <v>0</v>
      </c>
      <c r="AN46" s="61">
        <v>0</v>
      </c>
      <c r="AO46" s="61">
        <v>0</v>
      </c>
      <c r="AP46" s="61">
        <v>0</v>
      </c>
      <c r="AQ46" s="61">
        <v>0</v>
      </c>
      <c r="AR46" s="61">
        <v>0</v>
      </c>
      <c r="AS46" s="61">
        <v>0</v>
      </c>
      <c r="AT46" s="61">
        <v>0</v>
      </c>
      <c r="AU46" s="6" t="s">
        <v>475</v>
      </c>
    </row>
    <row r="47" spans="1:47" ht="42.75" customHeight="1">
      <c r="A47" s="13"/>
      <c r="B47" s="14" t="s">
        <v>2439</v>
      </c>
      <c r="C47" s="14"/>
      <c r="D47" s="14"/>
      <c r="E47" s="64">
        <v>21548336.975850809</v>
      </c>
      <c r="F47" s="73">
        <v>51218.979762427363</v>
      </c>
      <c r="G47" s="73">
        <v>23172110.398438435</v>
      </c>
      <c r="H47" s="73">
        <v>54167.022133379556</v>
      </c>
      <c r="I47" s="73">
        <v>22869919.199762907</v>
      </c>
      <c r="J47" s="73">
        <v>53726.875748262522</v>
      </c>
      <c r="K47" s="73">
        <v>23174765.045613106</v>
      </c>
      <c r="L47" s="73">
        <v>53686.299825359885</v>
      </c>
      <c r="M47" s="73">
        <v>22962676.030021675</v>
      </c>
      <c r="N47" s="73">
        <v>50114.962963818587</v>
      </c>
      <c r="O47" s="73">
        <v>24358976.335895501</v>
      </c>
      <c r="P47" s="73">
        <v>52375.884441161747</v>
      </c>
      <c r="Q47" s="73">
        <v>25262908.775650695</v>
      </c>
      <c r="R47" s="73">
        <v>52974.289198034559</v>
      </c>
      <c r="S47" s="73">
        <v>26646105.833288811</v>
      </c>
      <c r="T47" s="73">
        <v>57594.522497111881</v>
      </c>
      <c r="U47" s="73">
        <v>27728359.628222249</v>
      </c>
      <c r="V47" s="73">
        <v>61886.752880754946</v>
      </c>
      <c r="W47" s="73">
        <v>30560958.245536759</v>
      </c>
      <c r="X47" s="73">
        <v>64410.728276891597</v>
      </c>
      <c r="Y47" s="73">
        <v>28650182.621470917</v>
      </c>
      <c r="Z47" s="73">
        <v>63028.384858920537</v>
      </c>
      <c r="AA47" s="73">
        <v>28726720.067000002</v>
      </c>
      <c r="AB47" s="73">
        <v>64297.237999999998</v>
      </c>
      <c r="AC47" s="73">
        <v>30327860.864313371</v>
      </c>
      <c r="AD47" s="73">
        <v>64327.537573311361</v>
      </c>
      <c r="AE47" s="73">
        <v>32180341.532344721</v>
      </c>
      <c r="AF47" s="73">
        <v>67150.098141486815</v>
      </c>
      <c r="AG47" s="73">
        <v>33775798.642258286</v>
      </c>
      <c r="AH47" s="73">
        <v>64514.265657367701</v>
      </c>
      <c r="AI47" s="73">
        <v>33833554.999943696</v>
      </c>
      <c r="AJ47" s="73">
        <v>67207.411306550697</v>
      </c>
      <c r="AK47" s="73">
        <v>35662941.288808316</v>
      </c>
      <c r="AL47" s="73">
        <v>68531.181015792623</v>
      </c>
      <c r="AM47" s="73">
        <v>37948743.671999998</v>
      </c>
      <c r="AN47" s="73">
        <v>69149.845000000001</v>
      </c>
      <c r="AO47" s="73">
        <v>38743138.976776093</v>
      </c>
      <c r="AP47" s="73">
        <v>77090.035172764168</v>
      </c>
      <c r="AQ47" s="73">
        <v>39078996.50829675</v>
      </c>
      <c r="AR47" s="73">
        <v>81154.206313695147</v>
      </c>
      <c r="AS47" s="73">
        <v>40915537.844671994</v>
      </c>
      <c r="AT47" s="73">
        <v>84219.541897999996</v>
      </c>
      <c r="AU47" s="421" t="s">
        <v>425</v>
      </c>
    </row>
    <row r="48" spans="1:47" ht="15" customHeight="1">
      <c r="A48" s="40"/>
      <c r="B48" s="119"/>
      <c r="C48" s="41"/>
      <c r="D48" s="42"/>
      <c r="E48" s="41"/>
      <c r="F48" s="42"/>
      <c r="G48" s="127"/>
      <c r="H48" s="127"/>
      <c r="I48" s="127"/>
      <c r="J48" s="127"/>
      <c r="K48" s="127"/>
      <c r="L48" s="127"/>
      <c r="Y48" s="187"/>
      <c r="Z48" s="187"/>
      <c r="AU48" s="119"/>
    </row>
    <row r="49" spans="2:47" s="65" customFormat="1">
      <c r="B49" s="1013" t="s">
        <v>922</v>
      </c>
      <c r="C49" s="1013"/>
      <c r="D49" s="1013"/>
      <c r="E49" s="565"/>
      <c r="F49" s="565"/>
      <c r="G49" s="308"/>
      <c r="H49" s="308"/>
      <c r="I49" s="308"/>
      <c r="J49" s="308"/>
      <c r="K49" s="308"/>
      <c r="L49" s="1022" t="s">
        <v>3275</v>
      </c>
      <c r="M49" s="1022"/>
      <c r="N49" s="1022"/>
      <c r="O49" s="567"/>
      <c r="P49" s="567"/>
      <c r="Y49" s="188"/>
      <c r="Z49" s="188"/>
      <c r="AC49" s="187"/>
      <c r="AD49" s="187"/>
      <c r="AE49" s="244"/>
      <c r="AF49" s="237"/>
      <c r="AG49" s="244"/>
      <c r="AH49" s="244"/>
      <c r="AI49" s="244"/>
      <c r="AJ49" s="244"/>
      <c r="AK49" s="244"/>
      <c r="AL49" s="244"/>
      <c r="AM49" s="244"/>
      <c r="AN49" s="1022" t="s">
        <v>3275</v>
      </c>
      <c r="AO49" s="1022"/>
      <c r="AP49" s="1022"/>
      <c r="AQ49" s="567"/>
      <c r="AR49" s="567"/>
      <c r="AS49" s="244"/>
      <c r="AT49" s="244"/>
    </row>
    <row r="50" spans="2:47" s="66" customFormat="1">
      <c r="B50" s="353" t="s">
        <v>3272</v>
      </c>
      <c r="C50" s="353"/>
      <c r="D50" s="353"/>
      <c r="E50" s="565"/>
      <c r="F50" s="565"/>
      <c r="G50" s="212"/>
      <c r="H50" s="212"/>
      <c r="I50" s="212"/>
      <c r="J50" s="212"/>
      <c r="K50" s="212"/>
      <c r="L50" s="1023" t="s">
        <v>3188</v>
      </c>
      <c r="M50" s="1023"/>
      <c r="N50" s="1023"/>
      <c r="O50" s="128"/>
      <c r="P50" s="568"/>
      <c r="Y50" s="187"/>
      <c r="Z50" s="187"/>
      <c r="AC50" s="188"/>
      <c r="AD50" s="188"/>
      <c r="AE50" s="245"/>
      <c r="AF50" s="238"/>
      <c r="AG50" s="245"/>
      <c r="AH50" s="245"/>
      <c r="AI50" s="245"/>
      <c r="AJ50" s="310"/>
      <c r="AK50" s="310"/>
      <c r="AL50" s="310"/>
      <c r="AM50" s="310"/>
      <c r="AN50" s="1023" t="s">
        <v>3188</v>
      </c>
      <c r="AO50" s="1023"/>
      <c r="AP50" s="1023"/>
      <c r="AQ50" s="128"/>
      <c r="AR50" s="568"/>
      <c r="AS50" s="310"/>
      <c r="AT50" s="310"/>
    </row>
    <row r="51" spans="2:47" s="65" customFormat="1">
      <c r="B51" s="1013" t="s">
        <v>923</v>
      </c>
      <c r="C51" s="1013"/>
      <c r="D51" s="1013"/>
      <c r="E51" s="565"/>
      <c r="F51" s="565"/>
      <c r="G51" s="213"/>
      <c r="H51" s="213"/>
      <c r="I51" s="213"/>
      <c r="J51" s="213"/>
      <c r="K51" s="213"/>
      <c r="L51" s="1022" t="s">
        <v>3189</v>
      </c>
      <c r="M51" s="1022"/>
      <c r="N51" s="1022"/>
      <c r="O51" s="130"/>
      <c r="P51" s="569"/>
      <c r="Y51" s="188"/>
      <c r="Z51" s="188"/>
      <c r="AC51" s="187"/>
      <c r="AD51" s="187"/>
      <c r="AE51" s="244"/>
      <c r="AF51" s="237"/>
      <c r="AG51" s="244"/>
      <c r="AH51" s="244"/>
      <c r="AI51" s="244"/>
      <c r="AJ51" s="244"/>
      <c r="AK51" s="244"/>
      <c r="AL51" s="244"/>
      <c r="AM51" s="244"/>
      <c r="AN51" s="1022" t="s">
        <v>3189</v>
      </c>
      <c r="AO51" s="1022"/>
      <c r="AP51" s="1022"/>
      <c r="AQ51" s="130"/>
      <c r="AR51" s="569"/>
      <c r="AS51" s="244"/>
      <c r="AT51" s="244"/>
    </row>
    <row r="52" spans="2:47" s="66" customFormat="1" ht="24" customHeight="1">
      <c r="B52" s="1012" t="s">
        <v>45</v>
      </c>
      <c r="C52" s="1012"/>
      <c r="D52" s="1012"/>
      <c r="E52" s="565"/>
      <c r="F52" s="565"/>
      <c r="G52" s="212"/>
      <c r="H52" s="212"/>
      <c r="I52" s="212"/>
      <c r="J52" s="212"/>
      <c r="K52" s="212"/>
      <c r="L52" s="1023" t="s">
        <v>3190</v>
      </c>
      <c r="M52" s="1023"/>
      <c r="N52" s="1023"/>
      <c r="O52" s="272"/>
      <c r="P52" s="272"/>
      <c r="Y52" s="187"/>
      <c r="Z52" s="187"/>
      <c r="AC52" s="188"/>
      <c r="AD52" s="188"/>
      <c r="AE52" s="245"/>
      <c r="AF52" s="238"/>
      <c r="AG52" s="245"/>
      <c r="AH52" s="245"/>
      <c r="AI52" s="245"/>
      <c r="AJ52" s="245"/>
      <c r="AK52" s="245"/>
      <c r="AL52" s="245"/>
      <c r="AM52" s="245"/>
      <c r="AN52" s="1023" t="s">
        <v>3190</v>
      </c>
      <c r="AO52" s="1023"/>
      <c r="AP52" s="1023"/>
      <c r="AQ52" s="272"/>
      <c r="AR52" s="272"/>
      <c r="AS52" s="245"/>
      <c r="AT52" s="245"/>
    </row>
    <row r="53" spans="2:47" s="65" customFormat="1" ht="14.25">
      <c r="B53" s="1013" t="s">
        <v>924</v>
      </c>
      <c r="C53" s="1013"/>
      <c r="D53" s="1013"/>
      <c r="E53" s="353"/>
      <c r="F53" s="353"/>
      <c r="G53" s="213"/>
      <c r="H53" s="213"/>
      <c r="I53" s="213"/>
      <c r="J53" s="213"/>
      <c r="K53" s="213"/>
      <c r="L53" s="1024" t="s">
        <v>3276</v>
      </c>
      <c r="M53" s="1024"/>
      <c r="N53" s="1024"/>
      <c r="O53" s="1024"/>
      <c r="P53" s="1024"/>
      <c r="Y53" s="187"/>
      <c r="Z53" s="187"/>
      <c r="AC53" s="187"/>
      <c r="AD53" s="187"/>
      <c r="AE53" s="244"/>
      <c r="AF53" s="237"/>
      <c r="AG53" s="244"/>
      <c r="AH53" s="244"/>
      <c r="AI53" s="244"/>
      <c r="AJ53" s="244"/>
      <c r="AK53" s="244"/>
      <c r="AL53" s="244"/>
      <c r="AM53" s="244"/>
      <c r="AN53" s="1024" t="s">
        <v>3276</v>
      </c>
      <c r="AO53" s="1024"/>
      <c r="AP53" s="1024"/>
      <c r="AQ53" s="1024"/>
      <c r="AR53" s="1024"/>
      <c r="AS53" s="244"/>
      <c r="AT53" s="244"/>
    </row>
    <row r="54" spans="2:47" s="65" customFormat="1" ht="14.25">
      <c r="B54" s="1014" t="s">
        <v>1079</v>
      </c>
      <c r="C54" s="1014"/>
      <c r="D54" s="1014"/>
      <c r="E54" s="1014"/>
      <c r="F54" s="1014"/>
      <c r="G54" s="213"/>
      <c r="H54" s="213"/>
      <c r="I54" s="213"/>
      <c r="J54" s="213"/>
      <c r="K54" s="213"/>
      <c r="L54" s="422" t="s">
        <v>3277</v>
      </c>
      <c r="M54" s="570"/>
      <c r="N54" s="571"/>
      <c r="O54" s="570"/>
      <c r="P54" s="570"/>
      <c r="Y54" s="190"/>
      <c r="Z54" s="190"/>
      <c r="AC54" s="187"/>
      <c r="AD54" s="187"/>
      <c r="AE54" s="244"/>
      <c r="AF54" s="237"/>
      <c r="AG54" s="244"/>
      <c r="AH54" s="244"/>
      <c r="AI54" s="244"/>
      <c r="AJ54" s="244"/>
      <c r="AK54" s="244"/>
      <c r="AL54" s="244"/>
      <c r="AM54" s="244"/>
      <c r="AN54" s="422" t="s">
        <v>3277</v>
      </c>
      <c r="AO54" s="570"/>
      <c r="AP54" s="571"/>
      <c r="AQ54" s="570"/>
      <c r="AR54" s="570"/>
      <c r="AS54" s="244"/>
      <c r="AT54" s="244"/>
    </row>
    <row r="55" spans="2:47" s="109" customFormat="1" ht="51.75" customHeight="1">
      <c r="B55" s="1011" t="s">
        <v>3273</v>
      </c>
      <c r="C55" s="1011"/>
      <c r="D55" s="1011"/>
      <c r="E55" s="1011"/>
      <c r="F55" s="1011"/>
      <c r="G55" s="214"/>
      <c r="H55" s="214"/>
      <c r="I55" s="214"/>
      <c r="J55" s="214"/>
      <c r="K55" s="214"/>
      <c r="L55" s="1025" t="s">
        <v>3278</v>
      </c>
      <c r="M55" s="1022"/>
      <c r="N55" s="1022"/>
      <c r="O55" s="1022"/>
      <c r="P55" s="1022"/>
      <c r="Y55" s="187"/>
      <c r="Z55" s="187"/>
      <c r="AC55" s="190"/>
      <c r="AD55" s="190"/>
      <c r="AE55" s="246"/>
      <c r="AF55" s="239"/>
      <c r="AG55" s="246"/>
      <c r="AH55" s="246"/>
      <c r="AI55" s="246"/>
      <c r="AJ55" s="246"/>
      <c r="AK55" s="246"/>
      <c r="AL55" s="246"/>
      <c r="AM55" s="246"/>
      <c r="AN55" s="1025" t="s">
        <v>3278</v>
      </c>
      <c r="AO55" s="1022"/>
      <c r="AP55" s="1022"/>
      <c r="AQ55" s="1022"/>
      <c r="AR55" s="1022"/>
      <c r="AS55" s="246"/>
      <c r="AT55" s="246"/>
    </row>
    <row r="56" spans="2:47" s="65" customFormat="1" ht="21.75" customHeight="1">
      <c r="B56" s="309" t="s">
        <v>3274</v>
      </c>
      <c r="C56" s="566"/>
      <c r="D56" s="566"/>
      <c r="E56" s="353"/>
      <c r="F56" s="353"/>
      <c r="G56" s="213"/>
      <c r="H56" s="213"/>
      <c r="I56" s="213"/>
      <c r="J56" s="213"/>
      <c r="K56" s="213"/>
      <c r="L56" s="456" t="s">
        <v>3279</v>
      </c>
      <c r="M56" s="422"/>
      <c r="N56" s="422"/>
      <c r="O56" s="422"/>
      <c r="P56" s="422"/>
      <c r="Y56" s="187"/>
      <c r="Z56" s="187"/>
      <c r="AC56" s="187"/>
      <c r="AD56" s="187"/>
      <c r="AE56" s="244"/>
      <c r="AF56" s="237"/>
      <c r="AG56" s="244"/>
      <c r="AH56" s="244"/>
      <c r="AI56" s="244"/>
      <c r="AJ56" s="244"/>
      <c r="AK56" s="244"/>
      <c r="AL56" s="244"/>
      <c r="AM56" s="244"/>
      <c r="AN56" s="456" t="s">
        <v>3279</v>
      </c>
      <c r="AO56" s="422"/>
      <c r="AP56" s="422"/>
      <c r="AQ56" s="422"/>
      <c r="AR56" s="422"/>
      <c r="AS56" s="244"/>
      <c r="AT56" s="244"/>
    </row>
    <row r="57" spans="2:47" s="65" customFormat="1">
      <c r="B57" s="309"/>
      <c r="C57" s="309" t="s">
        <v>3187</v>
      </c>
      <c r="D57" s="309" t="s">
        <v>3187</v>
      </c>
      <c r="E57" s="309" t="s">
        <v>3187</v>
      </c>
      <c r="F57" s="309" t="s">
        <v>3187</v>
      </c>
      <c r="Y57" s="187"/>
      <c r="Z57" s="187"/>
      <c r="AC57" s="187"/>
      <c r="AD57" s="187"/>
      <c r="AE57" s="244"/>
      <c r="AF57" s="237"/>
      <c r="AG57" s="244"/>
      <c r="AH57" s="244"/>
      <c r="AI57" s="244"/>
      <c r="AJ57" s="244"/>
      <c r="AK57" s="244"/>
      <c r="AL57" s="244"/>
      <c r="AM57" s="244"/>
      <c r="AN57" s="456"/>
      <c r="AO57" s="244"/>
      <c r="AP57" s="244"/>
      <c r="AQ57" s="244"/>
      <c r="AR57" s="244"/>
      <c r="AS57" s="244"/>
      <c r="AT57" s="244"/>
    </row>
    <row r="58" spans="2:47" s="65" customFormat="1">
      <c r="B58" s="1013"/>
      <c r="C58" s="1013"/>
      <c r="D58" s="1013"/>
      <c r="E58" s="128"/>
      <c r="F58" s="129"/>
      <c r="Y58" s="187"/>
      <c r="Z58" s="187"/>
      <c r="AC58" s="187"/>
      <c r="AD58" s="187"/>
      <c r="AE58" s="244"/>
      <c r="AF58" s="237"/>
      <c r="AG58" s="244"/>
      <c r="AH58" s="244"/>
      <c r="AI58" s="244"/>
      <c r="AJ58" s="244"/>
      <c r="AK58" s="244"/>
      <c r="AL58" s="244"/>
      <c r="AM58" s="244"/>
      <c r="AN58" s="456"/>
      <c r="AO58" s="244"/>
      <c r="AP58" s="244"/>
      <c r="AQ58" s="244"/>
      <c r="AR58" s="244"/>
      <c r="AS58" s="244"/>
      <c r="AT58" s="244"/>
    </row>
    <row r="59" spans="2:47" s="65" customFormat="1">
      <c r="B59" s="1012"/>
      <c r="C59" s="1012"/>
      <c r="D59" s="1012"/>
      <c r="E59" s="130"/>
      <c r="F59" s="131"/>
      <c r="G59" s="67"/>
      <c r="H59" s="68"/>
      <c r="I59" s="68"/>
      <c r="J59" s="68"/>
      <c r="K59" s="68"/>
      <c r="L59" s="68"/>
      <c r="Y59" s="187"/>
      <c r="Z59" s="187"/>
      <c r="AC59" s="187"/>
      <c r="AD59" s="187"/>
      <c r="AE59" s="244"/>
      <c r="AF59" s="237"/>
      <c r="AG59" s="244"/>
      <c r="AH59" s="244"/>
      <c r="AI59" s="244"/>
      <c r="AJ59" s="244"/>
      <c r="AK59" s="244"/>
      <c r="AL59" s="244"/>
      <c r="AM59" s="244"/>
      <c r="AN59" s="244"/>
      <c r="AO59" s="244"/>
      <c r="AP59" s="244"/>
      <c r="AQ59" s="244"/>
      <c r="AR59" s="244"/>
      <c r="AS59" s="244"/>
      <c r="AT59" s="244"/>
      <c r="AU59" s="69"/>
    </row>
    <row r="60" spans="2:47" s="65" customFormat="1">
      <c r="B60" s="1013"/>
      <c r="C60" s="1013"/>
      <c r="D60" s="1013"/>
      <c r="E60" s="123"/>
      <c r="F60" s="123"/>
      <c r="H60" s="70"/>
      <c r="I60" s="70"/>
      <c r="J60" s="70"/>
      <c r="K60" s="70"/>
      <c r="L60" s="70"/>
      <c r="Y60" s="187"/>
      <c r="Z60" s="187"/>
      <c r="AC60" s="187"/>
      <c r="AD60" s="187"/>
      <c r="AE60" s="244"/>
      <c r="AF60" s="237"/>
      <c r="AG60" s="244"/>
      <c r="AH60" s="244"/>
      <c r="AI60" s="244"/>
      <c r="AJ60" s="244"/>
      <c r="AK60" s="244"/>
      <c r="AL60" s="244"/>
      <c r="AM60" s="244"/>
      <c r="AN60" s="244"/>
      <c r="AO60" s="244"/>
      <c r="AP60" s="244"/>
      <c r="AQ60" s="244"/>
      <c r="AR60" s="244"/>
      <c r="AS60" s="244"/>
      <c r="AT60" s="244"/>
    </row>
    <row r="61" spans="2:47" s="65" customFormat="1" ht="14.25">
      <c r="B61" s="1014"/>
      <c r="C61" s="1014"/>
      <c r="D61" s="1014"/>
      <c r="E61" s="1014"/>
      <c r="F61" s="1014"/>
      <c r="Y61" s="187"/>
      <c r="Z61" s="187"/>
      <c r="AC61" s="187"/>
      <c r="AD61" s="187"/>
      <c r="AE61" s="244"/>
      <c r="AF61" s="237"/>
      <c r="AG61" s="244"/>
      <c r="AH61" s="244"/>
      <c r="AI61" s="244"/>
      <c r="AJ61" s="244"/>
      <c r="AK61" s="244"/>
      <c r="AL61" s="244"/>
      <c r="AM61" s="244"/>
      <c r="AN61" s="244"/>
      <c r="AO61" s="244"/>
      <c r="AP61" s="244"/>
      <c r="AQ61" s="244"/>
      <c r="AR61" s="244"/>
      <c r="AS61" s="244"/>
      <c r="AT61" s="244"/>
    </row>
    <row r="62" spans="2:47" s="65" customFormat="1" ht="14.25" customHeight="1">
      <c r="B62" s="198"/>
      <c r="C62" s="121"/>
      <c r="D62" s="132"/>
      <c r="E62" s="121"/>
      <c r="F62" s="121"/>
      <c r="Y62" s="187"/>
      <c r="Z62" s="187"/>
      <c r="AC62" s="187"/>
      <c r="AD62" s="187"/>
      <c r="AE62" s="244"/>
      <c r="AF62" s="237"/>
      <c r="AG62" s="244"/>
      <c r="AH62" s="244"/>
      <c r="AI62" s="244"/>
      <c r="AJ62" s="244"/>
      <c r="AK62" s="244"/>
      <c r="AL62" s="244"/>
      <c r="AM62" s="244"/>
      <c r="AN62" s="244"/>
      <c r="AO62" s="244"/>
      <c r="AP62" s="244"/>
      <c r="AQ62" s="244"/>
      <c r="AR62" s="244"/>
      <c r="AS62" s="244"/>
      <c r="AT62" s="244"/>
    </row>
    <row r="63" spans="2:47" s="65" customFormat="1" ht="14.25">
      <c r="B63" s="1011"/>
      <c r="C63" s="1012"/>
      <c r="D63" s="1012"/>
      <c r="E63" s="1012"/>
      <c r="F63" s="1012"/>
      <c r="Y63" s="187"/>
      <c r="Z63" s="187"/>
      <c r="AC63" s="187"/>
      <c r="AD63" s="187"/>
      <c r="AE63" s="244"/>
      <c r="AF63" s="237"/>
      <c r="AG63" s="244"/>
      <c r="AH63" s="244"/>
      <c r="AI63" s="244"/>
      <c r="AJ63" s="244"/>
      <c r="AK63" s="244"/>
      <c r="AL63" s="244"/>
      <c r="AM63" s="244"/>
      <c r="AN63" s="244"/>
      <c r="AO63" s="244"/>
      <c r="AP63" s="244"/>
      <c r="AQ63" s="244"/>
      <c r="AR63" s="244"/>
      <c r="AS63" s="244"/>
      <c r="AT63" s="244"/>
    </row>
    <row r="64" spans="2:47" s="65" customFormat="1">
      <c r="B64" s="182"/>
      <c r="C64" s="144"/>
      <c r="D64" s="144"/>
      <c r="E64" s="144"/>
      <c r="F64" s="144"/>
      <c r="Y64" s="187"/>
      <c r="Z64" s="187"/>
      <c r="AC64" s="187"/>
      <c r="AD64" s="187"/>
      <c r="AE64" s="244"/>
      <c r="AF64" s="237"/>
      <c r="AG64" s="244"/>
      <c r="AH64" s="244"/>
      <c r="AI64" s="244"/>
      <c r="AJ64" s="244"/>
      <c r="AK64" s="244"/>
      <c r="AL64" s="244"/>
      <c r="AM64" s="244"/>
      <c r="AN64" s="244"/>
      <c r="AO64" s="244"/>
      <c r="AP64" s="244"/>
      <c r="AQ64" s="244"/>
      <c r="AR64" s="244"/>
      <c r="AS64" s="244"/>
      <c r="AT64" s="244"/>
    </row>
    <row r="65" spans="2:46" s="65" customFormat="1">
      <c r="B65" s="182"/>
      <c r="Y65" s="186"/>
      <c r="Z65" s="186"/>
      <c r="AC65" s="187"/>
      <c r="AD65" s="187"/>
      <c r="AE65" s="244"/>
      <c r="AF65" s="237"/>
      <c r="AG65" s="244"/>
      <c r="AH65" s="244"/>
      <c r="AI65" s="244"/>
      <c r="AJ65" s="244"/>
      <c r="AK65" s="244"/>
      <c r="AL65" s="244"/>
      <c r="AM65" s="244"/>
      <c r="AN65" s="244"/>
      <c r="AO65" s="244"/>
      <c r="AP65" s="244"/>
      <c r="AQ65" s="244"/>
      <c r="AR65" s="244"/>
      <c r="AS65" s="244"/>
      <c r="AT65" s="244"/>
    </row>
  </sheetData>
  <customSheetViews>
    <customSheetView guid="{CEB12AB2-2B7C-47EA-8993-91B31C172525}" scale="85" showPageBreaks="1" fitToPage="1" view="pageBreakPreview">
      <selection activeCell="G21" sqref="G21"/>
      <pageMargins left="0.27559055118110237" right="0.31496062992125984" top="0.15748031496062992" bottom="0.51181102362204722" header="0.27559055118110237" footer="0.31496062992125984"/>
      <pageSetup paperSize="9" scale="76" fitToHeight="0" orientation="landscape" r:id="rId1"/>
      <headerFooter alignWithMargins="0"/>
    </customSheetView>
    <customSheetView guid="{69687417-BF2D-41EA-9F0C-3ABCA36AC0DF}" scale="85" showPageBreaks="1" fitToPage="1" view="pageBreakPreview">
      <selection activeCell="G21" sqref="G21"/>
      <pageMargins left="0.27559055118110237" right="0.31496062992125984" top="0.15748031496062992" bottom="0.51181102362204722" header="0.27559055118110237" footer="0.31496062992125984"/>
      <pageSetup paperSize="9" scale="76" fitToHeight="0" orientation="landscape" r:id="rId2"/>
      <headerFooter alignWithMargins="0"/>
    </customSheetView>
  </customSheetViews>
  <mergeCells count="73">
    <mergeCell ref="B53:D53"/>
    <mergeCell ref="B54:F54"/>
    <mergeCell ref="B55:F55"/>
    <mergeCell ref="AN49:AP49"/>
    <mergeCell ref="AN50:AP50"/>
    <mergeCell ref="AN51:AP51"/>
    <mergeCell ref="AN52:AP52"/>
    <mergeCell ref="AN53:AR53"/>
    <mergeCell ref="AN55:AR55"/>
    <mergeCell ref="L49:N49"/>
    <mergeCell ref="L50:N50"/>
    <mergeCell ref="L51:N51"/>
    <mergeCell ref="L52:N52"/>
    <mergeCell ref="L53:P53"/>
    <mergeCell ref="L55:P55"/>
    <mergeCell ref="AS7:AT7"/>
    <mergeCell ref="AS8:AT8"/>
    <mergeCell ref="B49:D49"/>
    <mergeCell ref="B51:D51"/>
    <mergeCell ref="B52:D52"/>
    <mergeCell ref="AQ8:AR8"/>
    <mergeCell ref="AI7:AJ7"/>
    <mergeCell ref="AI8:AJ8"/>
    <mergeCell ref="M7:N7"/>
    <mergeCell ref="M8:N8"/>
    <mergeCell ref="AO7:AP7"/>
    <mergeCell ref="W7:X7"/>
    <mergeCell ref="W8:X8"/>
    <mergeCell ref="Q7:R7"/>
    <mergeCell ref="O7:P7"/>
    <mergeCell ref="U8:V8"/>
    <mergeCell ref="S7:T7"/>
    <mergeCell ref="S8:T8"/>
    <mergeCell ref="Q8:R8"/>
    <mergeCell ref="U7:V7"/>
    <mergeCell ref="AO8:AP8"/>
    <mergeCell ref="AU7:AU9"/>
    <mergeCell ref="Y7:Z7"/>
    <mergeCell ref="Y8:Z8"/>
    <mergeCell ref="AC7:AD7"/>
    <mergeCell ref="AC8:AD8"/>
    <mergeCell ref="AE7:AF7"/>
    <mergeCell ref="AE8:AF8"/>
    <mergeCell ref="AG7:AH7"/>
    <mergeCell ref="AG8:AH8"/>
    <mergeCell ref="AA7:AB7"/>
    <mergeCell ref="AA8:AB8"/>
    <mergeCell ref="AK7:AL7"/>
    <mergeCell ref="AK8:AL8"/>
    <mergeCell ref="AM7:AN7"/>
    <mergeCell ref="AM8:AN8"/>
    <mergeCell ref="AQ7:AR7"/>
    <mergeCell ref="B63:F63"/>
    <mergeCell ref="B58:D58"/>
    <mergeCell ref="B59:D59"/>
    <mergeCell ref="B60:D60"/>
    <mergeCell ref="B61:F61"/>
    <mergeCell ref="B39:C39"/>
    <mergeCell ref="B40:C40"/>
    <mergeCell ref="O8:P8"/>
    <mergeCell ref="G7:H7"/>
    <mergeCell ref="G8:H8"/>
    <mergeCell ref="K7:L7"/>
    <mergeCell ref="B37:C37"/>
    <mergeCell ref="K8:L8"/>
    <mergeCell ref="I7:J7"/>
    <mergeCell ref="I8:J8"/>
    <mergeCell ref="C7:D7"/>
    <mergeCell ref="C8:D8"/>
    <mergeCell ref="E7:F7"/>
    <mergeCell ref="E8:F8"/>
    <mergeCell ref="B36:C36"/>
    <mergeCell ref="B7:B9"/>
  </mergeCells>
  <pageMargins left="0.27559055118110237" right="0.31496062992125984" top="0.15748031496062992" bottom="0.51181102362204722" header="0.27559055118110237" footer="0.31496062992125984"/>
  <pageSetup paperSize="9" scale="10" fitToHeight="0"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29"/>
  <sheetViews>
    <sheetView zoomScale="75" zoomScaleNormal="75" zoomScaleSheetLayoutView="70" workbookViewId="0">
      <pane xSplit="1" ySplit="10" topLeftCell="S11" activePane="bottomRight" state="frozen"/>
      <selection pane="topRight" activeCell="B1" sqref="B1"/>
      <selection pane="bottomLeft" activeCell="A11" sqref="A11"/>
      <selection pane="bottomRight" activeCell="AG30" sqref="AG30"/>
    </sheetView>
  </sheetViews>
  <sheetFormatPr defaultColWidth="9.140625" defaultRowHeight="15"/>
  <cols>
    <col min="1" max="1" width="30.85546875" style="24" customWidth="1"/>
    <col min="2" max="8" width="12.140625" style="24" customWidth="1"/>
    <col min="9" max="20" width="13.28515625" style="24" customWidth="1"/>
    <col min="21" max="27" width="12.140625" style="24" customWidth="1"/>
    <col min="28" max="32" width="12.7109375" style="24" customWidth="1"/>
    <col min="33" max="33" width="15" style="24" customWidth="1"/>
    <col min="34" max="34" width="12.7109375" style="24" customWidth="1"/>
    <col min="35" max="39" width="13.28515625" style="24" customWidth="1"/>
    <col min="40" max="40" width="31.7109375" style="24" customWidth="1"/>
    <col min="41" max="41" width="19.5703125" style="24" customWidth="1"/>
    <col min="42" max="16384" width="9.140625" style="24"/>
  </cols>
  <sheetData>
    <row r="1" spans="1:41" ht="18">
      <c r="A1" s="43"/>
    </row>
    <row r="2" spans="1:41">
      <c r="A2" s="24" t="s">
        <v>1416</v>
      </c>
      <c r="AN2" s="25" t="s">
        <v>1641</v>
      </c>
    </row>
    <row r="4" spans="1:41" ht="15.75">
      <c r="A4" s="983" t="s">
        <v>82</v>
      </c>
      <c r="B4" s="983"/>
      <c r="C4" s="983"/>
      <c r="D4" s="983"/>
      <c r="E4" s="983"/>
      <c r="F4" s="983"/>
      <c r="G4" s="983"/>
      <c r="H4" s="983"/>
      <c r="I4" s="983"/>
      <c r="J4" s="983"/>
      <c r="K4" s="983"/>
      <c r="L4" s="983"/>
      <c r="M4" s="983"/>
      <c r="N4" s="983"/>
      <c r="O4" s="983"/>
      <c r="P4" s="983"/>
      <c r="Q4" s="983"/>
      <c r="R4" s="983"/>
      <c r="S4" s="983"/>
      <c r="T4" s="983"/>
      <c r="U4" s="983"/>
      <c r="V4" s="983"/>
      <c r="W4" s="983"/>
      <c r="X4" s="983"/>
      <c r="Y4" s="983"/>
      <c r="Z4" s="983"/>
      <c r="AA4" s="983"/>
      <c r="AB4" s="983"/>
      <c r="AC4" s="983"/>
      <c r="AD4" s="983"/>
      <c r="AE4" s="983"/>
      <c r="AF4" s="983"/>
      <c r="AG4" s="983"/>
      <c r="AH4" s="983"/>
      <c r="AI4" s="983"/>
      <c r="AJ4" s="983"/>
      <c r="AK4" s="983"/>
      <c r="AL4" s="983"/>
      <c r="AM4" s="983"/>
      <c r="AN4" s="983"/>
    </row>
    <row r="5" spans="1:41" ht="18.75">
      <c r="A5" s="983" t="s">
        <v>217</v>
      </c>
      <c r="B5" s="983"/>
      <c r="C5" s="983"/>
      <c r="D5" s="983"/>
      <c r="E5" s="983"/>
      <c r="F5" s="983"/>
      <c r="G5" s="983"/>
      <c r="H5" s="983"/>
      <c r="I5" s="983"/>
      <c r="J5" s="983"/>
      <c r="K5" s="983"/>
      <c r="L5" s="983"/>
      <c r="M5" s="983"/>
      <c r="N5" s="983"/>
      <c r="O5" s="983"/>
      <c r="P5" s="983"/>
      <c r="Q5" s="983"/>
      <c r="R5" s="983"/>
      <c r="S5" s="983"/>
      <c r="T5" s="983"/>
      <c r="U5" s="983"/>
      <c r="V5" s="983"/>
      <c r="W5" s="983"/>
      <c r="X5" s="983"/>
      <c r="Y5" s="983"/>
      <c r="Z5" s="983"/>
      <c r="AA5" s="983"/>
      <c r="AB5" s="983"/>
      <c r="AC5" s="983"/>
      <c r="AD5" s="983"/>
      <c r="AE5" s="983"/>
      <c r="AF5" s="983"/>
      <c r="AG5" s="983"/>
      <c r="AH5" s="983"/>
      <c r="AI5" s="983"/>
      <c r="AJ5" s="983"/>
      <c r="AK5" s="983"/>
      <c r="AL5" s="983"/>
      <c r="AM5" s="983"/>
      <c r="AN5" s="983"/>
    </row>
    <row r="6" spans="1:41">
      <c r="A6" s="24" t="s">
        <v>60</v>
      </c>
      <c r="AN6" s="25" t="s">
        <v>239</v>
      </c>
    </row>
    <row r="7" spans="1:41">
      <c r="A7" s="986" t="s">
        <v>369</v>
      </c>
      <c r="B7" s="989" t="s">
        <v>273</v>
      </c>
      <c r="C7" s="990"/>
      <c r="D7" s="990"/>
      <c r="E7" s="990"/>
      <c r="F7" s="990"/>
      <c r="G7" s="990"/>
      <c r="H7" s="990"/>
      <c r="I7" s="990"/>
      <c r="J7" s="990"/>
      <c r="K7" s="990"/>
      <c r="L7" s="990"/>
      <c r="M7" s="990"/>
      <c r="N7" s="990"/>
      <c r="O7" s="990"/>
      <c r="P7" s="990"/>
      <c r="Q7" s="991"/>
      <c r="R7" s="411"/>
      <c r="S7" s="441"/>
      <c r="T7" s="457"/>
      <c r="U7" s="989" t="s">
        <v>274</v>
      </c>
      <c r="V7" s="990"/>
      <c r="W7" s="990"/>
      <c r="X7" s="990"/>
      <c r="Y7" s="990"/>
      <c r="Z7" s="990"/>
      <c r="AA7" s="990"/>
      <c r="AB7" s="990"/>
      <c r="AC7" s="990"/>
      <c r="AD7" s="990"/>
      <c r="AE7" s="990"/>
      <c r="AF7" s="990"/>
      <c r="AG7" s="990"/>
      <c r="AH7" s="990"/>
      <c r="AI7" s="991"/>
      <c r="AJ7" s="357"/>
      <c r="AK7" s="412"/>
      <c r="AL7" s="442"/>
      <c r="AM7" s="458"/>
      <c r="AN7" s="986" t="s">
        <v>37</v>
      </c>
    </row>
    <row r="8" spans="1:41">
      <c r="A8" s="987"/>
      <c r="B8" s="1026" t="s">
        <v>275</v>
      </c>
      <c r="C8" s="1027"/>
      <c r="D8" s="1027"/>
      <c r="E8" s="1027"/>
      <c r="F8" s="1027"/>
      <c r="G8" s="1027"/>
      <c r="H8" s="1027"/>
      <c r="I8" s="1027"/>
      <c r="J8" s="1027"/>
      <c r="K8" s="1027"/>
      <c r="L8" s="1027"/>
      <c r="M8" s="1027"/>
      <c r="N8" s="1027"/>
      <c r="O8" s="1027"/>
      <c r="P8" s="1027"/>
      <c r="Q8" s="1028"/>
      <c r="R8" s="415"/>
      <c r="S8" s="448"/>
      <c r="T8" s="464"/>
      <c r="U8" s="1026" t="s">
        <v>323</v>
      </c>
      <c r="V8" s="1027"/>
      <c r="W8" s="1027"/>
      <c r="X8" s="1027"/>
      <c r="Y8" s="1027"/>
      <c r="Z8" s="1027"/>
      <c r="AA8" s="1027"/>
      <c r="AB8" s="1027"/>
      <c r="AC8" s="1027"/>
      <c r="AD8" s="1027"/>
      <c r="AE8" s="1027"/>
      <c r="AF8" s="1027"/>
      <c r="AG8" s="1027"/>
      <c r="AH8" s="1027"/>
      <c r="AI8" s="1028"/>
      <c r="AJ8" s="359"/>
      <c r="AK8" s="414"/>
      <c r="AL8" s="444"/>
      <c r="AM8" s="460"/>
      <c r="AN8" s="987"/>
    </row>
    <row r="9" spans="1:41" ht="81.75" customHeight="1">
      <c r="A9" s="987"/>
      <c r="B9" s="51" t="s">
        <v>1318</v>
      </c>
      <c r="C9" s="51" t="s">
        <v>1391</v>
      </c>
      <c r="D9" s="79" t="s">
        <v>1625</v>
      </c>
      <c r="E9" s="79" t="s">
        <v>1707</v>
      </c>
      <c r="F9" s="79" t="s">
        <v>2473</v>
      </c>
      <c r="G9" s="79" t="s">
        <v>1818</v>
      </c>
      <c r="H9" s="79" t="s">
        <v>1832</v>
      </c>
      <c r="I9" s="79" t="s">
        <v>1843</v>
      </c>
      <c r="J9" s="79" t="s">
        <v>2343</v>
      </c>
      <c r="K9" s="79" t="s">
        <v>2442</v>
      </c>
      <c r="L9" s="79" t="s">
        <v>2460</v>
      </c>
      <c r="M9" s="79" t="s">
        <v>2474</v>
      </c>
      <c r="N9" s="79" t="s">
        <v>2485</v>
      </c>
      <c r="O9" s="79" t="s">
        <v>2602</v>
      </c>
      <c r="P9" s="79" t="s">
        <v>2635</v>
      </c>
      <c r="Q9" s="79" t="s">
        <v>2663</v>
      </c>
      <c r="R9" s="79" t="s">
        <v>2730</v>
      </c>
      <c r="S9" s="79" t="s">
        <v>3191</v>
      </c>
      <c r="T9" s="79" t="s">
        <v>3269</v>
      </c>
      <c r="U9" s="79" t="s">
        <v>1318</v>
      </c>
      <c r="V9" s="79" t="s">
        <v>1391</v>
      </c>
      <c r="W9" s="79" t="s">
        <v>1625</v>
      </c>
      <c r="X9" s="79" t="s">
        <v>1707</v>
      </c>
      <c r="Y9" s="79" t="s">
        <v>2473</v>
      </c>
      <c r="Z9" s="79" t="s">
        <v>1818</v>
      </c>
      <c r="AA9" s="79" t="s">
        <v>1832</v>
      </c>
      <c r="AB9" s="79" t="s">
        <v>1843</v>
      </c>
      <c r="AC9" s="79" t="s">
        <v>2341</v>
      </c>
      <c r="AD9" s="79" t="s">
        <v>2442</v>
      </c>
      <c r="AE9" s="79" t="s">
        <v>2460</v>
      </c>
      <c r="AF9" s="79" t="s">
        <v>2474</v>
      </c>
      <c r="AG9" s="79" t="s">
        <v>2485</v>
      </c>
      <c r="AH9" s="79" t="s">
        <v>2602</v>
      </c>
      <c r="AI9" s="79" t="s">
        <v>2635</v>
      </c>
      <c r="AJ9" s="79" t="s">
        <v>2661</v>
      </c>
      <c r="AK9" s="79" t="s">
        <v>2731</v>
      </c>
      <c r="AL9" s="79" t="s">
        <v>3184</v>
      </c>
      <c r="AM9" s="79" t="s">
        <v>3268</v>
      </c>
      <c r="AN9" s="988"/>
    </row>
    <row r="10" spans="1:41">
      <c r="A10" s="26">
        <v>1</v>
      </c>
      <c r="B10" s="51">
        <v>2</v>
      </c>
      <c r="C10" s="51">
        <v>3</v>
      </c>
      <c r="D10" s="51">
        <v>4</v>
      </c>
      <c r="E10" s="51">
        <v>5</v>
      </c>
      <c r="F10" s="51">
        <v>6</v>
      </c>
      <c r="G10" s="51">
        <v>7</v>
      </c>
      <c r="H10" s="51">
        <v>8</v>
      </c>
      <c r="I10" s="51">
        <v>9</v>
      </c>
      <c r="J10" s="51">
        <v>10</v>
      </c>
      <c r="K10" s="51">
        <v>11</v>
      </c>
      <c r="L10" s="51">
        <v>12</v>
      </c>
      <c r="M10" s="51">
        <v>13</v>
      </c>
      <c r="N10" s="51">
        <v>14</v>
      </c>
      <c r="O10" s="51">
        <v>15</v>
      </c>
      <c r="P10" s="51">
        <v>16</v>
      </c>
      <c r="Q10" s="51">
        <v>17</v>
      </c>
      <c r="R10" s="51">
        <v>18</v>
      </c>
      <c r="S10" s="51">
        <v>19</v>
      </c>
      <c r="T10" s="51">
        <v>20</v>
      </c>
      <c r="U10" s="51">
        <v>21</v>
      </c>
      <c r="V10" s="51">
        <v>22</v>
      </c>
      <c r="W10" s="51">
        <v>23</v>
      </c>
      <c r="X10" s="51">
        <v>24</v>
      </c>
      <c r="Y10" s="51">
        <v>25</v>
      </c>
      <c r="Z10" s="51">
        <v>26</v>
      </c>
      <c r="AA10" s="51">
        <v>27</v>
      </c>
      <c r="AB10" s="51">
        <v>28</v>
      </c>
      <c r="AC10" s="51">
        <v>29</v>
      </c>
      <c r="AD10" s="51">
        <v>30</v>
      </c>
      <c r="AE10" s="51">
        <v>31</v>
      </c>
      <c r="AF10" s="51">
        <v>32</v>
      </c>
      <c r="AG10" s="51">
        <v>33</v>
      </c>
      <c r="AH10" s="51">
        <v>34</v>
      </c>
      <c r="AI10" s="51">
        <v>35</v>
      </c>
      <c r="AJ10" s="51">
        <v>34</v>
      </c>
      <c r="AK10" s="81">
        <v>35</v>
      </c>
      <c r="AL10" s="81">
        <v>36</v>
      </c>
      <c r="AM10" s="81">
        <v>37</v>
      </c>
    </row>
    <row r="11" spans="1:41" ht="27" customHeight="1">
      <c r="A11" s="27" t="s">
        <v>111</v>
      </c>
      <c r="B11" s="91">
        <v>833072.33680505003</v>
      </c>
      <c r="C11" s="91">
        <v>640568.01896374009</v>
      </c>
      <c r="D11" s="91">
        <v>912656.23740070034</v>
      </c>
      <c r="E11" s="91">
        <v>2534806.1728896499</v>
      </c>
      <c r="F11" s="91">
        <v>1566204.9362895503</v>
      </c>
      <c r="G11" s="91">
        <v>382189.30892918003</v>
      </c>
      <c r="H11" s="91">
        <v>1249185.8589798997</v>
      </c>
      <c r="I11" s="91">
        <v>592247.56826038053</v>
      </c>
      <c r="J11" s="91">
        <v>587477.85874799034</v>
      </c>
      <c r="K11" s="91">
        <v>271312.85565738997</v>
      </c>
      <c r="L11" s="91">
        <v>694701.46574849996</v>
      </c>
      <c r="M11" s="91">
        <v>1091941.6557680902</v>
      </c>
      <c r="N11" s="91">
        <v>1528085.8762104001</v>
      </c>
      <c r="O11" s="91">
        <v>-77995.154517450035</v>
      </c>
      <c r="P11" s="91">
        <v>1075781.4388192703</v>
      </c>
      <c r="Q11" s="366">
        <v>1002304.0176625791</v>
      </c>
      <c r="R11" s="368">
        <v>2383780.764162641</v>
      </c>
      <c r="S11" s="368">
        <v>392139.04807354993</v>
      </c>
      <c r="T11" s="368">
        <v>1883810.5566879504</v>
      </c>
      <c r="U11" s="91">
        <v>729188.09148355003</v>
      </c>
      <c r="V11" s="91">
        <v>483144.20098854008</v>
      </c>
      <c r="W11" s="96">
        <v>-45425.55489020003</v>
      </c>
      <c r="X11" s="96">
        <v>2526271.2169568501</v>
      </c>
      <c r="Y11" s="96">
        <v>489626.63898390532</v>
      </c>
      <c r="Z11" s="96">
        <v>742503.33648392011</v>
      </c>
      <c r="AA11" s="96">
        <v>1454521.8745661997</v>
      </c>
      <c r="AB11" s="96">
        <v>800696.82623819029</v>
      </c>
      <c r="AC11" s="96">
        <v>123128.24817644013</v>
      </c>
      <c r="AD11" s="91">
        <v>1031674.6262595898</v>
      </c>
      <c r="AE11" s="96">
        <v>866916.80297805974</v>
      </c>
      <c r="AF11" s="96">
        <v>1089964.5586982404</v>
      </c>
      <c r="AG11" s="96">
        <v>660334.51490665972</v>
      </c>
      <c r="AH11" s="96">
        <v>491400.0542330012</v>
      </c>
      <c r="AI11" s="91">
        <v>875952.3343351091</v>
      </c>
      <c r="AJ11" s="96">
        <v>1260392.4215486697</v>
      </c>
      <c r="AK11" s="96">
        <v>1654379.8857623497</v>
      </c>
      <c r="AL11" s="96">
        <v>570257.77427436016</v>
      </c>
      <c r="AM11" s="96">
        <v>733666.16227960004</v>
      </c>
      <c r="AN11" s="28" t="s">
        <v>42</v>
      </c>
      <c r="AO11" s="137"/>
    </row>
    <row r="12" spans="1:41" s="33" customFormat="1" ht="15.75">
      <c r="A12" s="29" t="s">
        <v>449</v>
      </c>
      <c r="B12" s="92">
        <v>483687.20949140005</v>
      </c>
      <c r="C12" s="92">
        <v>654333.38928400003</v>
      </c>
      <c r="D12" s="92">
        <v>917463.36805790011</v>
      </c>
      <c r="E12" s="92">
        <v>1571943.0960843</v>
      </c>
      <c r="F12" s="92">
        <v>1584542.1134227002</v>
      </c>
      <c r="G12" s="92">
        <v>418017.00788573001</v>
      </c>
      <c r="H12" s="92">
        <v>1111614.6802040399</v>
      </c>
      <c r="I12" s="92">
        <v>788753.15766038047</v>
      </c>
      <c r="J12" s="92">
        <v>903445.85655425023</v>
      </c>
      <c r="K12" s="92">
        <v>381660.56728928001</v>
      </c>
      <c r="L12" s="92">
        <v>732485.52981250989</v>
      </c>
      <c r="M12" s="92">
        <v>1184891.7911424702</v>
      </c>
      <c r="N12" s="92">
        <v>994933.16644106992</v>
      </c>
      <c r="O12" s="92">
        <v>-702.52226898004301</v>
      </c>
      <c r="P12" s="92">
        <v>1148015.9800942603</v>
      </c>
      <c r="Q12" s="367">
        <v>1083374.6466171192</v>
      </c>
      <c r="R12" s="367">
        <v>1630278.8705836413</v>
      </c>
      <c r="S12" s="367">
        <v>482264.72980344994</v>
      </c>
      <c r="T12" s="367">
        <v>1788131.8086110405</v>
      </c>
      <c r="U12" s="92">
        <v>379136.95916990004</v>
      </c>
      <c r="V12" s="92">
        <v>496909.57130880002</v>
      </c>
      <c r="W12" s="92">
        <v>-30716.224233000074</v>
      </c>
      <c r="X12" s="92">
        <v>1562697.2905095001</v>
      </c>
      <c r="Y12" s="92">
        <v>507163.81611705548</v>
      </c>
      <c r="Z12" s="92">
        <v>778331.03544047009</v>
      </c>
      <c r="AA12" s="92">
        <v>1316336.5187903398</v>
      </c>
      <c r="AB12" s="92">
        <v>995935.71563819028</v>
      </c>
      <c r="AC12" s="92">
        <v>439096.24598270003</v>
      </c>
      <c r="AD12" s="92">
        <v>1141153.5814923698</v>
      </c>
      <c r="AE12" s="92">
        <v>904700.86704206979</v>
      </c>
      <c r="AF12" s="92">
        <v>1182914.6940726202</v>
      </c>
      <c r="AG12" s="92">
        <v>127181.80513732973</v>
      </c>
      <c r="AH12" s="92">
        <v>568692.68648147117</v>
      </c>
      <c r="AI12" s="92">
        <v>948186.87561009917</v>
      </c>
      <c r="AJ12" s="92">
        <v>1341463.0505032092</v>
      </c>
      <c r="AK12" s="92">
        <v>900877.99218335049</v>
      </c>
      <c r="AL12" s="92">
        <v>660383.45600426022</v>
      </c>
      <c r="AM12" s="92">
        <v>881495.41420269001</v>
      </c>
      <c r="AN12" s="29" t="s">
        <v>450</v>
      </c>
    </row>
    <row r="13" spans="1:41" ht="23.25" customHeight="1">
      <c r="A13" s="31" t="s">
        <v>453</v>
      </c>
      <c r="B13" s="93">
        <v>0</v>
      </c>
      <c r="C13" s="93">
        <v>0</v>
      </c>
      <c r="D13" s="93">
        <v>0</v>
      </c>
      <c r="E13" s="93">
        <v>0</v>
      </c>
      <c r="F13" s="93">
        <v>0</v>
      </c>
      <c r="G13" s="93">
        <v>0</v>
      </c>
      <c r="H13" s="93">
        <v>0</v>
      </c>
      <c r="I13" s="93">
        <v>0</v>
      </c>
      <c r="J13" s="93">
        <v>0</v>
      </c>
      <c r="K13" s="93">
        <v>0</v>
      </c>
      <c r="L13" s="93">
        <v>0</v>
      </c>
      <c r="M13" s="93">
        <v>0</v>
      </c>
      <c r="N13" s="93">
        <v>0</v>
      </c>
      <c r="O13" s="93">
        <v>0</v>
      </c>
      <c r="P13" s="93">
        <v>0</v>
      </c>
      <c r="Q13" s="368">
        <v>0</v>
      </c>
      <c r="R13" s="368">
        <v>0</v>
      </c>
      <c r="S13" s="368">
        <v>0</v>
      </c>
      <c r="T13" s="368">
        <v>0</v>
      </c>
      <c r="U13" s="93">
        <v>0</v>
      </c>
      <c r="V13" s="93">
        <v>0</v>
      </c>
      <c r="W13" s="93">
        <v>0</v>
      </c>
      <c r="X13" s="93"/>
      <c r="Y13" s="93">
        <v>0</v>
      </c>
      <c r="Z13" s="93">
        <v>0</v>
      </c>
      <c r="AA13" s="93">
        <v>0</v>
      </c>
      <c r="AB13" s="93">
        <v>0</v>
      </c>
      <c r="AC13" s="93">
        <v>0</v>
      </c>
      <c r="AD13" s="93"/>
      <c r="AE13" s="93">
        <v>0</v>
      </c>
      <c r="AF13" s="93">
        <v>0</v>
      </c>
      <c r="AG13" s="93">
        <v>0</v>
      </c>
      <c r="AH13" s="93">
        <v>0</v>
      </c>
      <c r="AI13" s="93">
        <v>0</v>
      </c>
      <c r="AJ13" s="93">
        <v>0</v>
      </c>
      <c r="AK13" s="93">
        <v>0</v>
      </c>
      <c r="AL13" s="93">
        <v>0</v>
      </c>
      <c r="AM13" s="93">
        <v>0</v>
      </c>
      <c r="AN13" s="31" t="s">
        <v>492</v>
      </c>
    </row>
    <row r="14" spans="1:41" ht="32.25" customHeight="1">
      <c r="A14" s="37" t="s">
        <v>256</v>
      </c>
      <c r="B14" s="93">
        <v>468961.20966590004</v>
      </c>
      <c r="C14" s="93">
        <v>27148.891522000078</v>
      </c>
      <c r="D14" s="93">
        <v>781590.66664490011</v>
      </c>
      <c r="E14" s="93">
        <v>1589263.7154178</v>
      </c>
      <c r="F14" s="93">
        <v>945394.38902876014</v>
      </c>
      <c r="G14" s="93">
        <v>895406.59052710002</v>
      </c>
      <c r="H14" s="93">
        <v>1717939.8694931399</v>
      </c>
      <c r="I14" s="93">
        <v>512191.76401826041</v>
      </c>
      <c r="J14" s="93">
        <v>152597.59376069997</v>
      </c>
      <c r="K14" s="93">
        <v>928581.93250159989</v>
      </c>
      <c r="L14" s="93">
        <v>1001449.8297719599</v>
      </c>
      <c r="M14" s="93">
        <v>1408860.8460293403</v>
      </c>
      <c r="N14" s="93">
        <v>214882.05279849004</v>
      </c>
      <c r="O14" s="93">
        <v>653408.38420761004</v>
      </c>
      <c r="P14" s="93">
        <v>1070014.2243774403</v>
      </c>
      <c r="Q14" s="368">
        <v>1378987.3618139392</v>
      </c>
      <c r="R14" s="368">
        <v>946653.35365463095</v>
      </c>
      <c r="S14" s="368">
        <v>776687.86495144013</v>
      </c>
      <c r="T14" s="368">
        <v>1461605.8187005403</v>
      </c>
      <c r="U14" s="93">
        <v>404924.33345420007</v>
      </c>
      <c r="V14" s="93">
        <v>33855.438578799949</v>
      </c>
      <c r="W14" s="93">
        <v>203359.30053499993</v>
      </c>
      <c r="X14" s="104">
        <v>1503247.8733905002</v>
      </c>
      <c r="Y14" s="104">
        <v>313183.7512353803</v>
      </c>
      <c r="Z14" s="104">
        <v>811050.07509300008</v>
      </c>
      <c r="AA14" s="104">
        <v>1671621.2520653098</v>
      </c>
      <c r="AB14" s="104">
        <v>473644.76501829037</v>
      </c>
      <c r="AC14" s="104">
        <v>223958.0917607001</v>
      </c>
      <c r="AD14" s="93">
        <v>1080847.0855015998</v>
      </c>
      <c r="AE14" s="93">
        <v>904170.41977195977</v>
      </c>
      <c r="AF14" s="93">
        <v>1184756.3568104804</v>
      </c>
      <c r="AG14" s="93">
        <v>125984.67885389971</v>
      </c>
      <c r="AH14" s="93">
        <v>590601.31042743009</v>
      </c>
      <c r="AI14" s="93">
        <v>928766.47765436023</v>
      </c>
      <c r="AJ14" s="93">
        <v>1142055.4232321093</v>
      </c>
      <c r="AK14" s="93">
        <v>898011.21421373077</v>
      </c>
      <c r="AL14" s="93">
        <v>668673.13916113018</v>
      </c>
      <c r="AM14" s="93">
        <v>890372.81606142013</v>
      </c>
      <c r="AN14" s="37" t="s">
        <v>357</v>
      </c>
    </row>
    <row r="15" spans="1:41" ht="15" customHeight="1">
      <c r="A15" s="31" t="s">
        <v>74</v>
      </c>
      <c r="B15" s="93"/>
      <c r="C15" s="93">
        <v>0</v>
      </c>
      <c r="D15" s="93">
        <v>0</v>
      </c>
      <c r="E15" s="93"/>
      <c r="F15" s="93">
        <v>0</v>
      </c>
      <c r="G15" s="93"/>
      <c r="H15" s="93">
        <v>0</v>
      </c>
      <c r="I15" s="93">
        <v>0</v>
      </c>
      <c r="J15" s="93">
        <v>0</v>
      </c>
      <c r="K15" s="93"/>
      <c r="L15" s="93">
        <v>0</v>
      </c>
      <c r="M15" s="93">
        <v>0</v>
      </c>
      <c r="N15" s="93">
        <v>0</v>
      </c>
      <c r="O15" s="93"/>
      <c r="P15" s="93">
        <v>0</v>
      </c>
      <c r="Q15" s="368">
        <v>0</v>
      </c>
      <c r="R15" s="368">
        <v>0</v>
      </c>
      <c r="S15" s="368"/>
      <c r="T15" s="368">
        <v>0</v>
      </c>
      <c r="U15" s="93"/>
      <c r="V15" s="93">
        <v>0</v>
      </c>
      <c r="W15" s="93">
        <v>0</v>
      </c>
      <c r="X15" s="93"/>
      <c r="Y15" s="93">
        <v>0</v>
      </c>
      <c r="Z15" s="93"/>
      <c r="AA15" s="93">
        <v>0</v>
      </c>
      <c r="AB15" s="93">
        <v>0</v>
      </c>
      <c r="AC15" s="93">
        <v>0</v>
      </c>
      <c r="AD15" s="93"/>
      <c r="AE15" s="93">
        <v>0</v>
      </c>
      <c r="AF15" s="93">
        <v>0</v>
      </c>
      <c r="AG15" s="93">
        <v>0</v>
      </c>
      <c r="AH15" s="93"/>
      <c r="AI15" s="93">
        <v>0</v>
      </c>
      <c r="AJ15" s="93">
        <v>0</v>
      </c>
      <c r="AK15" s="93">
        <v>0</v>
      </c>
      <c r="AL15" s="93"/>
      <c r="AM15" s="93">
        <v>0</v>
      </c>
      <c r="AN15" s="31" t="s">
        <v>484</v>
      </c>
    </row>
    <row r="16" spans="1:41" ht="30.75" customHeight="1">
      <c r="A16" s="38" t="s">
        <v>414</v>
      </c>
      <c r="B16" s="93">
        <v>404924.33345420007</v>
      </c>
      <c r="C16" s="93">
        <v>21551.861245400039</v>
      </c>
      <c r="D16" s="93">
        <v>508502.78288860014</v>
      </c>
      <c r="E16" s="93">
        <v>1777419.8270905002</v>
      </c>
      <c r="F16" s="93">
        <v>-51112.956418349873</v>
      </c>
      <c r="G16" s="93">
        <v>241522.33122000005</v>
      </c>
      <c r="H16" s="93">
        <v>1252048.2134678098</v>
      </c>
      <c r="I16" s="93">
        <v>370774.6680679901</v>
      </c>
      <c r="J16" s="93">
        <v>160702.58095640037</v>
      </c>
      <c r="K16" s="93">
        <v>812385.61813386995</v>
      </c>
      <c r="L16" s="93">
        <v>946265.21793664992</v>
      </c>
      <c r="M16" s="93">
        <v>1019705.7262130701</v>
      </c>
      <c r="N16" s="93">
        <v>124990.8274763599</v>
      </c>
      <c r="O16" s="93">
        <v>1134831.9942604101</v>
      </c>
      <c r="P16" s="93">
        <v>1096339.6199897302</v>
      </c>
      <c r="Q16" s="368">
        <v>1083660.4554077294</v>
      </c>
      <c r="R16" s="368">
        <v>891345.24811829068</v>
      </c>
      <c r="S16" s="368">
        <v>983313.11098281003</v>
      </c>
      <c r="T16" s="368">
        <v>1025861.1509587801</v>
      </c>
      <c r="U16" s="93">
        <v>404924.33345420007</v>
      </c>
      <c r="V16" s="93">
        <v>21551.861245400039</v>
      </c>
      <c r="W16" s="93">
        <v>508502.78288860014</v>
      </c>
      <c r="X16" s="93">
        <v>1777419.8270905002</v>
      </c>
      <c r="Y16" s="93">
        <v>-51112.956418349873</v>
      </c>
      <c r="Z16" s="93">
        <v>241522.33122000005</v>
      </c>
      <c r="AA16" s="93">
        <v>1252048.2134678098</v>
      </c>
      <c r="AB16" s="93">
        <v>370774.6680679901</v>
      </c>
      <c r="AC16" s="93">
        <v>160702.58095640037</v>
      </c>
      <c r="AD16" s="93">
        <v>812385.61813386995</v>
      </c>
      <c r="AE16" s="93">
        <v>946265.21793664992</v>
      </c>
      <c r="AF16" s="93">
        <v>1019705.7262130701</v>
      </c>
      <c r="AG16" s="93">
        <v>124990.8274763599</v>
      </c>
      <c r="AH16" s="93">
        <v>1134831.9942604101</v>
      </c>
      <c r="AI16" s="93">
        <v>1096339.6199897302</v>
      </c>
      <c r="AJ16" s="93">
        <v>1083660.4554077294</v>
      </c>
      <c r="AK16" s="93">
        <v>891345.24811829068</v>
      </c>
      <c r="AL16" s="93">
        <v>983313.11098281003</v>
      </c>
      <c r="AM16" s="93">
        <v>1025861.1509587801</v>
      </c>
      <c r="AN16" s="38" t="s">
        <v>385</v>
      </c>
    </row>
    <row r="17" spans="1:40" ht="29.25" customHeight="1">
      <c r="A17" s="38" t="s">
        <v>215</v>
      </c>
      <c r="B17" s="93">
        <v>66451.345211699983</v>
      </c>
      <c r="C17" s="93">
        <v>10797.030276599995</v>
      </c>
      <c r="D17" s="93">
        <v>258868.57433330012</v>
      </c>
      <c r="E17" s="93">
        <v>23261.965520299971</v>
      </c>
      <c r="F17" s="93">
        <v>996507.34544711001</v>
      </c>
      <c r="G17" s="93">
        <v>489873.77084980003</v>
      </c>
      <c r="H17" s="93">
        <v>261714.82678725995</v>
      </c>
      <c r="I17" s="93">
        <v>160505.12357474014</v>
      </c>
      <c r="J17" s="93">
        <v>-8104.9875957001932</v>
      </c>
      <c r="K17" s="93">
        <v>2606.2227683300152</v>
      </c>
      <c r="L17" s="93">
        <v>169736.40388296999</v>
      </c>
      <c r="M17" s="93">
        <v>245476.33642045001</v>
      </c>
      <c r="N17" s="93">
        <v>138617.81853219005</v>
      </c>
      <c r="O17" s="93">
        <v>-503524.88521982002</v>
      </c>
      <c r="P17" s="93">
        <v>31999.968940220133</v>
      </c>
      <c r="Q17" s="368">
        <v>290296.87972292991</v>
      </c>
      <c r="R17" s="368">
        <v>428805.38669060008</v>
      </c>
      <c r="S17" s="368">
        <v>-62201.723158639994</v>
      </c>
      <c r="T17" s="368">
        <v>574849.92504936003</v>
      </c>
      <c r="U17" s="93">
        <v>0</v>
      </c>
      <c r="V17" s="93">
        <v>12303.577333399997</v>
      </c>
      <c r="W17" s="93">
        <v>0</v>
      </c>
      <c r="X17" s="93">
        <v>-67138.496507000003</v>
      </c>
      <c r="Y17" s="93">
        <v>364296.70765373006</v>
      </c>
      <c r="Z17" s="93">
        <v>405517.25541570003</v>
      </c>
      <c r="AA17" s="93">
        <v>215396.20935943001</v>
      </c>
      <c r="AB17" s="93">
        <v>121958.12457476999</v>
      </c>
      <c r="AC17" s="93">
        <v>63255.510404299945</v>
      </c>
      <c r="AD17" s="93">
        <v>154871.37576833001</v>
      </c>
      <c r="AE17" s="93">
        <v>72456.993882970011</v>
      </c>
      <c r="AF17" s="93">
        <v>21371.84720158999</v>
      </c>
      <c r="AG17" s="93">
        <v>49720.444587599981</v>
      </c>
      <c r="AH17" s="93">
        <v>-566331.95900000003</v>
      </c>
      <c r="AI17" s="93">
        <v>-109247.77778285986</v>
      </c>
      <c r="AJ17" s="93">
        <v>53364.941141099902</v>
      </c>
      <c r="AK17" s="93">
        <v>380163.24724970007</v>
      </c>
      <c r="AL17" s="93">
        <v>-170216.44894894998</v>
      </c>
      <c r="AM17" s="93">
        <v>3616.9224102399894</v>
      </c>
      <c r="AN17" s="38" t="s">
        <v>241</v>
      </c>
    </row>
    <row r="18" spans="1:40" ht="42.75" customHeight="1">
      <c r="A18" s="38" t="s">
        <v>116</v>
      </c>
      <c r="B18" s="93">
        <v>-2414.4690000000001</v>
      </c>
      <c r="C18" s="93">
        <v>-5200</v>
      </c>
      <c r="D18" s="93">
        <v>14219.30942299997</v>
      </c>
      <c r="E18" s="93">
        <v>-211418.077193</v>
      </c>
      <c r="F18" s="93">
        <v>0</v>
      </c>
      <c r="G18" s="93">
        <v>164010.4884573</v>
      </c>
      <c r="H18" s="93">
        <v>204176.82923807</v>
      </c>
      <c r="I18" s="93">
        <v>-19088.027624470007</v>
      </c>
      <c r="J18" s="93">
        <v>3.9999996079131961E-4</v>
      </c>
      <c r="K18" s="93">
        <v>113590.09159939998</v>
      </c>
      <c r="L18" s="93">
        <v>-114551.79204766004</v>
      </c>
      <c r="M18" s="93">
        <v>143678.78339582006</v>
      </c>
      <c r="N18" s="93">
        <v>-48726.593210059917</v>
      </c>
      <c r="O18" s="93">
        <v>22101.275167020009</v>
      </c>
      <c r="P18" s="93">
        <v>-58325.364552510029</v>
      </c>
      <c r="Q18" s="368">
        <v>5030.0266832800407</v>
      </c>
      <c r="R18" s="368">
        <v>-373497.28115426004</v>
      </c>
      <c r="S18" s="368">
        <v>-144423.52287272998</v>
      </c>
      <c r="T18" s="368">
        <v>-139105.25730760006</v>
      </c>
      <c r="U18" s="93">
        <v>0</v>
      </c>
      <c r="V18" s="93">
        <v>0</v>
      </c>
      <c r="W18" s="93">
        <v>-305143.48235360003</v>
      </c>
      <c r="X18" s="93">
        <v>-207033.45719300001</v>
      </c>
      <c r="Y18" s="93">
        <v>0</v>
      </c>
      <c r="Z18" s="93">
        <v>164010.4884573</v>
      </c>
      <c r="AA18" s="93">
        <v>204176.82923807</v>
      </c>
      <c r="AB18" s="93">
        <v>-19088.027624470007</v>
      </c>
      <c r="AC18" s="93">
        <v>3.9999996079131961E-4</v>
      </c>
      <c r="AD18" s="93">
        <v>113590.09159939998</v>
      </c>
      <c r="AE18" s="93">
        <v>-114551.79204766004</v>
      </c>
      <c r="AF18" s="93">
        <v>143678.78339582006</v>
      </c>
      <c r="AG18" s="93">
        <v>-48726.593210059917</v>
      </c>
      <c r="AH18" s="93">
        <v>22101.275167020009</v>
      </c>
      <c r="AI18" s="93">
        <v>-58325.364552510029</v>
      </c>
      <c r="AJ18" s="93">
        <v>5030.0266832800407</v>
      </c>
      <c r="AK18" s="93">
        <v>-373497.28115426004</v>
      </c>
      <c r="AL18" s="93">
        <v>-144423.52287272998</v>
      </c>
      <c r="AM18" s="93">
        <v>-139105.25730760006</v>
      </c>
      <c r="AN18" s="38" t="s">
        <v>257</v>
      </c>
    </row>
    <row r="19" spans="1:40" ht="31.7" customHeight="1">
      <c r="A19" s="38" t="s">
        <v>452</v>
      </c>
      <c r="B19" s="93">
        <v>0</v>
      </c>
      <c r="C19" s="93">
        <v>0</v>
      </c>
      <c r="D19" s="93">
        <v>0</v>
      </c>
      <c r="E19" s="93">
        <v>0</v>
      </c>
      <c r="F19" s="93">
        <v>0</v>
      </c>
      <c r="G19" s="93"/>
      <c r="H19" s="93">
        <v>0</v>
      </c>
      <c r="I19" s="93">
        <v>0</v>
      </c>
      <c r="J19" s="93">
        <v>0</v>
      </c>
      <c r="K19" s="93">
        <v>0</v>
      </c>
      <c r="L19" s="93">
        <v>0</v>
      </c>
      <c r="M19" s="93">
        <v>0</v>
      </c>
      <c r="N19" s="93">
        <v>0</v>
      </c>
      <c r="O19" s="93"/>
      <c r="P19" s="93">
        <v>0</v>
      </c>
      <c r="Q19" s="368">
        <v>0</v>
      </c>
      <c r="R19" s="368">
        <v>-216901.82</v>
      </c>
      <c r="S19" s="368"/>
      <c r="T19" s="368">
        <v>0</v>
      </c>
      <c r="U19" s="93">
        <v>0</v>
      </c>
      <c r="V19" s="93">
        <v>0</v>
      </c>
      <c r="W19" s="93">
        <v>0</v>
      </c>
      <c r="X19" s="93"/>
      <c r="Y19" s="93">
        <v>-157096.65652689998</v>
      </c>
      <c r="Z19" s="93">
        <v>0</v>
      </c>
      <c r="AA19" s="93">
        <v>0</v>
      </c>
      <c r="AB19" s="93">
        <v>127095.27586189999</v>
      </c>
      <c r="AC19" s="93">
        <v>0</v>
      </c>
      <c r="AD19" s="93"/>
      <c r="AE19" s="93">
        <v>0</v>
      </c>
      <c r="AF19" s="93">
        <v>0</v>
      </c>
      <c r="AG19" s="93">
        <v>0</v>
      </c>
      <c r="AH19" s="93">
        <v>0</v>
      </c>
      <c r="AI19" s="93">
        <v>0</v>
      </c>
      <c r="AJ19" s="93">
        <v>199535.41361384999</v>
      </c>
      <c r="AK19" s="93">
        <v>0</v>
      </c>
      <c r="AL19" s="93">
        <v>0</v>
      </c>
      <c r="AM19" s="93">
        <v>0</v>
      </c>
      <c r="AN19" s="38" t="s">
        <v>132</v>
      </c>
    </row>
    <row r="20" spans="1:40" ht="17.45" customHeight="1">
      <c r="A20" s="31" t="s">
        <v>145</v>
      </c>
      <c r="B20" s="93">
        <v>14725.999825499981</v>
      </c>
      <c r="C20" s="93">
        <v>627184.49776199996</v>
      </c>
      <c r="D20" s="93">
        <v>135872.701413</v>
      </c>
      <c r="E20" s="93">
        <v>-17320.619333500043</v>
      </c>
      <c r="F20" s="93">
        <v>639147.72439393995</v>
      </c>
      <c r="G20" s="93">
        <v>-477389.58264137001</v>
      </c>
      <c r="H20" s="93">
        <v>-606325.18928910012</v>
      </c>
      <c r="I20" s="93">
        <v>276561.39364212018</v>
      </c>
      <c r="J20" s="93">
        <v>750848.26279354992</v>
      </c>
      <c r="K20" s="93">
        <v>-546921.36521231988</v>
      </c>
      <c r="L20" s="93">
        <v>-268964.29995945015</v>
      </c>
      <c r="M20" s="93">
        <v>-223969.05488686974</v>
      </c>
      <c r="N20" s="93">
        <v>780051.11364257976</v>
      </c>
      <c r="O20" s="93">
        <v>-654110.90647659008</v>
      </c>
      <c r="P20" s="93">
        <v>78001.755716820015</v>
      </c>
      <c r="Q20" s="368">
        <v>-295612.71519681998</v>
      </c>
      <c r="R20" s="368">
        <v>900527.33692901023</v>
      </c>
      <c r="S20" s="368">
        <v>-294423.13514799019</v>
      </c>
      <c r="T20" s="368">
        <v>326525.98991050018</v>
      </c>
      <c r="U20" s="93">
        <v>-25787.374284299993</v>
      </c>
      <c r="V20" s="93">
        <v>463054.13273000007</v>
      </c>
      <c r="W20" s="93">
        <v>-234075.52476800003</v>
      </c>
      <c r="X20" s="93">
        <v>59449.417118999962</v>
      </c>
      <c r="Y20" s="93">
        <v>351076.72140857496</v>
      </c>
      <c r="Z20" s="93">
        <v>-32719.039652529988</v>
      </c>
      <c r="AA20" s="93">
        <v>-355284.73327497009</v>
      </c>
      <c r="AB20" s="93">
        <v>395195.67475800007</v>
      </c>
      <c r="AC20" s="93">
        <v>215138.15422199998</v>
      </c>
      <c r="AD20" s="93">
        <v>60306.495990769996</v>
      </c>
      <c r="AE20" s="93">
        <v>530.44727011000214</v>
      </c>
      <c r="AF20" s="93">
        <v>-1841.6627378600024</v>
      </c>
      <c r="AG20" s="93">
        <v>1197.1262834299996</v>
      </c>
      <c r="AH20" s="93">
        <v>-21908.623945958898</v>
      </c>
      <c r="AI20" s="93">
        <v>19420.397955738899</v>
      </c>
      <c r="AJ20" s="93">
        <v>-127.78634275000013</v>
      </c>
      <c r="AK20" s="93">
        <v>2866.77796962</v>
      </c>
      <c r="AL20" s="93">
        <v>-8289.6831568699999</v>
      </c>
      <c r="AM20" s="93">
        <v>-8877.4018587300015</v>
      </c>
      <c r="AN20" s="31" t="s">
        <v>469</v>
      </c>
    </row>
    <row r="21" spans="1:40" s="33" customFormat="1" ht="17.45" customHeight="1">
      <c r="A21" s="29" t="s">
        <v>218</v>
      </c>
      <c r="B21" s="92">
        <v>349385.12731364998</v>
      </c>
      <c r="C21" s="92">
        <v>-13765.370320260001</v>
      </c>
      <c r="D21" s="92">
        <v>-4807.1306571999448</v>
      </c>
      <c r="E21" s="92">
        <v>962863.07680535014</v>
      </c>
      <c r="F21" s="92">
        <v>-18337.177133149991</v>
      </c>
      <c r="G21" s="92">
        <v>-35827.698956550004</v>
      </c>
      <c r="H21" s="92">
        <v>137571.17877586</v>
      </c>
      <c r="I21" s="92">
        <v>-196505.5894</v>
      </c>
      <c r="J21" s="92">
        <v>-315967.99780625995</v>
      </c>
      <c r="K21" s="92">
        <v>-110347.71163189001</v>
      </c>
      <c r="L21" s="92">
        <v>-37784.064064009988</v>
      </c>
      <c r="M21" s="92">
        <v>-92950.135374380014</v>
      </c>
      <c r="N21" s="92">
        <v>533152.7097693301</v>
      </c>
      <c r="O21" s="92">
        <v>-77292.632248469992</v>
      </c>
      <c r="P21" s="92">
        <v>-72234.54127498997</v>
      </c>
      <c r="Q21" s="367">
        <v>-81070.628954539978</v>
      </c>
      <c r="R21" s="367">
        <v>753501.89357899979</v>
      </c>
      <c r="S21" s="367">
        <v>-90125.68172990001</v>
      </c>
      <c r="T21" s="367">
        <v>95678.748076910037</v>
      </c>
      <c r="U21" s="92">
        <v>350051.13231364999</v>
      </c>
      <c r="V21" s="92">
        <v>-13765.370320260001</v>
      </c>
      <c r="W21" s="92">
        <v>-14709.330657199898</v>
      </c>
      <c r="X21" s="92">
        <v>963573.92644735007</v>
      </c>
      <c r="Y21" s="92">
        <v>-17537.177133149991</v>
      </c>
      <c r="Z21" s="92">
        <v>-35827.698956550004</v>
      </c>
      <c r="AA21" s="92">
        <v>138185.35577585999</v>
      </c>
      <c r="AB21" s="92">
        <v>-195238.88939999999</v>
      </c>
      <c r="AC21" s="92">
        <v>-315967.99780625995</v>
      </c>
      <c r="AD21" s="92">
        <v>-109478.95523278</v>
      </c>
      <c r="AE21" s="92">
        <v>-37784.064064010003</v>
      </c>
      <c r="AF21" s="92">
        <v>-92950.135374380014</v>
      </c>
      <c r="AG21" s="92">
        <v>533152.7097693301</v>
      </c>
      <c r="AH21" s="92">
        <v>-77292.632248469992</v>
      </c>
      <c r="AI21" s="92">
        <v>-72234.541274989941</v>
      </c>
      <c r="AJ21" s="92">
        <v>-81070.62895453989</v>
      </c>
      <c r="AK21" s="92">
        <v>753501.89357899968</v>
      </c>
      <c r="AL21" s="92">
        <v>-90125.68172990001</v>
      </c>
      <c r="AM21" s="92">
        <v>-147829.25192308996</v>
      </c>
      <c r="AN21" s="29" t="s">
        <v>295</v>
      </c>
    </row>
    <row r="22" spans="1:40" ht="22.7" customHeight="1">
      <c r="A22" s="31" t="s">
        <v>453</v>
      </c>
      <c r="B22" s="93">
        <v>0</v>
      </c>
      <c r="C22" s="93">
        <v>0</v>
      </c>
      <c r="D22" s="93">
        <v>0</v>
      </c>
      <c r="E22" s="93">
        <v>0</v>
      </c>
      <c r="F22" s="93">
        <v>0</v>
      </c>
      <c r="G22" s="93">
        <v>0</v>
      </c>
      <c r="H22" s="93">
        <v>0</v>
      </c>
      <c r="I22" s="93">
        <v>0</v>
      </c>
      <c r="J22" s="93">
        <v>0</v>
      </c>
      <c r="K22" s="93">
        <v>0</v>
      </c>
      <c r="L22" s="93">
        <v>0</v>
      </c>
      <c r="M22" s="93">
        <v>0</v>
      </c>
      <c r="N22" s="93">
        <v>0</v>
      </c>
      <c r="O22" s="93">
        <v>0</v>
      </c>
      <c r="P22" s="93">
        <v>0</v>
      </c>
      <c r="Q22" s="368">
        <v>0</v>
      </c>
      <c r="R22" s="368">
        <v>0</v>
      </c>
      <c r="S22" s="368">
        <v>0</v>
      </c>
      <c r="T22" s="368">
        <v>0</v>
      </c>
      <c r="U22" s="93">
        <v>0</v>
      </c>
      <c r="V22" s="93">
        <v>0</v>
      </c>
      <c r="W22" s="93">
        <v>0</v>
      </c>
      <c r="X22" s="93"/>
      <c r="Y22" s="93">
        <v>0</v>
      </c>
      <c r="Z22" s="93">
        <v>0</v>
      </c>
      <c r="AA22" s="93">
        <v>0</v>
      </c>
      <c r="AB22" s="93">
        <v>0</v>
      </c>
      <c r="AC22" s="93">
        <v>0</v>
      </c>
      <c r="AD22" s="93">
        <v>0</v>
      </c>
      <c r="AE22" s="93">
        <v>0</v>
      </c>
      <c r="AF22" s="93">
        <v>0</v>
      </c>
      <c r="AG22" s="93">
        <v>0</v>
      </c>
      <c r="AH22" s="93">
        <v>0</v>
      </c>
      <c r="AI22" s="93">
        <v>0</v>
      </c>
      <c r="AJ22" s="93">
        <v>0</v>
      </c>
      <c r="AK22" s="93">
        <v>0</v>
      </c>
      <c r="AL22" s="93">
        <v>0</v>
      </c>
      <c r="AM22" s="93">
        <v>0</v>
      </c>
      <c r="AN22" s="31" t="s">
        <v>492</v>
      </c>
    </row>
    <row r="23" spans="1:40" ht="31.7" customHeight="1">
      <c r="A23" s="31" t="s">
        <v>256</v>
      </c>
      <c r="B23" s="93">
        <v>0</v>
      </c>
      <c r="C23" s="93">
        <v>0</v>
      </c>
      <c r="D23" s="93">
        <v>0</v>
      </c>
      <c r="E23" s="93">
        <v>0</v>
      </c>
      <c r="F23" s="93">
        <v>0</v>
      </c>
      <c r="G23" s="93">
        <v>0</v>
      </c>
      <c r="H23" s="93">
        <v>0</v>
      </c>
      <c r="I23" s="93">
        <v>0</v>
      </c>
      <c r="J23" s="93">
        <v>0</v>
      </c>
      <c r="K23" s="93">
        <v>0</v>
      </c>
      <c r="L23" s="93">
        <v>0</v>
      </c>
      <c r="M23" s="93">
        <v>0</v>
      </c>
      <c r="N23" s="93">
        <v>0</v>
      </c>
      <c r="O23" s="93">
        <v>0</v>
      </c>
      <c r="P23" s="93">
        <v>0</v>
      </c>
      <c r="Q23" s="368">
        <v>0</v>
      </c>
      <c r="R23" s="368">
        <v>0</v>
      </c>
      <c r="S23" s="368">
        <v>0</v>
      </c>
      <c r="T23" s="368">
        <v>0</v>
      </c>
      <c r="U23" s="93">
        <v>0</v>
      </c>
      <c r="V23" s="93">
        <v>0</v>
      </c>
      <c r="W23" s="93">
        <v>0</v>
      </c>
      <c r="X23" s="93"/>
      <c r="Y23" s="93">
        <v>0</v>
      </c>
      <c r="Z23" s="93">
        <v>0</v>
      </c>
      <c r="AA23" s="93">
        <v>0</v>
      </c>
      <c r="AB23" s="93">
        <v>0</v>
      </c>
      <c r="AC23" s="93">
        <v>0</v>
      </c>
      <c r="AD23" s="93">
        <v>0</v>
      </c>
      <c r="AE23" s="93">
        <v>0</v>
      </c>
      <c r="AF23" s="93">
        <v>0</v>
      </c>
      <c r="AG23" s="93">
        <v>0</v>
      </c>
      <c r="AH23" s="93">
        <v>0</v>
      </c>
      <c r="AI23" s="93">
        <v>0</v>
      </c>
      <c r="AJ23" s="93">
        <v>0</v>
      </c>
      <c r="AK23" s="93">
        <v>0</v>
      </c>
      <c r="AL23" s="93">
        <v>0</v>
      </c>
      <c r="AM23" s="93">
        <v>0</v>
      </c>
      <c r="AN23" s="31" t="s">
        <v>357</v>
      </c>
    </row>
    <row r="24" spans="1:40" ht="20.25" customHeight="1">
      <c r="A24" s="31" t="s">
        <v>146</v>
      </c>
      <c r="B24" s="93">
        <v>-93510.86768635</v>
      </c>
      <c r="C24" s="93">
        <v>-13765.370320260001</v>
      </c>
      <c r="D24" s="93">
        <v>-4807.1306571999448</v>
      </c>
      <c r="E24" s="93">
        <v>727173.92644735007</v>
      </c>
      <c r="F24" s="93">
        <v>-17537.177133149991</v>
      </c>
      <c r="G24" s="93">
        <v>-35827.698956550004</v>
      </c>
      <c r="H24" s="93">
        <v>138185.35577585999</v>
      </c>
      <c r="I24" s="93">
        <v>-195238.88939999999</v>
      </c>
      <c r="J24" s="93">
        <v>-315967.99780625995</v>
      </c>
      <c r="K24" s="93">
        <v>-109478.95523278</v>
      </c>
      <c r="L24" s="93">
        <v>-37784.064064010003</v>
      </c>
      <c r="M24" s="93">
        <v>-92950.135374380014</v>
      </c>
      <c r="N24" s="93">
        <v>-200437.29023066993</v>
      </c>
      <c r="O24" s="93">
        <v>-77292.632248469992</v>
      </c>
      <c r="P24" s="93">
        <v>-72234.54127498997</v>
      </c>
      <c r="Q24" s="368">
        <v>-81070.629054540041</v>
      </c>
      <c r="R24" s="368">
        <v>-50243.106420999975</v>
      </c>
      <c r="S24" s="368">
        <v>-90125.68172990001</v>
      </c>
      <c r="T24" s="368">
        <v>-147829.25192308996</v>
      </c>
      <c r="U24" s="93">
        <v>-93510.86768635</v>
      </c>
      <c r="V24" s="93">
        <v>-13765.370320260001</v>
      </c>
      <c r="W24" s="93">
        <v>-14709.330657199898</v>
      </c>
      <c r="X24" s="93">
        <v>727173.92644735007</v>
      </c>
      <c r="Y24" s="93">
        <v>-17537.177133149991</v>
      </c>
      <c r="Z24" s="93">
        <v>-35827.698956550004</v>
      </c>
      <c r="AA24" s="93">
        <v>138185.35577585999</v>
      </c>
      <c r="AB24" s="93">
        <v>-195238.88939999999</v>
      </c>
      <c r="AC24" s="93">
        <v>-315967.99780625995</v>
      </c>
      <c r="AD24" s="93">
        <v>-109478.95523278</v>
      </c>
      <c r="AE24" s="93">
        <v>-37784.064064010003</v>
      </c>
      <c r="AF24" s="93">
        <v>-92950.135374380014</v>
      </c>
      <c r="AG24" s="93">
        <v>-200437.29023066993</v>
      </c>
      <c r="AH24" s="93">
        <v>-77292.632248469992</v>
      </c>
      <c r="AI24" s="93">
        <v>-72234.541274989941</v>
      </c>
      <c r="AJ24" s="93">
        <v>-1376920.6290545398</v>
      </c>
      <c r="AK24" s="93">
        <v>1245606.8935789999</v>
      </c>
      <c r="AL24" s="93">
        <v>-90125.68172990001</v>
      </c>
      <c r="AM24" s="93">
        <v>-147829.25192308996</v>
      </c>
      <c r="AN24" s="31" t="s">
        <v>147</v>
      </c>
    </row>
    <row r="25" spans="1:40" ht="42.75" customHeight="1">
      <c r="A25" s="31" t="s">
        <v>286</v>
      </c>
      <c r="B25" s="93">
        <v>0</v>
      </c>
      <c r="C25" s="93">
        <v>0</v>
      </c>
      <c r="D25" s="93">
        <v>0</v>
      </c>
      <c r="E25" s="93">
        <v>0</v>
      </c>
      <c r="F25" s="93">
        <v>0</v>
      </c>
      <c r="G25" s="93">
        <v>0</v>
      </c>
      <c r="H25" s="93">
        <v>0</v>
      </c>
      <c r="I25" s="93">
        <v>0</v>
      </c>
      <c r="J25" s="93">
        <v>0</v>
      </c>
      <c r="K25" s="93">
        <v>0</v>
      </c>
      <c r="L25" s="93">
        <v>0</v>
      </c>
      <c r="M25" s="93">
        <v>0</v>
      </c>
      <c r="N25" s="93">
        <v>0</v>
      </c>
      <c r="O25" s="93">
        <v>0</v>
      </c>
      <c r="P25" s="93">
        <v>0</v>
      </c>
      <c r="Q25" s="368">
        <v>0</v>
      </c>
      <c r="R25" s="368">
        <v>0</v>
      </c>
      <c r="S25" s="368">
        <v>0</v>
      </c>
      <c r="T25" s="368">
        <v>0</v>
      </c>
      <c r="U25" s="93">
        <v>0</v>
      </c>
      <c r="V25" s="93">
        <v>0</v>
      </c>
      <c r="W25" s="93">
        <v>0</v>
      </c>
      <c r="X25" s="93"/>
      <c r="Y25" s="93">
        <v>0</v>
      </c>
      <c r="Z25" s="93">
        <v>0</v>
      </c>
      <c r="AA25" s="93">
        <v>0</v>
      </c>
      <c r="AB25" s="93">
        <v>0</v>
      </c>
      <c r="AC25" s="93">
        <v>0</v>
      </c>
      <c r="AD25" s="93">
        <v>0</v>
      </c>
      <c r="AE25" s="93">
        <v>0</v>
      </c>
      <c r="AF25" s="93">
        <v>0</v>
      </c>
      <c r="AG25" s="93">
        <v>0</v>
      </c>
      <c r="AH25" s="93">
        <v>0</v>
      </c>
      <c r="AI25" s="93">
        <v>0</v>
      </c>
      <c r="AJ25" s="93">
        <v>0</v>
      </c>
      <c r="AK25" s="93">
        <v>0</v>
      </c>
      <c r="AL25" s="93">
        <v>0</v>
      </c>
      <c r="AM25" s="93">
        <v>0</v>
      </c>
      <c r="AN25" s="31" t="s">
        <v>177</v>
      </c>
    </row>
    <row r="26" spans="1:40" ht="19.5" customHeight="1">
      <c r="A26" s="34" t="s">
        <v>339</v>
      </c>
      <c r="B26" s="94">
        <v>442895.995</v>
      </c>
      <c r="C26" s="94">
        <v>0</v>
      </c>
      <c r="D26" s="94">
        <v>0</v>
      </c>
      <c r="E26" s="94">
        <v>235689.15035800001</v>
      </c>
      <c r="F26" s="94">
        <v>-800</v>
      </c>
      <c r="G26" s="94">
        <v>0</v>
      </c>
      <c r="H26" s="94">
        <v>-614.17700000000002</v>
      </c>
      <c r="I26" s="94">
        <v>-1266.6999999999998</v>
      </c>
      <c r="J26" s="94">
        <v>0</v>
      </c>
      <c r="K26" s="94">
        <v>-868.75639910999996</v>
      </c>
      <c r="L26" s="94">
        <v>0</v>
      </c>
      <c r="M26" s="94">
        <v>0</v>
      </c>
      <c r="N26" s="94">
        <v>733590</v>
      </c>
      <c r="O26" s="94">
        <v>0</v>
      </c>
      <c r="P26" s="94">
        <v>0</v>
      </c>
      <c r="Q26" s="369">
        <v>1.0000006295740604E-4</v>
      </c>
      <c r="R26" s="369">
        <v>803744.99999999977</v>
      </c>
      <c r="S26" s="369">
        <v>0</v>
      </c>
      <c r="T26" s="369">
        <v>243508</v>
      </c>
      <c r="U26" s="94">
        <v>443562</v>
      </c>
      <c r="V26" s="94">
        <v>0</v>
      </c>
      <c r="W26" s="97">
        <v>0</v>
      </c>
      <c r="X26" s="97">
        <v>236400</v>
      </c>
      <c r="Y26" s="97">
        <v>0</v>
      </c>
      <c r="Z26" s="97">
        <v>0</v>
      </c>
      <c r="AA26" s="97">
        <v>0</v>
      </c>
      <c r="AB26" s="97">
        <v>0</v>
      </c>
      <c r="AC26" s="97">
        <v>0</v>
      </c>
      <c r="AD26" s="94">
        <v>0</v>
      </c>
      <c r="AE26" s="97">
        <v>0</v>
      </c>
      <c r="AF26" s="97">
        <v>0</v>
      </c>
      <c r="AG26" s="97">
        <v>733590</v>
      </c>
      <c r="AH26" s="97">
        <v>0</v>
      </c>
      <c r="AI26" s="94">
        <v>0</v>
      </c>
      <c r="AJ26" s="97">
        <v>1295850.0001000001</v>
      </c>
      <c r="AK26" s="97">
        <v>-492105.00000000023</v>
      </c>
      <c r="AL26" s="97">
        <v>0</v>
      </c>
      <c r="AM26" s="97">
        <v>0</v>
      </c>
      <c r="AN26" s="35" t="s">
        <v>469</v>
      </c>
    </row>
    <row r="27" spans="1:40" ht="19.5" customHeight="1">
      <c r="A27" s="24" t="s">
        <v>405</v>
      </c>
      <c r="AN27" s="39"/>
    </row>
    <row r="28" spans="1:40" ht="19.5" customHeight="1">
      <c r="A28" s="36" t="s">
        <v>542</v>
      </c>
      <c r="AN28" s="39"/>
    </row>
    <row r="29" spans="1:40" ht="18">
      <c r="A29" s="44"/>
    </row>
  </sheetData>
  <customSheetViews>
    <customSheetView guid="{CEB12AB2-2B7C-47EA-8993-91B31C172525}" scale="70" showPageBreaks="1" printArea="1" view="pageBreakPreview">
      <selection activeCell="G23" sqref="G23"/>
      <pageMargins left="0.34" right="0.18" top="0.18" bottom="0.17" header="0.21" footer="0.17"/>
      <pageSetup paperSize="9" scale="46" fitToWidth="0" fitToHeight="0" orientation="portrait" r:id="rId1"/>
      <headerFooter alignWithMargins="0"/>
    </customSheetView>
    <customSheetView guid="{69687417-BF2D-41EA-9F0C-3ABCA36AC0DF}" scale="70" showPageBreaks="1" printArea="1" view="pageBreakPreview">
      <selection activeCell="G23" sqref="G23"/>
      <pageMargins left="0.34" right="0.18" top="0.18" bottom="0.17" header="0.21" footer="0.17"/>
      <pageSetup paperSize="9" scale="46" fitToWidth="0" fitToHeight="0" orientation="portrait" r:id="rId2"/>
      <headerFooter alignWithMargins="0"/>
    </customSheetView>
  </customSheetViews>
  <mergeCells count="8">
    <mergeCell ref="A4:AN4"/>
    <mergeCell ref="A5:AN5"/>
    <mergeCell ref="A7:A9"/>
    <mergeCell ref="AN7:AN9"/>
    <mergeCell ref="B8:Q8"/>
    <mergeCell ref="B7:Q7"/>
    <mergeCell ref="U7:AI7"/>
    <mergeCell ref="U8:AI8"/>
  </mergeCells>
  <pageMargins left="0.35433070866141736" right="0.19685039370078741" top="0.19685039370078741" bottom="0.15748031496062992" header="0.19685039370078741" footer="0.15748031496062992"/>
  <pageSetup paperSize="9" scale="63" fitToWidth="0" fitToHeight="0" orientation="portrait" r:id="rId3"/>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L38"/>
  <sheetViews>
    <sheetView zoomScale="70" zoomScaleNormal="70" zoomScaleSheetLayoutView="80" workbookViewId="0">
      <pane xSplit="1" ySplit="5" topLeftCell="B6" activePane="bottomRight" state="frozen"/>
      <selection pane="topRight" activeCell="B1" sqref="B1"/>
      <selection pane="bottomLeft" activeCell="A11" sqref="A11"/>
      <selection pane="bottomRight" sqref="A1:R2"/>
    </sheetView>
  </sheetViews>
  <sheetFormatPr defaultRowHeight="11.25"/>
  <cols>
    <col min="1" max="1" width="15.5703125" style="372" customWidth="1"/>
    <col min="2" max="5" width="11.28515625" style="372" customWidth="1"/>
    <col min="6" max="6" width="9.85546875" style="372" customWidth="1"/>
    <col min="7" max="9" width="10.42578125" style="372" customWidth="1"/>
    <col min="10" max="12" width="10.28515625" style="372" customWidth="1"/>
    <col min="13" max="14" width="10.5703125" style="372" customWidth="1"/>
    <col min="15" max="17" width="10.140625" style="372" customWidth="1"/>
    <col min="18" max="18" width="10" style="372" customWidth="1"/>
    <col min="19" max="19" width="10.42578125" style="372" customWidth="1"/>
    <col min="20" max="20" width="16.140625" style="373" customWidth="1"/>
    <col min="21" max="24" width="11.42578125" style="373" customWidth="1"/>
    <col min="25" max="26" width="10.7109375" style="373" customWidth="1"/>
    <col min="27" max="27" width="10" style="373" customWidth="1"/>
    <col min="28" max="28" width="9.7109375" style="373" customWidth="1"/>
    <col min="29" max="29" width="10.28515625" style="373" customWidth="1"/>
    <col min="30" max="33" width="10.140625" style="373" customWidth="1"/>
    <col min="34" max="34" width="11" style="373" customWidth="1"/>
    <col min="35" max="35" width="10.5703125" style="373" customWidth="1"/>
    <col min="36" max="36" width="10.28515625" style="373" customWidth="1"/>
    <col min="37" max="37" width="9.85546875" style="373" customWidth="1"/>
    <col min="38" max="38" width="10.5703125" style="373" customWidth="1"/>
    <col min="39" max="16384" width="9.140625" style="373"/>
  </cols>
  <sheetData>
    <row r="1" spans="1:38" ht="27.75" customHeight="1">
      <c r="A1" s="1032" t="s">
        <v>3216</v>
      </c>
      <c r="B1" s="1032"/>
      <c r="C1" s="1032"/>
      <c r="D1" s="1032"/>
      <c r="E1" s="1032"/>
      <c r="F1" s="1032"/>
      <c r="G1" s="1032"/>
      <c r="H1" s="1032"/>
      <c r="I1" s="1032"/>
      <c r="J1" s="1032"/>
      <c r="K1" s="1032"/>
      <c r="L1" s="1032"/>
      <c r="M1" s="1032"/>
      <c r="N1" s="1032"/>
      <c r="O1" s="1032"/>
      <c r="P1" s="1032"/>
      <c r="Q1" s="1032"/>
      <c r="R1" s="1032"/>
      <c r="S1" s="779"/>
      <c r="T1" s="372"/>
      <c r="U1" s="372"/>
      <c r="V1" s="372"/>
      <c r="W1" s="372"/>
      <c r="X1" s="372"/>
    </row>
    <row r="2" spans="1:38" ht="19.5" customHeight="1">
      <c r="A2" s="1032"/>
      <c r="B2" s="1032"/>
      <c r="C2" s="1032"/>
      <c r="D2" s="1032"/>
      <c r="E2" s="1032"/>
      <c r="F2" s="1032"/>
      <c r="G2" s="1032"/>
      <c r="H2" s="1032"/>
      <c r="I2" s="1032"/>
      <c r="J2" s="1032"/>
      <c r="K2" s="1032"/>
      <c r="L2" s="1032"/>
      <c r="M2" s="1032"/>
      <c r="N2" s="1032"/>
      <c r="O2" s="1032"/>
      <c r="P2" s="1032"/>
      <c r="Q2" s="1032"/>
      <c r="R2" s="1032"/>
      <c r="S2" s="779"/>
      <c r="Y2" s="1032"/>
      <c r="Z2" s="1032"/>
      <c r="AA2" s="1032"/>
      <c r="AB2" s="1032"/>
      <c r="AC2" s="779"/>
      <c r="AD2" s="779"/>
      <c r="AE2" s="779"/>
      <c r="AF2" s="779"/>
      <c r="AG2" s="779"/>
      <c r="AH2" s="779"/>
      <c r="AI2" s="779"/>
      <c r="AJ2" s="779"/>
      <c r="AK2" s="779"/>
    </row>
    <row r="3" spans="1:38" ht="20.25" customHeight="1">
      <c r="A3" s="1032" t="s">
        <v>2396</v>
      </c>
      <c r="B3" s="1032"/>
      <c r="C3" s="1032"/>
      <c r="D3" s="1032"/>
      <c r="E3" s="1032"/>
      <c r="F3" s="1032"/>
      <c r="G3" s="1032"/>
      <c r="H3" s="1032"/>
      <c r="I3" s="1032"/>
      <c r="J3" s="1032"/>
      <c r="K3" s="1032"/>
      <c r="L3" s="1032"/>
      <c r="M3" s="1032"/>
      <c r="N3" s="1032"/>
      <c r="O3" s="1032"/>
      <c r="P3" s="1032"/>
      <c r="Q3" s="1032"/>
      <c r="R3" s="1032"/>
      <c r="S3" s="779"/>
      <c r="Y3" s="1032"/>
      <c r="Z3" s="1032"/>
      <c r="AA3" s="1032"/>
      <c r="AB3" s="1032"/>
      <c r="AC3" s="779"/>
      <c r="AD3" s="779"/>
      <c r="AE3" s="779"/>
      <c r="AF3" s="779"/>
      <c r="AG3" s="779"/>
      <c r="AH3" s="779"/>
      <c r="AI3" s="779"/>
      <c r="AJ3" s="779"/>
      <c r="AK3" s="779"/>
    </row>
    <row r="4" spans="1:38" ht="20.25" customHeight="1" thickBot="1">
      <c r="A4" s="1033" t="s">
        <v>3311</v>
      </c>
      <c r="B4" s="1033"/>
      <c r="C4" s="1033"/>
      <c r="D4" s="1033"/>
      <c r="E4" s="1033"/>
      <c r="F4" s="1033"/>
      <c r="G4" s="1033"/>
      <c r="H4" s="1033"/>
      <c r="I4" s="1033"/>
      <c r="J4" s="1033"/>
      <c r="K4" s="1033"/>
      <c r="L4" s="1033"/>
      <c r="M4" s="1033"/>
      <c r="N4" s="1033"/>
      <c r="O4" s="1033"/>
      <c r="P4" s="1033"/>
      <c r="Q4" s="1033"/>
      <c r="R4" s="1033"/>
      <c r="S4" s="780"/>
      <c r="T4" s="1034"/>
      <c r="U4" s="1034"/>
      <c r="V4" s="1034"/>
      <c r="W4" s="1034"/>
      <c r="X4" s="1034"/>
      <c r="Y4" s="1034"/>
      <c r="Z4" s="1034"/>
      <c r="AA4" s="1034"/>
      <c r="AB4" s="1034"/>
      <c r="AC4" s="1034"/>
      <c r="AD4" s="1034"/>
      <c r="AE4" s="1034"/>
      <c r="AF4" s="1034"/>
      <c r="AG4" s="1034"/>
      <c r="AH4" s="1034"/>
      <c r="AI4" s="1034"/>
      <c r="AJ4" s="1034"/>
      <c r="AK4" s="1034"/>
    </row>
    <row r="5" spans="1:38" ht="43.5" customHeight="1" thickBot="1">
      <c r="A5" s="1029" t="s">
        <v>1303</v>
      </c>
      <c r="B5" s="1035" t="s">
        <v>3045</v>
      </c>
      <c r="C5" s="1036"/>
      <c r="D5" s="1036"/>
      <c r="E5" s="1036"/>
      <c r="F5" s="1036"/>
      <c r="G5" s="1036"/>
      <c r="H5" s="1036"/>
      <c r="I5" s="1036"/>
      <c r="J5" s="1037"/>
      <c r="K5" s="782"/>
      <c r="L5" s="782"/>
      <c r="M5" s="1041" t="s">
        <v>3046</v>
      </c>
      <c r="N5" s="1041"/>
      <c r="O5" s="1041"/>
      <c r="P5" s="1041"/>
      <c r="Q5" s="1041"/>
      <c r="R5" s="1041"/>
      <c r="S5" s="1042"/>
      <c r="T5" s="1029" t="s">
        <v>1303</v>
      </c>
      <c r="U5" s="1035" t="s">
        <v>3047</v>
      </c>
      <c r="V5" s="1036"/>
      <c r="W5" s="1036"/>
      <c r="X5" s="1036"/>
      <c r="Y5" s="1036"/>
      <c r="Z5" s="1036"/>
      <c r="AA5" s="1036"/>
      <c r="AB5" s="1036"/>
      <c r="AC5" s="440"/>
      <c r="AD5" s="1043" t="s">
        <v>1692</v>
      </c>
      <c r="AE5" s="1044"/>
      <c r="AF5" s="1044"/>
      <c r="AG5" s="1044"/>
      <c r="AH5" s="1044"/>
      <c r="AI5" s="1044"/>
      <c r="AJ5" s="1044"/>
      <c r="AK5" s="1044"/>
      <c r="AL5" s="1045"/>
    </row>
    <row r="6" spans="1:38" ht="63" customHeight="1" thickBot="1">
      <c r="A6" s="1030"/>
      <c r="B6" s="807" t="s">
        <v>3312</v>
      </c>
      <c r="C6" s="1038" t="s">
        <v>3280</v>
      </c>
      <c r="D6" s="1039"/>
      <c r="E6" s="1046" t="s">
        <v>1776</v>
      </c>
      <c r="F6" s="1047"/>
      <c r="G6" s="1047"/>
      <c r="H6" s="1048"/>
      <c r="I6" s="808" t="s">
        <v>3313</v>
      </c>
      <c r="J6" s="450" t="s">
        <v>3235</v>
      </c>
      <c r="K6" s="809" t="s">
        <v>3312</v>
      </c>
      <c r="L6" s="1038" t="s">
        <v>3280</v>
      </c>
      <c r="M6" s="1039"/>
      <c r="N6" s="1046" t="s">
        <v>1776</v>
      </c>
      <c r="O6" s="1047"/>
      <c r="P6" s="1047"/>
      <c r="Q6" s="1048"/>
      <c r="R6" s="810" t="s">
        <v>3314</v>
      </c>
      <c r="S6" s="778" t="s">
        <v>3235</v>
      </c>
      <c r="T6" s="1030"/>
      <c r="U6" s="807" t="s">
        <v>3312</v>
      </c>
      <c r="V6" s="1038" t="s">
        <v>3281</v>
      </c>
      <c r="W6" s="1039"/>
      <c r="X6" s="1046" t="s">
        <v>1776</v>
      </c>
      <c r="Y6" s="1047"/>
      <c r="Z6" s="1047"/>
      <c r="AA6" s="1048"/>
      <c r="AB6" s="810" t="s">
        <v>3314</v>
      </c>
      <c r="AC6" s="811" t="s">
        <v>3235</v>
      </c>
      <c r="AD6" s="812" t="s">
        <v>3312</v>
      </c>
      <c r="AE6" s="1038" t="s">
        <v>3281</v>
      </c>
      <c r="AF6" s="1039"/>
      <c r="AG6" s="1046" t="s">
        <v>1776</v>
      </c>
      <c r="AH6" s="1047"/>
      <c r="AI6" s="1047"/>
      <c r="AJ6" s="1048"/>
      <c r="AK6" s="810" t="s">
        <v>3314</v>
      </c>
      <c r="AL6" s="778" t="s">
        <v>3235</v>
      </c>
    </row>
    <row r="7" spans="1:38" ht="9" customHeight="1" thickBot="1">
      <c r="A7" s="1030"/>
      <c r="B7" s="433"/>
      <c r="C7" s="813"/>
      <c r="D7" s="813"/>
      <c r="E7" s="813"/>
      <c r="F7" s="1049"/>
      <c r="G7" s="1050"/>
      <c r="H7" s="1050"/>
      <c r="I7" s="783"/>
      <c r="J7" s="449"/>
      <c r="K7" s="449"/>
      <c r="L7" s="449"/>
      <c r="M7" s="433"/>
      <c r="N7" s="813"/>
      <c r="O7" s="1050"/>
      <c r="P7" s="1050"/>
      <c r="Q7" s="1051"/>
      <c r="R7" s="1051"/>
      <c r="S7" s="783"/>
      <c r="T7" s="1030"/>
      <c r="U7" s="434"/>
      <c r="V7" s="814"/>
      <c r="W7" s="814"/>
      <c r="X7" s="814"/>
      <c r="Y7" s="1052"/>
      <c r="Z7" s="1053"/>
      <c r="AA7" s="1053"/>
      <c r="AB7" s="1054"/>
      <c r="AC7" s="783"/>
      <c r="AD7" s="434"/>
      <c r="AE7" s="815"/>
      <c r="AF7" s="815"/>
      <c r="AG7" s="815"/>
      <c r="AH7" s="1053"/>
      <c r="AI7" s="1053"/>
      <c r="AJ7" s="1053"/>
      <c r="AK7" s="1055"/>
      <c r="AL7" s="783"/>
    </row>
    <row r="8" spans="1:38" ht="48" customHeight="1" thickBot="1">
      <c r="A8" s="1031"/>
      <c r="B8" s="816" t="s">
        <v>3315</v>
      </c>
      <c r="C8" s="435" t="s">
        <v>3316</v>
      </c>
      <c r="D8" s="435" t="s">
        <v>3282</v>
      </c>
      <c r="E8" s="428" t="s">
        <v>3317</v>
      </c>
      <c r="F8" s="428" t="s">
        <v>3182</v>
      </c>
      <c r="G8" s="428" t="s">
        <v>3217</v>
      </c>
      <c r="H8" s="428" t="s">
        <v>3318</v>
      </c>
      <c r="I8" s="817" t="s">
        <v>3182</v>
      </c>
      <c r="J8" s="450" t="s">
        <v>3236</v>
      </c>
      <c r="K8" s="812" t="s">
        <v>3315</v>
      </c>
      <c r="L8" s="432" t="s">
        <v>3316</v>
      </c>
      <c r="M8" s="432" t="s">
        <v>3282</v>
      </c>
      <c r="N8" s="818" t="s">
        <v>3317</v>
      </c>
      <c r="O8" s="428" t="s">
        <v>3182</v>
      </c>
      <c r="P8" s="428" t="s">
        <v>3217</v>
      </c>
      <c r="Q8" s="428" t="s">
        <v>3318</v>
      </c>
      <c r="R8" s="817" t="s">
        <v>3182</v>
      </c>
      <c r="S8" s="450" t="s">
        <v>3236</v>
      </c>
      <c r="T8" s="1031"/>
      <c r="U8" s="812" t="s">
        <v>3315</v>
      </c>
      <c r="V8" s="432" t="s">
        <v>3316</v>
      </c>
      <c r="W8" s="432" t="s">
        <v>3282</v>
      </c>
      <c r="X8" s="818" t="s">
        <v>3317</v>
      </c>
      <c r="Y8" s="428" t="s">
        <v>3182</v>
      </c>
      <c r="Z8" s="428" t="s">
        <v>3217</v>
      </c>
      <c r="AA8" s="428" t="s">
        <v>3318</v>
      </c>
      <c r="AB8" s="817" t="s">
        <v>3182</v>
      </c>
      <c r="AC8" s="572" t="s">
        <v>3236</v>
      </c>
      <c r="AD8" s="812" t="s">
        <v>3315</v>
      </c>
      <c r="AE8" s="432" t="s">
        <v>3316</v>
      </c>
      <c r="AF8" s="436" t="s">
        <v>3282</v>
      </c>
      <c r="AG8" s="818" t="s">
        <v>3317</v>
      </c>
      <c r="AH8" s="428" t="s">
        <v>3182</v>
      </c>
      <c r="AI8" s="428" t="s">
        <v>3217</v>
      </c>
      <c r="AJ8" s="428" t="s">
        <v>3318</v>
      </c>
      <c r="AK8" s="817" t="s">
        <v>3182</v>
      </c>
      <c r="AL8" s="450" t="s">
        <v>3236</v>
      </c>
    </row>
    <row r="9" spans="1:38" ht="53.25" customHeight="1" thickBot="1">
      <c r="A9" s="429" t="s">
        <v>3319</v>
      </c>
      <c r="B9" s="405"/>
      <c r="C9" s="819">
        <v>60000</v>
      </c>
      <c r="D9" s="819"/>
      <c r="E9" s="819"/>
      <c r="F9" s="406"/>
      <c r="G9" s="406"/>
      <c r="H9" s="406"/>
      <c r="I9" s="406"/>
      <c r="J9" s="451"/>
      <c r="K9" s="405"/>
      <c r="L9" s="819">
        <v>60950</v>
      </c>
      <c r="M9" s="819"/>
      <c r="N9" s="819"/>
      <c r="O9" s="406"/>
      <c r="P9" s="406"/>
      <c r="Q9" s="406"/>
      <c r="R9" s="406"/>
      <c r="S9" s="451"/>
      <c r="T9" s="429" t="s">
        <v>3319</v>
      </c>
      <c r="U9" s="405"/>
      <c r="V9" s="819">
        <v>202950</v>
      </c>
      <c r="W9" s="819"/>
      <c r="X9" s="819"/>
      <c r="Y9" s="406"/>
      <c r="Z9" s="406"/>
      <c r="AA9" s="406"/>
      <c r="AB9" s="406"/>
      <c r="AC9" s="451"/>
      <c r="AD9" s="820"/>
      <c r="AE9" s="821">
        <v>0.151</v>
      </c>
      <c r="AF9" s="821"/>
      <c r="AG9" s="821"/>
      <c r="AH9" s="430"/>
      <c r="AI9" s="430"/>
      <c r="AJ9" s="430"/>
      <c r="AK9" s="430"/>
      <c r="AL9" s="573"/>
    </row>
    <row r="10" spans="1:38" ht="55.5" customHeight="1" thickBot="1">
      <c r="A10" s="429" t="s">
        <v>3320</v>
      </c>
      <c r="B10" s="407"/>
      <c r="C10" s="377"/>
      <c r="D10" s="377"/>
      <c r="E10" s="377"/>
      <c r="F10" s="374"/>
      <c r="G10" s="374">
        <v>50000</v>
      </c>
      <c r="H10" s="374"/>
      <c r="I10" s="374"/>
      <c r="J10" s="375"/>
      <c r="K10" s="407"/>
      <c r="L10" s="377"/>
      <c r="M10" s="377"/>
      <c r="N10" s="377"/>
      <c r="O10" s="374"/>
      <c r="P10" s="374">
        <v>59458.08556</v>
      </c>
      <c r="Q10" s="374"/>
      <c r="R10" s="374"/>
      <c r="S10" s="375"/>
      <c r="T10" s="429" t="s">
        <v>3320</v>
      </c>
      <c r="U10" s="407"/>
      <c r="V10" s="377"/>
      <c r="W10" s="377"/>
      <c r="X10" s="377"/>
      <c r="Y10" s="374"/>
      <c r="Z10" s="374">
        <v>134500</v>
      </c>
      <c r="AA10" s="374"/>
      <c r="AB10" s="374"/>
      <c r="AC10" s="375"/>
      <c r="AD10" s="452"/>
      <c r="AE10" s="822"/>
      <c r="AF10" s="822"/>
      <c r="AG10" s="822"/>
      <c r="AH10" s="376"/>
      <c r="AI10" s="376">
        <v>0.14249999999999999</v>
      </c>
      <c r="AJ10" s="376"/>
      <c r="AK10" s="376"/>
      <c r="AL10" s="453"/>
    </row>
    <row r="11" spans="1:38" ht="55.5" customHeight="1" thickBot="1">
      <c r="A11" s="429" t="s">
        <v>3321</v>
      </c>
      <c r="B11" s="407"/>
      <c r="C11" s="377"/>
      <c r="D11" s="377"/>
      <c r="E11" s="377"/>
      <c r="F11" s="374">
        <v>60000</v>
      </c>
      <c r="G11" s="374"/>
      <c r="H11" s="374"/>
      <c r="I11" s="374"/>
      <c r="J11" s="375"/>
      <c r="K11" s="407"/>
      <c r="L11" s="377"/>
      <c r="M11" s="377"/>
      <c r="N11" s="377"/>
      <c r="O11" s="374">
        <v>64055.435575000003</v>
      </c>
      <c r="P11" s="374"/>
      <c r="Q11" s="374"/>
      <c r="R11" s="374"/>
      <c r="S11" s="375"/>
      <c r="T11" s="429" t="s">
        <v>3321</v>
      </c>
      <c r="U11" s="407"/>
      <c r="V11" s="377"/>
      <c r="W11" s="377"/>
      <c r="X11" s="377"/>
      <c r="Y11" s="374">
        <v>231863.62599999999</v>
      </c>
      <c r="Z11" s="374"/>
      <c r="AA11" s="374"/>
      <c r="AB11" s="374"/>
      <c r="AC11" s="375"/>
      <c r="AD11" s="452"/>
      <c r="AE11" s="822"/>
      <c r="AF11" s="822"/>
      <c r="AG11" s="822"/>
      <c r="AH11" s="376">
        <v>0.1421</v>
      </c>
      <c r="AI11" s="376"/>
      <c r="AJ11" s="376"/>
      <c r="AK11" s="376"/>
      <c r="AL11" s="453"/>
    </row>
    <row r="12" spans="1:38" ht="57.75" customHeight="1" thickBot="1">
      <c r="A12" s="429" t="s">
        <v>3322</v>
      </c>
      <c r="B12" s="407"/>
      <c r="C12" s="377"/>
      <c r="D12" s="377"/>
      <c r="E12" s="377">
        <v>50000</v>
      </c>
      <c r="F12" s="374"/>
      <c r="G12" s="374"/>
      <c r="H12" s="374"/>
      <c r="I12" s="374"/>
      <c r="J12" s="375"/>
      <c r="K12" s="407"/>
      <c r="L12" s="377"/>
      <c r="M12" s="377"/>
      <c r="N12" s="377">
        <v>57407.438647000003</v>
      </c>
      <c r="O12" s="374"/>
      <c r="P12" s="374"/>
      <c r="Q12" s="374"/>
      <c r="R12" s="374"/>
      <c r="S12" s="375"/>
      <c r="T12" s="429" t="s">
        <v>3322</v>
      </c>
      <c r="U12" s="407"/>
      <c r="V12" s="377"/>
      <c r="W12" s="377"/>
      <c r="X12" s="377">
        <v>171962.9</v>
      </c>
      <c r="Y12" s="374"/>
      <c r="Z12" s="374"/>
      <c r="AA12" s="374"/>
      <c r="AB12" s="374"/>
      <c r="AC12" s="375"/>
      <c r="AD12" s="452"/>
      <c r="AE12" s="822"/>
      <c r="AF12" s="822"/>
      <c r="AG12" s="822">
        <v>0.14460000000000001</v>
      </c>
      <c r="AH12" s="376"/>
      <c r="AI12" s="376"/>
      <c r="AJ12" s="376"/>
      <c r="AK12" s="376"/>
      <c r="AL12" s="453"/>
    </row>
    <row r="13" spans="1:38" ht="60" customHeight="1" thickBot="1">
      <c r="A13" s="429" t="s">
        <v>3323</v>
      </c>
      <c r="B13" s="407">
        <v>60000</v>
      </c>
      <c r="C13" s="377"/>
      <c r="D13" s="377"/>
      <c r="E13" s="377"/>
      <c r="F13" s="374"/>
      <c r="G13" s="374"/>
      <c r="H13" s="374"/>
      <c r="I13" s="374"/>
      <c r="J13" s="375"/>
      <c r="K13" s="407">
        <v>83969.498000000007</v>
      </c>
      <c r="L13" s="377"/>
      <c r="M13" s="377"/>
      <c r="N13" s="377"/>
      <c r="O13" s="374"/>
      <c r="P13" s="374"/>
      <c r="Q13" s="374"/>
      <c r="R13" s="374"/>
      <c r="S13" s="375"/>
      <c r="T13" s="429" t="s">
        <v>3323</v>
      </c>
      <c r="U13" s="407">
        <v>95000</v>
      </c>
      <c r="V13" s="377"/>
      <c r="W13" s="377"/>
      <c r="X13" s="377"/>
      <c r="Y13" s="374"/>
      <c r="Z13" s="374"/>
      <c r="AA13" s="374"/>
      <c r="AB13" s="374"/>
      <c r="AC13" s="375"/>
      <c r="AD13" s="452">
        <v>0.16500000000000001</v>
      </c>
      <c r="AE13" s="822"/>
      <c r="AF13" s="822"/>
      <c r="AG13" s="822"/>
      <c r="AH13" s="376"/>
      <c r="AI13" s="376"/>
      <c r="AJ13" s="376"/>
      <c r="AK13" s="376"/>
      <c r="AL13" s="453"/>
    </row>
    <row r="14" spans="1:38" ht="57" customHeight="1" thickBot="1">
      <c r="A14" s="429" t="s">
        <v>3324</v>
      </c>
      <c r="B14" s="407"/>
      <c r="C14" s="377"/>
      <c r="D14" s="377"/>
      <c r="E14" s="377"/>
      <c r="F14" s="374"/>
      <c r="G14" s="374"/>
      <c r="H14" s="374"/>
      <c r="I14" s="374">
        <v>60000</v>
      </c>
      <c r="J14" s="375"/>
      <c r="K14" s="407"/>
      <c r="L14" s="377"/>
      <c r="M14" s="377"/>
      <c r="N14" s="377"/>
      <c r="O14" s="374"/>
      <c r="P14" s="374"/>
      <c r="Q14" s="374"/>
      <c r="R14" s="374">
        <v>47724.339561000001</v>
      </c>
      <c r="S14" s="375"/>
      <c r="T14" s="429" t="s">
        <v>3324</v>
      </c>
      <c r="U14" s="407"/>
      <c r="V14" s="377"/>
      <c r="W14" s="377"/>
      <c r="X14" s="377"/>
      <c r="Y14" s="374"/>
      <c r="Z14" s="374"/>
      <c r="AA14" s="374"/>
      <c r="AB14" s="374">
        <v>212000</v>
      </c>
      <c r="AC14" s="375"/>
      <c r="AD14" s="452"/>
      <c r="AE14" s="822"/>
      <c r="AF14" s="822"/>
      <c r="AG14" s="822"/>
      <c r="AH14" s="376"/>
      <c r="AI14" s="376"/>
      <c r="AJ14" s="376"/>
      <c r="AK14" s="376">
        <v>0.1895</v>
      </c>
      <c r="AL14" s="453"/>
    </row>
    <row r="15" spans="1:38" ht="59.25" customHeight="1" thickBot="1">
      <c r="A15" s="429" t="s">
        <v>3325</v>
      </c>
      <c r="B15" s="407"/>
      <c r="C15" s="377"/>
      <c r="D15" s="377"/>
      <c r="E15" s="377"/>
      <c r="F15" s="378"/>
      <c r="G15" s="378"/>
      <c r="H15" s="378"/>
      <c r="I15" s="378"/>
      <c r="J15" s="379">
        <v>50000</v>
      </c>
      <c r="K15" s="407"/>
      <c r="L15" s="377"/>
      <c r="M15" s="377"/>
      <c r="N15" s="377"/>
      <c r="O15" s="378"/>
      <c r="P15" s="378"/>
      <c r="Q15" s="378"/>
      <c r="R15" s="378"/>
      <c r="S15" s="379">
        <v>46972.283485</v>
      </c>
      <c r="T15" s="429" t="s">
        <v>3325</v>
      </c>
      <c r="U15" s="407"/>
      <c r="V15" s="377"/>
      <c r="W15" s="377"/>
      <c r="X15" s="377"/>
      <c r="Y15" s="378"/>
      <c r="Z15" s="378"/>
      <c r="AA15" s="378"/>
      <c r="AB15" s="378"/>
      <c r="AC15" s="379">
        <v>115250</v>
      </c>
      <c r="AD15" s="452"/>
      <c r="AE15" s="822"/>
      <c r="AF15" s="822"/>
      <c r="AG15" s="822"/>
      <c r="AH15" s="380"/>
      <c r="AI15" s="380"/>
      <c r="AJ15" s="380"/>
      <c r="AK15" s="380"/>
      <c r="AL15" s="454">
        <v>0.18160000000000001</v>
      </c>
    </row>
    <row r="16" spans="1:38" ht="59.25" customHeight="1" thickBot="1">
      <c r="A16" s="429" t="s">
        <v>3326</v>
      </c>
      <c r="B16" s="823"/>
      <c r="C16" s="824"/>
      <c r="D16" s="824"/>
      <c r="E16" s="824"/>
      <c r="F16" s="825"/>
      <c r="G16" s="825"/>
      <c r="H16" s="825">
        <v>50000</v>
      </c>
      <c r="I16" s="825"/>
      <c r="J16" s="826"/>
      <c r="K16" s="823"/>
      <c r="L16" s="824"/>
      <c r="M16" s="824"/>
      <c r="N16" s="824"/>
      <c r="O16" s="825"/>
      <c r="P16" s="825"/>
      <c r="Q16" s="825">
        <v>50658.480556000002</v>
      </c>
      <c r="R16" s="825"/>
      <c r="S16" s="826"/>
      <c r="T16" s="429" t="s">
        <v>3326</v>
      </c>
      <c r="U16" s="823"/>
      <c r="V16" s="824"/>
      <c r="W16" s="824"/>
      <c r="X16" s="824"/>
      <c r="Y16" s="825"/>
      <c r="Z16" s="825"/>
      <c r="AA16" s="825">
        <v>153000</v>
      </c>
      <c r="AB16" s="825"/>
      <c r="AC16" s="826"/>
      <c r="AD16" s="827"/>
      <c r="AE16" s="828"/>
      <c r="AF16" s="828"/>
      <c r="AG16" s="828"/>
      <c r="AH16" s="829"/>
      <c r="AI16" s="829"/>
      <c r="AJ16" s="829">
        <v>0.14099999999999999</v>
      </c>
      <c r="AK16" s="829"/>
      <c r="AL16" s="830"/>
    </row>
    <row r="17" spans="1:38" ht="62.25" customHeight="1" thickBot="1">
      <c r="A17" s="429" t="s">
        <v>3327</v>
      </c>
      <c r="B17" s="823"/>
      <c r="C17" s="824"/>
      <c r="D17" s="824"/>
      <c r="E17" s="824">
        <v>50000</v>
      </c>
      <c r="F17" s="825"/>
      <c r="G17" s="825"/>
      <c r="H17" s="825"/>
      <c r="I17" s="825"/>
      <c r="J17" s="826"/>
      <c r="K17" s="823"/>
      <c r="L17" s="824"/>
      <c r="M17" s="824"/>
      <c r="N17" s="824">
        <v>46212.85</v>
      </c>
      <c r="O17" s="825"/>
      <c r="P17" s="825"/>
      <c r="Q17" s="825"/>
      <c r="R17" s="825"/>
      <c r="S17" s="826"/>
      <c r="T17" s="429" t="s">
        <v>3327</v>
      </c>
      <c r="U17" s="823"/>
      <c r="V17" s="824"/>
      <c r="W17" s="824"/>
      <c r="X17" s="824">
        <v>139660</v>
      </c>
      <c r="Y17" s="825"/>
      <c r="Z17" s="825"/>
      <c r="AA17" s="825"/>
      <c r="AB17" s="825"/>
      <c r="AC17" s="826"/>
      <c r="AD17" s="827"/>
      <c r="AE17" s="828"/>
      <c r="AF17" s="828"/>
      <c r="AG17" s="828">
        <v>0.1431</v>
      </c>
      <c r="AH17" s="829"/>
      <c r="AI17" s="829"/>
      <c r="AJ17" s="829"/>
      <c r="AK17" s="829"/>
      <c r="AL17" s="830"/>
    </row>
    <row r="18" spans="1:38" ht="45.75" thickBot="1">
      <c r="A18" s="429" t="s">
        <v>3328</v>
      </c>
      <c r="B18" s="823"/>
      <c r="C18" s="824"/>
      <c r="D18" s="824"/>
      <c r="E18" s="824"/>
      <c r="F18" s="575">
        <v>30000</v>
      </c>
      <c r="G18" s="825"/>
      <c r="H18" s="825"/>
      <c r="I18" s="825"/>
      <c r="J18" s="826"/>
      <c r="K18" s="823"/>
      <c r="L18" s="824"/>
      <c r="M18" s="824"/>
      <c r="N18" s="824"/>
      <c r="O18" s="825">
        <v>22814.264683000001</v>
      </c>
      <c r="P18" s="825"/>
      <c r="Q18" s="825"/>
      <c r="R18" s="825"/>
      <c r="S18" s="826"/>
      <c r="T18" s="429" t="s">
        <v>3328</v>
      </c>
      <c r="U18" s="823"/>
      <c r="V18" s="824"/>
      <c r="W18" s="824"/>
      <c r="X18" s="824"/>
      <c r="Y18" s="825">
        <v>124828.48699999999</v>
      </c>
      <c r="Z18" s="825"/>
      <c r="AA18" s="825"/>
      <c r="AB18" s="825"/>
      <c r="AC18" s="826"/>
      <c r="AD18" s="827"/>
      <c r="AE18" s="828"/>
      <c r="AF18" s="828"/>
      <c r="AG18" s="828"/>
      <c r="AH18" s="829">
        <v>0.14000000000000001</v>
      </c>
      <c r="AI18" s="829"/>
      <c r="AJ18" s="829"/>
      <c r="AK18" s="829"/>
      <c r="AL18" s="830"/>
    </row>
    <row r="19" spans="1:38" ht="45.75" thickBot="1">
      <c r="A19" s="429" t="s">
        <v>3329</v>
      </c>
      <c r="B19" s="823"/>
      <c r="C19" s="831">
        <v>60000</v>
      </c>
      <c r="D19" s="824"/>
      <c r="E19" s="824"/>
      <c r="F19" s="575"/>
      <c r="G19" s="825"/>
      <c r="H19" s="825"/>
      <c r="I19" s="825"/>
      <c r="J19" s="826"/>
      <c r="K19" s="823"/>
      <c r="L19" s="824">
        <v>79452.381013999999</v>
      </c>
      <c r="M19" s="824"/>
      <c r="N19" s="824"/>
      <c r="O19" s="825"/>
      <c r="P19" s="825"/>
      <c r="Q19" s="825"/>
      <c r="R19" s="825"/>
      <c r="S19" s="826"/>
      <c r="T19" s="429" t="s">
        <v>3329</v>
      </c>
      <c r="U19" s="823"/>
      <c r="V19" s="824">
        <v>154475.02205599999</v>
      </c>
      <c r="W19" s="824"/>
      <c r="X19" s="824"/>
      <c r="Y19" s="825"/>
      <c r="Z19" s="825"/>
      <c r="AA19" s="825"/>
      <c r="AB19" s="825"/>
      <c r="AC19" s="826"/>
      <c r="AD19" s="827"/>
      <c r="AE19" s="828">
        <v>0.15010000000000001</v>
      </c>
      <c r="AF19" s="828"/>
      <c r="AG19" s="828"/>
      <c r="AH19" s="829"/>
      <c r="AI19" s="829"/>
      <c r="AJ19" s="829"/>
      <c r="AK19" s="829"/>
      <c r="AL19" s="830"/>
    </row>
    <row r="20" spans="1:38" ht="45.75" thickBot="1">
      <c r="A20" s="429" t="s">
        <v>3330</v>
      </c>
      <c r="B20" s="823"/>
      <c r="C20" s="824"/>
      <c r="D20" s="824"/>
      <c r="E20" s="824"/>
      <c r="F20" s="575"/>
      <c r="G20" s="825">
        <v>50000</v>
      </c>
      <c r="H20" s="825"/>
      <c r="I20" s="825"/>
      <c r="J20" s="826"/>
      <c r="K20" s="823"/>
      <c r="L20" s="824"/>
      <c r="M20" s="824"/>
      <c r="N20" s="824"/>
      <c r="O20" s="825"/>
      <c r="P20" s="825">
        <v>60449.207623000002</v>
      </c>
      <c r="Q20" s="825"/>
      <c r="R20" s="825"/>
      <c r="S20" s="826"/>
      <c r="T20" s="429" t="s">
        <v>3330</v>
      </c>
      <c r="U20" s="823"/>
      <c r="V20" s="824"/>
      <c r="W20" s="824"/>
      <c r="X20" s="824"/>
      <c r="Y20" s="825"/>
      <c r="Z20" s="825">
        <v>193000</v>
      </c>
      <c r="AA20" s="825"/>
      <c r="AB20" s="825"/>
      <c r="AC20" s="826"/>
      <c r="AD20" s="827"/>
      <c r="AE20" s="828"/>
      <c r="AF20" s="828"/>
      <c r="AG20" s="828"/>
      <c r="AH20" s="829"/>
      <c r="AI20" s="829">
        <v>0.14000000000000001</v>
      </c>
      <c r="AJ20" s="829"/>
      <c r="AK20" s="829"/>
      <c r="AL20" s="830"/>
    </row>
    <row r="21" spans="1:38" ht="45.75" thickBot="1">
      <c r="A21" s="429" t="s">
        <v>3331</v>
      </c>
      <c r="B21" s="823"/>
      <c r="C21" s="824"/>
      <c r="D21" s="824">
        <v>60000</v>
      </c>
      <c r="E21" s="824"/>
      <c r="F21" s="575"/>
      <c r="G21" s="825"/>
      <c r="H21" s="825"/>
      <c r="I21" s="825"/>
      <c r="J21" s="826"/>
      <c r="K21" s="823"/>
      <c r="L21" s="824"/>
      <c r="M21" s="824">
        <v>54175.004364</v>
      </c>
      <c r="N21" s="824"/>
      <c r="O21" s="825"/>
      <c r="P21" s="825"/>
      <c r="Q21" s="825"/>
      <c r="R21" s="825"/>
      <c r="S21" s="826"/>
      <c r="T21" s="429" t="s">
        <v>3331</v>
      </c>
      <c r="U21" s="823"/>
      <c r="V21" s="824"/>
      <c r="W21" s="824">
        <v>148631.34049999999</v>
      </c>
      <c r="X21" s="824"/>
      <c r="Y21" s="825"/>
      <c r="Z21" s="825"/>
      <c r="AA21" s="825"/>
      <c r="AB21" s="825"/>
      <c r="AC21" s="826"/>
      <c r="AD21" s="827"/>
      <c r="AE21" s="828"/>
      <c r="AF21" s="828">
        <v>0.14510000000000001</v>
      </c>
      <c r="AG21" s="828"/>
      <c r="AH21" s="829"/>
      <c r="AI21" s="829"/>
      <c r="AJ21" s="829"/>
      <c r="AK21" s="829"/>
      <c r="AL21" s="830"/>
    </row>
    <row r="22" spans="1:38" ht="45.75" thickBot="1">
      <c r="A22" s="429" t="s">
        <v>3332</v>
      </c>
      <c r="B22" s="574">
        <v>60000</v>
      </c>
      <c r="C22" s="831"/>
      <c r="D22" s="831"/>
      <c r="E22" s="831"/>
      <c r="F22" s="575"/>
      <c r="G22" s="575"/>
      <c r="H22" s="575"/>
      <c r="I22" s="575"/>
      <c r="J22" s="576"/>
      <c r="K22" s="574">
        <v>16061.279931999999</v>
      </c>
      <c r="L22" s="831"/>
      <c r="M22" s="831"/>
      <c r="N22" s="831"/>
      <c r="O22" s="575"/>
      <c r="P22" s="575"/>
      <c r="Q22" s="575"/>
      <c r="R22" s="575"/>
      <c r="S22" s="576"/>
      <c r="T22" s="429" t="s">
        <v>3332</v>
      </c>
      <c r="U22" s="574">
        <v>89000</v>
      </c>
      <c r="V22" s="831"/>
      <c r="W22" s="831"/>
      <c r="X22" s="831"/>
      <c r="Y22" s="575"/>
      <c r="Z22" s="575"/>
      <c r="AA22" s="575"/>
      <c r="AB22" s="575"/>
      <c r="AC22" s="576"/>
      <c r="AD22" s="832">
        <v>0.16200000000000001</v>
      </c>
      <c r="AE22" s="833"/>
      <c r="AF22" s="833"/>
      <c r="AG22" s="833"/>
      <c r="AH22" s="834"/>
      <c r="AI22" s="834"/>
      <c r="AJ22" s="834"/>
      <c r="AK22" s="834"/>
      <c r="AL22" s="835"/>
    </row>
    <row r="23" spans="1:38" ht="45.75" thickBot="1">
      <c r="A23" s="437" t="s">
        <v>3333</v>
      </c>
      <c r="B23" s="577">
        <f>B9+B10+B11+B12+B13+B14+B15+B16+B17+B18+B19+B20+B21+B22</f>
        <v>120000</v>
      </c>
      <c r="C23" s="577">
        <f t="shared" ref="C23:S23" si="0">C9+C10+C11+C12+C13+C14+C15+C16+C17+C18+C19+C20+C21+C22</f>
        <v>120000</v>
      </c>
      <c r="D23" s="577">
        <f t="shared" si="0"/>
        <v>60000</v>
      </c>
      <c r="E23" s="577">
        <f t="shared" si="0"/>
        <v>100000</v>
      </c>
      <c r="F23" s="577">
        <f t="shared" si="0"/>
        <v>90000</v>
      </c>
      <c r="G23" s="577">
        <f t="shared" si="0"/>
        <v>100000</v>
      </c>
      <c r="H23" s="577">
        <f t="shared" si="0"/>
        <v>50000</v>
      </c>
      <c r="I23" s="577">
        <f t="shared" si="0"/>
        <v>60000</v>
      </c>
      <c r="J23" s="577">
        <f t="shared" si="0"/>
        <v>50000</v>
      </c>
      <c r="K23" s="577">
        <f t="shared" si="0"/>
        <v>100030.77793200001</v>
      </c>
      <c r="L23" s="577">
        <f t="shared" si="0"/>
        <v>140402.38101399998</v>
      </c>
      <c r="M23" s="577">
        <f t="shared" si="0"/>
        <v>54175.004364</v>
      </c>
      <c r="N23" s="577">
        <f t="shared" si="0"/>
        <v>103620.28864700001</v>
      </c>
      <c r="O23" s="577">
        <f t="shared" si="0"/>
        <v>86869.700257999997</v>
      </c>
      <c r="P23" s="577">
        <f t="shared" si="0"/>
        <v>119907.293183</v>
      </c>
      <c r="Q23" s="577">
        <f t="shared" si="0"/>
        <v>50658.480556000002</v>
      </c>
      <c r="R23" s="577">
        <f t="shared" si="0"/>
        <v>47724.339561000001</v>
      </c>
      <c r="S23" s="577">
        <f t="shared" si="0"/>
        <v>46972.283485</v>
      </c>
      <c r="T23" s="437" t="s">
        <v>3333</v>
      </c>
      <c r="U23" s="577">
        <f t="shared" ref="U23:AC23" si="1">U9+U10+U11+U12+U13+U14+U15+U16+U17+U18+U19+U20+U21+U22</f>
        <v>184000</v>
      </c>
      <c r="V23" s="577">
        <f t="shared" si="1"/>
        <v>357425.02205599996</v>
      </c>
      <c r="W23" s="577">
        <f t="shared" si="1"/>
        <v>148631.34049999999</v>
      </c>
      <c r="X23" s="577">
        <f t="shared" si="1"/>
        <v>311622.90000000002</v>
      </c>
      <c r="Y23" s="577">
        <f t="shared" si="1"/>
        <v>356692.11300000001</v>
      </c>
      <c r="Z23" s="577">
        <f t="shared" si="1"/>
        <v>327500</v>
      </c>
      <c r="AA23" s="577">
        <f t="shared" si="1"/>
        <v>153000</v>
      </c>
      <c r="AB23" s="577">
        <f t="shared" si="1"/>
        <v>212000</v>
      </c>
      <c r="AC23" s="577">
        <f t="shared" si="1"/>
        <v>115250</v>
      </c>
      <c r="AD23" s="577"/>
      <c r="AE23" s="577"/>
      <c r="AF23" s="577"/>
      <c r="AG23" s="577"/>
      <c r="AH23" s="577"/>
      <c r="AI23" s="577"/>
      <c r="AJ23" s="577"/>
      <c r="AK23" s="577"/>
      <c r="AL23" s="577"/>
    </row>
    <row r="25" spans="1:38">
      <c r="U25" s="383"/>
      <c r="V25" s="383"/>
      <c r="W25" s="383"/>
      <c r="X25" s="383"/>
      <c r="Y25" s="383"/>
      <c r="Z25" s="383"/>
      <c r="AA25" s="383"/>
    </row>
    <row r="26" spans="1:38">
      <c r="A26" s="1040"/>
      <c r="B26" s="1040"/>
      <c r="C26" s="1040"/>
      <c r="D26" s="1040"/>
      <c r="E26" s="1040"/>
      <c r="F26" s="1040"/>
      <c r="G26" s="1040"/>
      <c r="H26" s="1040"/>
      <c r="I26" s="781"/>
      <c r="J26" s="781"/>
      <c r="K26" s="781"/>
      <c r="L26" s="781"/>
      <c r="M26" s="781"/>
      <c r="N26" s="836"/>
      <c r="O26" s="382"/>
      <c r="P26" s="382"/>
      <c r="Q26" s="382"/>
      <c r="Y26" s="381"/>
      <c r="Z26" s="383"/>
      <c r="AA26" s="381"/>
      <c r="AB26" s="381"/>
      <c r="AC26" s="381"/>
      <c r="AD26" s="381"/>
      <c r="AE26" s="381"/>
      <c r="AF26" s="381"/>
      <c r="AG26" s="381"/>
    </row>
    <row r="27" spans="1:38">
      <c r="F27" s="382"/>
      <c r="G27" s="382"/>
      <c r="H27" s="382"/>
      <c r="I27" s="382"/>
      <c r="J27" s="382"/>
      <c r="K27" s="382"/>
      <c r="L27" s="382"/>
      <c r="M27" s="382"/>
      <c r="N27" s="382"/>
      <c r="O27" s="382"/>
      <c r="P27" s="382"/>
      <c r="Q27" s="382"/>
      <c r="R27" s="382"/>
      <c r="S27" s="382"/>
      <c r="Y27" s="383"/>
      <c r="Z27" s="383"/>
    </row>
    <row r="28" spans="1:38">
      <c r="G28" s="384"/>
      <c r="H28" s="384"/>
      <c r="I28" s="384"/>
      <c r="O28" s="382"/>
      <c r="P28" s="382"/>
    </row>
    <row r="29" spans="1:38">
      <c r="F29" s="382"/>
    </row>
    <row r="38" spans="15:19">
      <c r="O38" s="382"/>
      <c r="P38" s="382"/>
      <c r="Q38" s="382"/>
      <c r="R38" s="382"/>
      <c r="S38" s="382"/>
    </row>
  </sheetData>
  <mergeCells count="25">
    <mergeCell ref="A26:H26"/>
    <mergeCell ref="M5:S5"/>
    <mergeCell ref="T5:T8"/>
    <mergeCell ref="U5:AB5"/>
    <mergeCell ref="AD5:AL5"/>
    <mergeCell ref="C6:D6"/>
    <mergeCell ref="E6:H6"/>
    <mergeCell ref="N6:Q6"/>
    <mergeCell ref="V6:W6"/>
    <mergeCell ref="X6:AA6"/>
    <mergeCell ref="AE6:AF6"/>
    <mergeCell ref="AG6:AJ6"/>
    <mergeCell ref="F7:H7"/>
    <mergeCell ref="O7:R7"/>
    <mergeCell ref="Y7:AB7"/>
    <mergeCell ref="AH7:AK7"/>
    <mergeCell ref="A5:A8"/>
    <mergeCell ref="A1:R2"/>
    <mergeCell ref="Y2:AB2"/>
    <mergeCell ref="A3:R3"/>
    <mergeCell ref="Y3:AB3"/>
    <mergeCell ref="A4:R4"/>
    <mergeCell ref="T4:AK4"/>
    <mergeCell ref="B5:J5"/>
    <mergeCell ref="L6:M6"/>
  </mergeCells>
  <pageMargins left="0.25" right="0.25" top="0.75" bottom="0.75" header="0.3" footer="0.3"/>
  <pageSetup paperSize="9" scale="2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37"/>
  <sheetViews>
    <sheetView zoomScaleNormal="100" zoomScaleSheetLayoutView="100" workbookViewId="0">
      <selection activeCell="J12" sqref="J12"/>
    </sheetView>
  </sheetViews>
  <sheetFormatPr defaultRowHeight="12.75"/>
  <cols>
    <col min="1" max="1" width="18" style="370" customWidth="1"/>
    <col min="2" max="3" width="14.140625" style="370" customWidth="1"/>
    <col min="4" max="4" width="14" style="370" customWidth="1"/>
    <col min="5" max="5" width="18.28515625" style="370" customWidth="1"/>
    <col min="6" max="6" width="19.42578125" style="370" customWidth="1"/>
    <col min="7" max="7" width="38.5703125" style="370" customWidth="1"/>
    <col min="8" max="16384" width="9.140625" style="370"/>
  </cols>
  <sheetData>
    <row r="1" spans="1:6" s="842" customFormat="1" ht="3.75" customHeight="1"/>
    <row r="2" spans="1:6" s="842" customFormat="1" ht="11.1" customHeight="1">
      <c r="A2" s="843" t="s">
        <v>1418</v>
      </c>
      <c r="F2" s="1058" t="s">
        <v>1398</v>
      </c>
    </row>
    <row r="3" spans="1:6" s="842" customFormat="1" ht="4.7" customHeight="1">
      <c r="F3" s="1058"/>
    </row>
    <row r="4" spans="1:6" s="842" customFormat="1" ht="12"/>
    <row r="5" spans="1:6" s="842" customFormat="1" ht="30.4" customHeight="1">
      <c r="A5" s="1056" t="s">
        <v>1025</v>
      </c>
      <c r="B5" s="1056"/>
      <c r="C5" s="1056"/>
      <c r="D5" s="1056"/>
      <c r="E5" s="1056"/>
      <c r="F5" s="1056"/>
    </row>
    <row r="6" spans="1:6" s="842" customFormat="1" ht="12.75" customHeight="1"/>
    <row r="7" spans="1:6" s="842" customFormat="1" ht="11.1" customHeight="1">
      <c r="A7" s="844" t="s">
        <v>122</v>
      </c>
      <c r="E7" s="1057" t="s">
        <v>497</v>
      </c>
    </row>
    <row r="8" spans="1:6" s="842" customFormat="1" ht="4.7" customHeight="1">
      <c r="E8" s="1057"/>
    </row>
    <row r="9" spans="1:6" s="842" customFormat="1" ht="5.85" customHeight="1"/>
    <row r="10" spans="1:6" s="842" customFormat="1" ht="57" customHeight="1">
      <c r="A10" s="845" t="s">
        <v>369</v>
      </c>
      <c r="B10" s="846" t="s">
        <v>2440</v>
      </c>
      <c r="C10" s="846" t="s">
        <v>2599</v>
      </c>
      <c r="D10" s="846" t="s">
        <v>3192</v>
      </c>
      <c r="E10" s="846" t="s">
        <v>3344</v>
      </c>
      <c r="F10" s="845" t="s">
        <v>37</v>
      </c>
    </row>
    <row r="11" spans="1:6" s="842" customFormat="1" ht="13.35" customHeight="1">
      <c r="A11" s="845" t="s">
        <v>491</v>
      </c>
      <c r="B11" s="845" t="s">
        <v>183</v>
      </c>
      <c r="C11" s="845" t="s">
        <v>264</v>
      </c>
      <c r="D11" s="845" t="s">
        <v>443</v>
      </c>
      <c r="E11" s="845" t="s">
        <v>637</v>
      </c>
      <c r="F11" s="845" t="s">
        <v>470</v>
      </c>
    </row>
    <row r="12" spans="1:6" s="842" customFormat="1" ht="43.15" customHeight="1">
      <c r="A12" s="847" t="s">
        <v>499</v>
      </c>
      <c r="B12" s="848">
        <v>100236.6827</v>
      </c>
      <c r="C12" s="848">
        <v>177934.15330000001</v>
      </c>
      <c r="D12" s="848">
        <v>484192.72960000002</v>
      </c>
      <c r="E12" s="848">
        <v>487980.179</v>
      </c>
      <c r="F12" s="849" t="s">
        <v>125</v>
      </c>
    </row>
    <row r="13" spans="1:6" s="842" customFormat="1" ht="15.75" customHeight="1">
      <c r="A13" s="850" t="s">
        <v>1760</v>
      </c>
      <c r="B13" s="851">
        <v>3442.0118000000002</v>
      </c>
      <c r="C13" s="851">
        <v>8008.4850999999999</v>
      </c>
      <c r="D13" s="851">
        <v>7557.6463000000003</v>
      </c>
      <c r="E13" s="851">
        <v>12593.9858</v>
      </c>
      <c r="F13" s="850" t="s">
        <v>1761</v>
      </c>
    </row>
    <row r="14" spans="1:6" s="842" customFormat="1" ht="15.75" customHeight="1">
      <c r="A14" s="850" t="s">
        <v>500</v>
      </c>
      <c r="B14" s="851">
        <v>28124.546399999999</v>
      </c>
      <c r="C14" s="851">
        <v>55377.605300000003</v>
      </c>
      <c r="D14" s="851">
        <v>74215.341100000005</v>
      </c>
      <c r="E14" s="851">
        <v>50838.804600000003</v>
      </c>
      <c r="F14" s="850" t="s">
        <v>898</v>
      </c>
    </row>
    <row r="15" spans="1:6" s="842" customFormat="1" ht="15.75" customHeight="1">
      <c r="A15" s="850" t="s">
        <v>899</v>
      </c>
      <c r="B15" s="851">
        <v>3929.1628000000001</v>
      </c>
      <c r="C15" s="851">
        <v>6372.7376999999997</v>
      </c>
      <c r="D15" s="851">
        <v>8028.7857999999997</v>
      </c>
      <c r="E15" s="851">
        <v>30758.060399999998</v>
      </c>
      <c r="F15" s="850" t="s">
        <v>900</v>
      </c>
    </row>
    <row r="16" spans="1:6" s="842" customFormat="1" ht="15.75" customHeight="1">
      <c r="A16" s="850" t="s">
        <v>306</v>
      </c>
      <c r="B16" s="851">
        <v>15035.0224</v>
      </c>
      <c r="C16" s="851">
        <v>11283.6819</v>
      </c>
      <c r="D16" s="851">
        <v>45254.4398</v>
      </c>
      <c r="E16" s="851">
        <v>38835.2281</v>
      </c>
      <c r="F16" s="850" t="s">
        <v>901</v>
      </c>
    </row>
    <row r="17" spans="1:6" s="842" customFormat="1" ht="15.75" customHeight="1">
      <c r="A17" s="850" t="s">
        <v>307</v>
      </c>
      <c r="B17" s="851">
        <v>97.540099999999995</v>
      </c>
      <c r="C17" s="851">
        <v>4603.3980000000001</v>
      </c>
      <c r="D17" s="851">
        <v>3396.0549000000001</v>
      </c>
      <c r="E17" s="851">
        <v>5231.5830999999998</v>
      </c>
      <c r="F17" s="850" t="s">
        <v>902</v>
      </c>
    </row>
    <row r="18" spans="1:6" s="842" customFormat="1" ht="15.75" customHeight="1">
      <c r="A18" s="850" t="s">
        <v>49</v>
      </c>
      <c r="B18" s="851">
        <v>2315.9548</v>
      </c>
      <c r="C18" s="851">
        <v>3757.8869</v>
      </c>
      <c r="D18" s="851">
        <v>16372.3526</v>
      </c>
      <c r="E18" s="851">
        <v>14524.5437</v>
      </c>
      <c r="F18" s="850" t="s">
        <v>903</v>
      </c>
    </row>
    <row r="19" spans="1:6" s="842" customFormat="1" ht="15.75" customHeight="1">
      <c r="A19" s="850" t="s">
        <v>78</v>
      </c>
      <c r="B19" s="851">
        <v>1248.3472999999999</v>
      </c>
      <c r="C19" s="851">
        <v>1194.2775999999999</v>
      </c>
      <c r="D19" s="851">
        <v>5833.3549000000003</v>
      </c>
      <c r="E19" s="851">
        <v>9123.6612999999998</v>
      </c>
      <c r="F19" s="850" t="s">
        <v>915</v>
      </c>
    </row>
    <row r="20" spans="1:6" s="842" customFormat="1" ht="15.75" customHeight="1">
      <c r="A20" s="850" t="s">
        <v>1762</v>
      </c>
      <c r="B20" s="851">
        <v>432.64150000000001</v>
      </c>
      <c r="C20" s="851">
        <v>1142.183</v>
      </c>
      <c r="D20" s="851">
        <v>2689.8818000000001</v>
      </c>
      <c r="E20" s="851">
        <v>5791.2767999999996</v>
      </c>
      <c r="F20" s="850" t="s">
        <v>1763</v>
      </c>
    </row>
    <row r="21" spans="1:6" s="842" customFormat="1" ht="15.75" customHeight="1">
      <c r="A21" s="850" t="s">
        <v>79</v>
      </c>
      <c r="B21" s="851">
        <v>2969.5990000000002</v>
      </c>
      <c r="C21" s="851">
        <v>7355.1071000000002</v>
      </c>
      <c r="D21" s="851">
        <v>7924.3996999999999</v>
      </c>
      <c r="E21" s="851">
        <v>11646.275</v>
      </c>
      <c r="F21" s="850" t="s">
        <v>904</v>
      </c>
    </row>
    <row r="22" spans="1:6" s="842" customFormat="1" ht="15.75" customHeight="1">
      <c r="A22" s="850" t="s">
        <v>81</v>
      </c>
      <c r="B22" s="851">
        <v>781.24590000000001</v>
      </c>
      <c r="C22" s="851">
        <v>2301.0446999999999</v>
      </c>
      <c r="D22" s="851">
        <v>102185.42290000001</v>
      </c>
      <c r="E22" s="851">
        <v>74967.952499999999</v>
      </c>
      <c r="F22" s="850" t="s">
        <v>905</v>
      </c>
    </row>
    <row r="23" spans="1:6" s="842" customFormat="1" ht="15.75" customHeight="1">
      <c r="A23" s="850" t="s">
        <v>344</v>
      </c>
      <c r="B23" s="851">
        <v>734.11170000000004</v>
      </c>
      <c r="C23" s="851">
        <v>739.87940000000003</v>
      </c>
      <c r="D23" s="851">
        <v>1274.9251999999999</v>
      </c>
      <c r="E23" s="851">
        <v>4312.7763000000004</v>
      </c>
      <c r="F23" s="850" t="s">
        <v>906</v>
      </c>
    </row>
    <row r="24" spans="1:6" s="842" customFormat="1" ht="15.75" customHeight="1">
      <c r="A24" s="850" t="s">
        <v>317</v>
      </c>
      <c r="B24" s="851">
        <v>4371.7115000000003</v>
      </c>
      <c r="C24" s="851">
        <v>6491.6062000000002</v>
      </c>
      <c r="D24" s="851">
        <v>16663.812399999999</v>
      </c>
      <c r="E24" s="851">
        <v>28993.326499999999</v>
      </c>
      <c r="F24" s="850" t="s">
        <v>907</v>
      </c>
    </row>
    <row r="25" spans="1:6" s="842" customFormat="1" ht="15.75" customHeight="1">
      <c r="A25" s="850" t="s">
        <v>277</v>
      </c>
      <c r="B25" s="851">
        <v>957.26959999999997</v>
      </c>
      <c r="C25" s="851">
        <v>4540.7325000000001</v>
      </c>
      <c r="D25" s="851">
        <v>11473.7071</v>
      </c>
      <c r="E25" s="851">
        <v>14944.3487</v>
      </c>
      <c r="F25" s="850" t="s">
        <v>908</v>
      </c>
    </row>
    <row r="26" spans="1:6" s="842" customFormat="1" ht="15.75" customHeight="1">
      <c r="A26" s="850" t="s">
        <v>909</v>
      </c>
      <c r="B26" s="851">
        <v>1863.6627000000001</v>
      </c>
      <c r="C26" s="851">
        <v>3302.6720999999998</v>
      </c>
      <c r="D26" s="851">
        <v>48242.816700000003</v>
      </c>
      <c r="E26" s="851">
        <v>29708.039400000001</v>
      </c>
      <c r="F26" s="850" t="s">
        <v>910</v>
      </c>
    </row>
    <row r="27" spans="1:6" s="842" customFormat="1" ht="15.75" customHeight="1">
      <c r="A27" s="850" t="s">
        <v>1118</v>
      </c>
      <c r="B27" s="851">
        <v>6018.5510999999997</v>
      </c>
      <c r="C27" s="851">
        <v>13926.075199999999</v>
      </c>
      <c r="D27" s="851">
        <v>7838.9654</v>
      </c>
      <c r="E27" s="851">
        <v>14682.7225</v>
      </c>
      <c r="F27" s="850" t="s">
        <v>1119</v>
      </c>
    </row>
    <row r="28" spans="1:6" s="842" customFormat="1" ht="15.75" customHeight="1">
      <c r="A28" s="850" t="s">
        <v>1804</v>
      </c>
      <c r="B28" s="851">
        <v>175.5539</v>
      </c>
      <c r="C28" s="851">
        <v>3989.8108999999999</v>
      </c>
      <c r="D28" s="851">
        <v>1469.6721</v>
      </c>
      <c r="E28" s="851">
        <v>3505.5506</v>
      </c>
      <c r="F28" s="850" t="s">
        <v>1805</v>
      </c>
    </row>
    <row r="29" spans="1:6" s="842" customFormat="1" ht="30" customHeight="1">
      <c r="A29" s="850" t="s">
        <v>911</v>
      </c>
      <c r="B29" s="851">
        <v>2252.3941</v>
      </c>
      <c r="C29" s="851">
        <v>5978.1288999999997</v>
      </c>
      <c r="D29" s="851">
        <v>8191.5484999999999</v>
      </c>
      <c r="E29" s="851">
        <v>17071.518700000001</v>
      </c>
      <c r="F29" s="850" t="s">
        <v>912</v>
      </c>
    </row>
    <row r="30" spans="1:6" s="842" customFormat="1" ht="15.75" customHeight="1">
      <c r="A30" s="850" t="s">
        <v>1764</v>
      </c>
      <c r="B30" s="851">
        <v>10024.8199</v>
      </c>
      <c r="C30" s="851">
        <v>27614.7824</v>
      </c>
      <c r="D30" s="851">
        <v>86116.088600000003</v>
      </c>
      <c r="E30" s="851">
        <v>72665.846799999999</v>
      </c>
      <c r="F30" s="850" t="s">
        <v>1765</v>
      </c>
    </row>
    <row r="31" spans="1:6" s="842" customFormat="1" ht="15.75" customHeight="1">
      <c r="A31" s="850" t="s">
        <v>913</v>
      </c>
      <c r="B31" s="851">
        <v>15189.1968</v>
      </c>
      <c r="C31" s="851">
        <v>7825.9435999999996</v>
      </c>
      <c r="D31" s="851">
        <v>28419.654699999999</v>
      </c>
      <c r="E31" s="851">
        <v>35759.254399999998</v>
      </c>
      <c r="F31" s="850" t="s">
        <v>914</v>
      </c>
    </row>
    <row r="32" spans="1:6" s="842" customFormat="1" ht="15.75" customHeight="1">
      <c r="A32" s="850" t="s">
        <v>1611</v>
      </c>
      <c r="B32" s="851">
        <v>273.33940000000001</v>
      </c>
      <c r="C32" s="851">
        <v>2128.1147999999998</v>
      </c>
      <c r="D32" s="851">
        <v>1043.8590999999999</v>
      </c>
      <c r="E32" s="851">
        <v>12025.4238</v>
      </c>
      <c r="F32" s="850" t="s">
        <v>1120</v>
      </c>
    </row>
    <row r="33" spans="1:6" s="842" customFormat="1" ht="35.25" customHeight="1">
      <c r="A33" s="852" t="s">
        <v>916</v>
      </c>
      <c r="B33" s="853">
        <v>2443.5981999999999</v>
      </c>
      <c r="C33" s="853">
        <v>6073.6310000000003</v>
      </c>
      <c r="D33" s="853">
        <v>8124.8091000000004</v>
      </c>
      <c r="E33" s="853">
        <v>26742.073400000001</v>
      </c>
      <c r="F33" s="852" t="s">
        <v>917</v>
      </c>
    </row>
    <row r="34" spans="1:6" s="842" customFormat="1" ht="42" customHeight="1">
      <c r="A34" s="854" t="s">
        <v>247</v>
      </c>
      <c r="B34" s="855">
        <v>197453.75109999999</v>
      </c>
      <c r="C34" s="855">
        <v>432539.837</v>
      </c>
      <c r="D34" s="855">
        <v>541240.62730000005</v>
      </c>
      <c r="E34" s="855">
        <v>646983.29599999997</v>
      </c>
      <c r="F34" s="854" t="s">
        <v>485</v>
      </c>
    </row>
    <row r="35" spans="1:6" s="842" customFormat="1" ht="32.25" customHeight="1">
      <c r="A35" s="852" t="s">
        <v>471</v>
      </c>
      <c r="B35" s="853">
        <v>228.4708</v>
      </c>
      <c r="C35" s="853">
        <v>427.1515</v>
      </c>
      <c r="D35" s="853">
        <v>222.1808</v>
      </c>
      <c r="E35" s="853">
        <v>9457.2752</v>
      </c>
      <c r="F35" s="852" t="s">
        <v>407</v>
      </c>
    </row>
    <row r="36" spans="1:6" s="842" customFormat="1" ht="47.45" customHeight="1">
      <c r="A36" s="856" t="s">
        <v>379</v>
      </c>
      <c r="B36" s="857">
        <v>297690.4338</v>
      </c>
      <c r="C36" s="857">
        <v>610473.99029999995</v>
      </c>
      <c r="D36" s="857">
        <v>1025433.3569</v>
      </c>
      <c r="E36" s="857">
        <v>1134963.4750000001</v>
      </c>
      <c r="F36" s="858" t="s">
        <v>329</v>
      </c>
    </row>
    <row r="37" spans="1:6" s="842" customFormat="1" ht="12"/>
  </sheetData>
  <customSheetViews>
    <customSheetView guid="{CEB12AB2-2B7C-47EA-8993-91B31C172525}" showPageBreaks="1" printArea="1" view="pageBreakPreview">
      <selection activeCell="N17" sqref="N17"/>
      <pageMargins left="0.55000000000000004" right="0.25" top="1" bottom="1" header="0.5" footer="0.5"/>
      <pageSetup paperSize="9" scale="86" orientation="portrait" r:id="rId1"/>
      <headerFooter alignWithMargins="0"/>
    </customSheetView>
    <customSheetView guid="{69687417-BF2D-41EA-9F0C-3ABCA36AC0DF}" showPageBreaks="1" printArea="1" view="pageBreakPreview">
      <selection activeCell="N17" sqref="N17"/>
      <pageMargins left="0.55000000000000004" right="0.25" top="1" bottom="1" header="0.5" footer="0.5"/>
      <pageSetup paperSize="9" scale="86" orientation="portrait" r:id="rId2"/>
      <headerFooter alignWithMargins="0"/>
    </customSheetView>
  </customSheetViews>
  <mergeCells count="3">
    <mergeCell ref="A5:F5"/>
    <mergeCell ref="E7:E8"/>
    <mergeCell ref="F2:F3"/>
  </mergeCells>
  <printOptions horizontalCentered="1"/>
  <pageMargins left="0.55118110236220474" right="0.23622047244094491" top="0.59055118110236227" bottom="0.59055118110236227" header="0.51181102362204722" footer="0.51181102362204722"/>
  <pageSetup paperSize="9" scale="97" fitToHeight="0" orientation="portrait" r:id="rId3"/>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32"/>
  <sheetViews>
    <sheetView zoomScaleNormal="100" zoomScaleSheetLayoutView="80" workbookViewId="0">
      <selection activeCell="Q20" sqref="Q20"/>
    </sheetView>
  </sheetViews>
  <sheetFormatPr defaultRowHeight="12.75"/>
  <cols>
    <col min="1" max="1" width="23" style="370" customWidth="1"/>
    <col min="2" max="5" width="12.85546875" style="370" customWidth="1"/>
    <col min="6" max="6" width="22.28515625" style="370" customWidth="1"/>
    <col min="7" max="8" width="0.28515625" style="370" customWidth="1"/>
    <col min="9" max="9" width="4.7109375" style="370" customWidth="1"/>
    <col min="10" max="16384" width="9.140625" style="370"/>
  </cols>
  <sheetData>
    <row r="1" spans="1:8" s="842" customFormat="1" ht="5.25" customHeight="1"/>
    <row r="2" spans="1:8" s="842" customFormat="1" ht="18.600000000000001" customHeight="1">
      <c r="A2" s="843" t="s">
        <v>1419</v>
      </c>
      <c r="F2" s="859" t="s">
        <v>955</v>
      </c>
    </row>
    <row r="3" spans="1:8" s="842" customFormat="1" ht="4.7" customHeight="1"/>
    <row r="4" spans="1:8" s="842" customFormat="1" ht="23.45" customHeight="1">
      <c r="A4" s="1056" t="s">
        <v>1024</v>
      </c>
      <c r="B4" s="1056"/>
      <c r="C4" s="1056"/>
      <c r="D4" s="1056"/>
      <c r="E4" s="1056"/>
      <c r="F4" s="1056"/>
      <c r="G4" s="1056"/>
      <c r="H4" s="1056"/>
    </row>
    <row r="5" spans="1:8" s="842" customFormat="1" ht="30.4" customHeight="1"/>
    <row r="6" spans="1:8" s="842" customFormat="1" ht="12.75" customHeight="1">
      <c r="A6" s="843" t="s">
        <v>122</v>
      </c>
      <c r="F6" s="859" t="s">
        <v>497</v>
      </c>
    </row>
    <row r="7" spans="1:8" s="842" customFormat="1" ht="72.75" customHeight="1">
      <c r="A7" s="845" t="s">
        <v>369</v>
      </c>
      <c r="B7" s="846" t="s">
        <v>2440</v>
      </c>
      <c r="C7" s="846" t="s">
        <v>2599</v>
      </c>
      <c r="D7" s="846" t="s">
        <v>3192</v>
      </c>
      <c r="E7" s="846" t="s">
        <v>3344</v>
      </c>
      <c r="F7" s="845" t="s">
        <v>37</v>
      </c>
    </row>
    <row r="8" spans="1:8" s="842" customFormat="1">
      <c r="A8" s="845" t="s">
        <v>491</v>
      </c>
      <c r="B8" s="845" t="s">
        <v>183</v>
      </c>
      <c r="C8" s="845" t="s">
        <v>264</v>
      </c>
      <c r="D8" s="845" t="s">
        <v>443</v>
      </c>
      <c r="E8" s="845" t="s">
        <v>637</v>
      </c>
      <c r="F8" s="845" t="s">
        <v>470</v>
      </c>
    </row>
    <row r="9" spans="1:8" s="842" customFormat="1" ht="25.5">
      <c r="A9" s="847" t="s">
        <v>499</v>
      </c>
      <c r="B9" s="860">
        <v>644298.75349999999</v>
      </c>
      <c r="C9" s="860">
        <v>1026210.414</v>
      </c>
      <c r="D9" s="860">
        <v>387739.5184</v>
      </c>
      <c r="E9" s="860">
        <v>552470.97089999996</v>
      </c>
      <c r="F9" s="847" t="s">
        <v>125</v>
      </c>
    </row>
    <row r="10" spans="1:8" s="842" customFormat="1" ht="20.25" customHeight="1">
      <c r="A10" s="850" t="s">
        <v>1760</v>
      </c>
      <c r="B10" s="861">
        <v>1914.9401</v>
      </c>
      <c r="C10" s="861">
        <v>2270.5632999999998</v>
      </c>
      <c r="D10" s="861">
        <v>3172.1500999999998</v>
      </c>
      <c r="E10" s="861">
        <v>12415.977800000001</v>
      </c>
      <c r="F10" s="850" t="s">
        <v>1761</v>
      </c>
    </row>
    <row r="11" spans="1:8" s="842" customFormat="1" ht="20.25" customHeight="1">
      <c r="A11" s="850" t="s">
        <v>500</v>
      </c>
      <c r="B11" s="861">
        <v>36325.699699999997</v>
      </c>
      <c r="C11" s="861">
        <v>80158.5962</v>
      </c>
      <c r="D11" s="861">
        <v>11508.603499999999</v>
      </c>
      <c r="E11" s="861">
        <v>18774.085899999998</v>
      </c>
      <c r="F11" s="850" t="s">
        <v>898</v>
      </c>
    </row>
    <row r="12" spans="1:8" s="842" customFormat="1" ht="20.25" customHeight="1">
      <c r="A12" s="850" t="s">
        <v>899</v>
      </c>
      <c r="B12" s="861">
        <v>37212.381200000003</v>
      </c>
      <c r="C12" s="861">
        <v>50903.3482</v>
      </c>
      <c r="D12" s="861">
        <v>27449.5903</v>
      </c>
      <c r="E12" s="861">
        <v>33017.736499999999</v>
      </c>
      <c r="F12" s="850" t="s">
        <v>900</v>
      </c>
    </row>
    <row r="13" spans="1:8" s="842" customFormat="1" ht="20.25" customHeight="1">
      <c r="A13" s="850" t="s">
        <v>306</v>
      </c>
      <c r="B13" s="861">
        <v>8059.4919</v>
      </c>
      <c r="C13" s="861">
        <v>49425.317300000002</v>
      </c>
      <c r="D13" s="861">
        <v>26128.485000000001</v>
      </c>
      <c r="E13" s="861">
        <v>14187.808300000001</v>
      </c>
      <c r="F13" s="850" t="s">
        <v>901</v>
      </c>
    </row>
    <row r="14" spans="1:8" s="842" customFormat="1" ht="20.25" customHeight="1">
      <c r="A14" s="850" t="s">
        <v>307</v>
      </c>
      <c r="B14" s="861">
        <v>13972.706099999999</v>
      </c>
      <c r="C14" s="861">
        <v>18030.9751</v>
      </c>
      <c r="D14" s="861">
        <v>10809.0527</v>
      </c>
      <c r="E14" s="861">
        <v>24184.504300000001</v>
      </c>
      <c r="F14" s="850" t="s">
        <v>902</v>
      </c>
    </row>
    <row r="15" spans="1:8" s="842" customFormat="1" ht="20.25" customHeight="1">
      <c r="A15" s="850" t="s">
        <v>49</v>
      </c>
      <c r="B15" s="861">
        <v>24894.8403</v>
      </c>
      <c r="C15" s="861">
        <v>21634.464599999999</v>
      </c>
      <c r="D15" s="861">
        <v>6835.1782999999996</v>
      </c>
      <c r="E15" s="861">
        <v>9869.5146000000004</v>
      </c>
      <c r="F15" s="850" t="s">
        <v>903</v>
      </c>
    </row>
    <row r="16" spans="1:8" s="842" customFormat="1" ht="20.25" customHeight="1">
      <c r="A16" s="850" t="s">
        <v>78</v>
      </c>
      <c r="B16" s="861">
        <v>31943.758699999998</v>
      </c>
      <c r="C16" s="861">
        <v>8705.1334000000006</v>
      </c>
      <c r="D16" s="861">
        <v>8712.5966000000008</v>
      </c>
      <c r="E16" s="861">
        <v>14136.677299999999</v>
      </c>
      <c r="F16" s="850" t="s">
        <v>915</v>
      </c>
    </row>
    <row r="17" spans="1:6" s="842" customFormat="1" ht="20.25" customHeight="1">
      <c r="A17" s="850" t="s">
        <v>1762</v>
      </c>
      <c r="B17" s="861">
        <v>3983.9376000000002</v>
      </c>
      <c r="C17" s="861">
        <v>10565.676600000001</v>
      </c>
      <c r="D17" s="861">
        <v>12089.2428</v>
      </c>
      <c r="E17" s="861">
        <v>26168.9581</v>
      </c>
      <c r="F17" s="850" t="s">
        <v>1763</v>
      </c>
    </row>
    <row r="18" spans="1:6" s="842" customFormat="1" ht="20.25" customHeight="1">
      <c r="A18" s="850" t="s">
        <v>79</v>
      </c>
      <c r="B18" s="861">
        <v>26185.107400000001</v>
      </c>
      <c r="C18" s="861">
        <v>14628.819799999999</v>
      </c>
      <c r="D18" s="861">
        <v>7193.1354000000001</v>
      </c>
      <c r="E18" s="861">
        <v>19864.968400000002</v>
      </c>
      <c r="F18" s="850" t="s">
        <v>904</v>
      </c>
    </row>
    <row r="19" spans="1:6" s="842" customFormat="1" ht="20.25" customHeight="1">
      <c r="A19" s="850" t="s">
        <v>81</v>
      </c>
      <c r="B19" s="861">
        <v>18714.337</v>
      </c>
      <c r="C19" s="861">
        <v>35071.468999999997</v>
      </c>
      <c r="D19" s="861">
        <v>15758.9843</v>
      </c>
      <c r="E19" s="861">
        <v>18739.396400000001</v>
      </c>
      <c r="F19" s="850" t="s">
        <v>905</v>
      </c>
    </row>
    <row r="20" spans="1:6" s="842" customFormat="1" ht="20.25" customHeight="1">
      <c r="A20" s="850" t="s">
        <v>344</v>
      </c>
      <c r="B20" s="861">
        <v>23403.072700000001</v>
      </c>
      <c r="C20" s="861">
        <v>46422.897799999999</v>
      </c>
      <c r="D20" s="861">
        <v>4821.9522999999999</v>
      </c>
      <c r="E20" s="861">
        <v>9582.3734000000004</v>
      </c>
      <c r="F20" s="850" t="s">
        <v>906</v>
      </c>
    </row>
    <row r="21" spans="1:6" s="842" customFormat="1" ht="20.25" customHeight="1">
      <c r="A21" s="850" t="s">
        <v>317</v>
      </c>
      <c r="B21" s="861">
        <v>37395.144699999997</v>
      </c>
      <c r="C21" s="861">
        <v>37450.055899999999</v>
      </c>
      <c r="D21" s="861">
        <v>8061.3558999999996</v>
      </c>
      <c r="E21" s="861">
        <v>8367.6200000000008</v>
      </c>
      <c r="F21" s="850" t="s">
        <v>907</v>
      </c>
    </row>
    <row r="22" spans="1:6" s="842" customFormat="1" ht="20.25" customHeight="1">
      <c r="A22" s="850" t="s">
        <v>277</v>
      </c>
      <c r="B22" s="861">
        <v>17634.826099999998</v>
      </c>
      <c r="C22" s="861">
        <v>19017.873800000001</v>
      </c>
      <c r="D22" s="861">
        <v>11529.483399999999</v>
      </c>
      <c r="E22" s="861">
        <v>15876.994500000001</v>
      </c>
      <c r="F22" s="850" t="s">
        <v>908</v>
      </c>
    </row>
    <row r="23" spans="1:6" s="842" customFormat="1" ht="20.25" customHeight="1">
      <c r="A23" s="850" t="s">
        <v>909</v>
      </c>
      <c r="B23" s="861">
        <v>14109.6335</v>
      </c>
      <c r="C23" s="861">
        <v>19008.051599999999</v>
      </c>
      <c r="D23" s="861">
        <v>12160.182699999999</v>
      </c>
      <c r="E23" s="861">
        <v>17303.8632</v>
      </c>
      <c r="F23" s="850" t="s">
        <v>910</v>
      </c>
    </row>
    <row r="24" spans="1:6" s="842" customFormat="1" ht="20.25" customHeight="1">
      <c r="A24" s="850" t="s">
        <v>1118</v>
      </c>
      <c r="B24" s="861">
        <v>60092.375099999997</v>
      </c>
      <c r="C24" s="861">
        <v>142228.66949999999</v>
      </c>
      <c r="D24" s="861">
        <v>9583.7819999999992</v>
      </c>
      <c r="E24" s="861">
        <v>7237.3359</v>
      </c>
      <c r="F24" s="850" t="s">
        <v>1119</v>
      </c>
    </row>
    <row r="25" spans="1:6" s="842" customFormat="1" ht="20.25" customHeight="1">
      <c r="A25" s="850" t="s">
        <v>1804</v>
      </c>
      <c r="B25" s="861">
        <v>2745.6448999999998</v>
      </c>
      <c r="C25" s="861">
        <v>3209.7678999999998</v>
      </c>
      <c r="D25" s="861">
        <v>2500.7356</v>
      </c>
      <c r="E25" s="861">
        <v>9052.9138999999996</v>
      </c>
      <c r="F25" s="850" t="s">
        <v>1805</v>
      </c>
    </row>
    <row r="26" spans="1:6" s="842" customFormat="1" ht="20.25" customHeight="1">
      <c r="A26" s="850" t="s">
        <v>911</v>
      </c>
      <c r="B26" s="861">
        <v>8482.8799999999992</v>
      </c>
      <c r="C26" s="861">
        <v>12074.289500000001</v>
      </c>
      <c r="D26" s="861">
        <v>31325.522099999998</v>
      </c>
      <c r="E26" s="861">
        <v>41922.881800000003</v>
      </c>
      <c r="F26" s="850" t="s">
        <v>912</v>
      </c>
    </row>
    <row r="27" spans="1:6" s="842" customFormat="1" ht="20.25" customHeight="1">
      <c r="A27" s="850" t="s">
        <v>1764</v>
      </c>
      <c r="B27" s="861">
        <v>161881.0134</v>
      </c>
      <c r="C27" s="861">
        <v>270543.61099999998</v>
      </c>
      <c r="D27" s="861">
        <v>76994.977499999994</v>
      </c>
      <c r="E27" s="861">
        <v>83294.459400000007</v>
      </c>
      <c r="F27" s="850" t="s">
        <v>1765</v>
      </c>
    </row>
    <row r="28" spans="1:6" s="842" customFormat="1" ht="20.25" customHeight="1">
      <c r="A28" s="850" t="s">
        <v>913</v>
      </c>
      <c r="B28" s="861">
        <v>86093.832399999999</v>
      </c>
      <c r="C28" s="861">
        <v>178217.26930000001</v>
      </c>
      <c r="D28" s="861">
        <v>96881.593999999997</v>
      </c>
      <c r="E28" s="861">
        <v>158928.08929999999</v>
      </c>
      <c r="F28" s="850" t="s">
        <v>914</v>
      </c>
    </row>
    <row r="29" spans="1:6" s="842" customFormat="1" ht="20.25" customHeight="1">
      <c r="A29" s="850" t="s">
        <v>1611</v>
      </c>
      <c r="B29" s="861">
        <v>29253.130700000002</v>
      </c>
      <c r="C29" s="861">
        <v>6643.5641999999998</v>
      </c>
      <c r="D29" s="861">
        <v>4222.9138999999996</v>
      </c>
      <c r="E29" s="861">
        <v>9544.8119000000006</v>
      </c>
      <c r="F29" s="850" t="s">
        <v>1120</v>
      </c>
    </row>
    <row r="30" spans="1:6" s="842" customFormat="1" ht="45" customHeight="1">
      <c r="A30" s="854" t="s">
        <v>247</v>
      </c>
      <c r="B30" s="861">
        <v>910938.24529999995</v>
      </c>
      <c r="C30" s="861">
        <v>841889.6838</v>
      </c>
      <c r="D30" s="861">
        <v>972121.87789999996</v>
      </c>
      <c r="E30" s="861">
        <v>1422311.8613</v>
      </c>
      <c r="F30" s="854" t="s">
        <v>485</v>
      </c>
    </row>
    <row r="31" spans="1:6" s="842" customFormat="1" ht="38.25">
      <c r="A31" s="856" t="s">
        <v>379</v>
      </c>
      <c r="B31" s="862">
        <v>1555237.9028</v>
      </c>
      <c r="C31" s="862">
        <v>1868100.0978000001</v>
      </c>
      <c r="D31" s="862">
        <v>1359861.3962999999</v>
      </c>
      <c r="E31" s="862">
        <v>1974782.8322000001</v>
      </c>
      <c r="F31" s="858" t="s">
        <v>329</v>
      </c>
    </row>
    <row r="32" spans="1:6" s="842" customFormat="1" ht="21.4" customHeight="1"/>
  </sheetData>
  <customSheetViews>
    <customSheetView guid="{CEB12AB2-2B7C-47EA-8993-91B31C172525}" scale="80" showPageBreaks="1" printArea="1" view="pageBreakPreview">
      <selection activeCell="V21" sqref="V21"/>
      <pageMargins left="0.59" right="0.25" top="1" bottom="1" header="0.5" footer="0.5"/>
      <pageSetup paperSize="9" scale="80" orientation="portrait" r:id="rId1"/>
      <headerFooter alignWithMargins="0"/>
    </customSheetView>
    <customSheetView guid="{69687417-BF2D-41EA-9F0C-3ABCA36AC0DF}" scale="80" showPageBreaks="1" printArea="1" view="pageBreakPreview">
      <selection activeCell="V21" sqref="V21"/>
      <pageMargins left="0.59" right="0.25" top="1" bottom="1" header="0.5" footer="0.5"/>
      <pageSetup paperSize="9" scale="80" orientation="portrait" r:id="rId2"/>
      <headerFooter alignWithMargins="0"/>
    </customSheetView>
  </customSheetViews>
  <mergeCells count="1">
    <mergeCell ref="A4:H4"/>
  </mergeCells>
  <pageMargins left="0.59055118110236227" right="0.23622047244094491" top="0.98425196850393704" bottom="0.98425196850393704" header="0.51181102362204722" footer="0.51181102362204722"/>
  <pageSetup paperSize="9" fitToHeight="0" orientation="portrait" r:id="rId3"/>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49"/>
  <sheetViews>
    <sheetView zoomScale="90" zoomScaleNormal="90" zoomScaleSheetLayoutView="100" workbookViewId="0">
      <selection activeCell="R10" sqref="R10"/>
    </sheetView>
  </sheetViews>
  <sheetFormatPr defaultColWidth="9.140625" defaultRowHeight="12.75"/>
  <cols>
    <col min="1" max="1" width="35.140625" style="71" customWidth="1"/>
    <col min="2" max="3" width="18.140625" style="180" customWidth="1"/>
    <col min="4" max="4" width="16" style="180" bestFit="1" customWidth="1"/>
    <col min="5" max="5" width="44.28515625" style="201" customWidth="1"/>
    <col min="6" max="6" width="9.140625" style="180"/>
    <col min="7" max="7" width="9.140625" style="180" customWidth="1"/>
    <col min="8" max="11" width="9.140625" style="180" hidden="1" customWidth="1"/>
    <col min="12" max="16384" width="9.140625" style="180"/>
  </cols>
  <sheetData>
    <row r="1" spans="1:11" s="265" customFormat="1" ht="18" customHeight="1">
      <c r="A1" s="224" t="s">
        <v>1420</v>
      </c>
      <c r="B1" s="224"/>
      <c r="C1" s="224"/>
      <c r="D1" s="224"/>
      <c r="E1" s="225" t="s">
        <v>1639</v>
      </c>
    </row>
    <row r="2" spans="1:11" ht="21" customHeight="1">
      <c r="A2" s="1059" t="s">
        <v>1324</v>
      </c>
      <c r="B2" s="1059"/>
      <c r="C2" s="1059"/>
      <c r="D2" s="1059"/>
      <c r="E2" s="1059"/>
    </row>
    <row r="3" spans="1:11" ht="13.5" customHeight="1">
      <c r="A3" s="226"/>
      <c r="B3" s="226"/>
      <c r="C3" s="226"/>
      <c r="D3" s="226"/>
      <c r="E3" s="317"/>
    </row>
    <row r="4" spans="1:11" ht="13.5" customHeight="1">
      <c r="A4" s="318" t="s">
        <v>2702</v>
      </c>
      <c r="B4" s="317"/>
      <c r="C4" s="317"/>
      <c r="D4" s="317"/>
      <c r="E4" s="227" t="s">
        <v>105</v>
      </c>
    </row>
    <row r="5" spans="1:11" ht="40.5" customHeight="1">
      <c r="A5" s="319" t="s">
        <v>102</v>
      </c>
      <c r="B5" s="319" t="s">
        <v>2703</v>
      </c>
      <c r="C5" s="312" t="s">
        <v>3283</v>
      </c>
      <c r="D5" s="319" t="s">
        <v>343</v>
      </c>
      <c r="E5" s="319" t="s">
        <v>35</v>
      </c>
    </row>
    <row r="6" spans="1:11" s="181" customFormat="1" ht="11.25" customHeight="1">
      <c r="A6" s="320">
        <v>1</v>
      </c>
      <c r="B6" s="320">
        <v>2</v>
      </c>
      <c r="C6" s="321">
        <v>3</v>
      </c>
      <c r="D6" s="321">
        <v>4</v>
      </c>
      <c r="E6" s="320">
        <v>5</v>
      </c>
    </row>
    <row r="7" spans="1:11">
      <c r="A7" s="322" t="s">
        <v>189</v>
      </c>
      <c r="B7" s="323"/>
      <c r="C7" s="323"/>
      <c r="D7" s="324"/>
      <c r="E7" s="322" t="s">
        <v>436</v>
      </c>
      <c r="K7" s="180" t="s">
        <v>2704</v>
      </c>
    </row>
    <row r="8" spans="1:11" ht="30.75" customHeight="1">
      <c r="A8" s="325" t="s">
        <v>325</v>
      </c>
      <c r="B8" s="327">
        <v>272588.57910579385</v>
      </c>
      <c r="C8" s="326">
        <v>302355.91614300001</v>
      </c>
      <c r="D8" s="328">
        <f>C8-B8</f>
        <v>29767.337037206162</v>
      </c>
      <c r="E8" s="325" t="s">
        <v>199</v>
      </c>
      <c r="H8" s="180" t="s">
        <v>2705</v>
      </c>
      <c r="I8" s="180" t="s">
        <v>2706</v>
      </c>
      <c r="J8" s="180" t="s">
        <v>2707</v>
      </c>
      <c r="K8" s="180">
        <v>21</v>
      </c>
    </row>
    <row r="9" spans="1:11" ht="41.25" customHeight="1">
      <c r="A9" s="325" t="s">
        <v>200</v>
      </c>
      <c r="B9" s="326">
        <v>55285.874045975346</v>
      </c>
      <c r="C9" s="326">
        <v>58571.509272000003</v>
      </c>
      <c r="D9" s="328">
        <f t="shared" ref="D9:D37" si="0">C9-B9</f>
        <v>3285.6352260246567</v>
      </c>
      <c r="E9" s="325" t="s">
        <v>97</v>
      </c>
      <c r="F9" s="266"/>
      <c r="H9" s="180" t="s">
        <v>2708</v>
      </c>
      <c r="K9" s="180">
        <v>20</v>
      </c>
    </row>
    <row r="10" spans="1:11" ht="66" customHeight="1">
      <c r="A10" s="325" t="s">
        <v>481</v>
      </c>
      <c r="B10" s="326">
        <v>23720.728591999417</v>
      </c>
      <c r="C10" s="326">
        <v>16195.955195</v>
      </c>
      <c r="D10" s="328">
        <f t="shared" si="0"/>
        <v>-7524.7733969994169</v>
      </c>
      <c r="E10" s="325" t="s">
        <v>472</v>
      </c>
      <c r="H10" s="180" t="s">
        <v>2709</v>
      </c>
      <c r="K10" s="180">
        <v>19</v>
      </c>
    </row>
    <row r="11" spans="1:11">
      <c r="A11" s="325" t="s">
        <v>383</v>
      </c>
      <c r="B11" s="326">
        <v>12652.556658928866</v>
      </c>
      <c r="C11" s="326">
        <v>17808.197270000001</v>
      </c>
      <c r="D11" s="328">
        <f t="shared" si="0"/>
        <v>5155.6406110711341</v>
      </c>
      <c r="E11" s="325" t="s">
        <v>36</v>
      </c>
      <c r="H11" s="180" t="s">
        <v>2710</v>
      </c>
      <c r="K11" s="180">
        <v>18</v>
      </c>
    </row>
    <row r="12" spans="1:11" ht="45.75" customHeight="1">
      <c r="A12" s="325" t="s">
        <v>320</v>
      </c>
      <c r="B12" s="326">
        <v>2560.3064066276688</v>
      </c>
      <c r="C12" s="326">
        <v>2932.6455179999998</v>
      </c>
      <c r="D12" s="328">
        <f t="shared" si="0"/>
        <v>372.33911137233099</v>
      </c>
      <c r="E12" s="325" t="s">
        <v>64</v>
      </c>
      <c r="H12" s="180" t="s">
        <v>2711</v>
      </c>
      <c r="K12" s="180">
        <v>17</v>
      </c>
    </row>
    <row r="13" spans="1:11" s="267" customFormat="1" ht="25.5">
      <c r="A13" s="329" t="s">
        <v>474</v>
      </c>
      <c r="B13" s="330">
        <v>1169.8004900091419</v>
      </c>
      <c r="C13" s="326">
        <v>30.489476</v>
      </c>
      <c r="D13" s="328">
        <f t="shared" si="0"/>
        <v>-1139.3110140091419</v>
      </c>
      <c r="E13" s="329" t="s">
        <v>89</v>
      </c>
      <c r="H13" s="267" t="s">
        <v>2712</v>
      </c>
      <c r="K13" s="180">
        <v>16</v>
      </c>
    </row>
    <row r="14" spans="1:11" ht="22.5" customHeight="1">
      <c r="A14" s="329" t="s">
        <v>334</v>
      </c>
      <c r="B14" s="330">
        <v>1044.4172260590656</v>
      </c>
      <c r="C14" s="326">
        <v>620.52110000000005</v>
      </c>
      <c r="D14" s="328">
        <f t="shared" si="0"/>
        <v>-423.89612605906552</v>
      </c>
      <c r="E14" s="329" t="s">
        <v>4</v>
      </c>
      <c r="H14" s="370" t="s">
        <v>2713</v>
      </c>
      <c r="I14" s="370" t="s">
        <v>2714</v>
      </c>
      <c r="J14" s="370" t="s">
        <v>2715</v>
      </c>
      <c r="K14" s="180">
        <v>15</v>
      </c>
    </row>
    <row r="15" spans="1:11" ht="25.5">
      <c r="A15" s="325" t="s">
        <v>10</v>
      </c>
      <c r="B15" s="326">
        <v>556.01155173518271</v>
      </c>
      <c r="C15" s="326">
        <v>572.68264299999998</v>
      </c>
      <c r="D15" s="328">
        <f t="shared" si="0"/>
        <v>16.671091264817278</v>
      </c>
      <c r="E15" s="325" t="s">
        <v>259</v>
      </c>
      <c r="H15" s="180" t="s">
        <v>2716</v>
      </c>
      <c r="J15" s="370"/>
      <c r="K15" s="180">
        <v>14</v>
      </c>
    </row>
    <row r="16" spans="1:11" s="267" customFormat="1" ht="25.5">
      <c r="A16" s="329" t="s">
        <v>231</v>
      </c>
      <c r="B16" s="330">
        <v>11602.127961869417</v>
      </c>
      <c r="C16" s="326">
        <v>11.330429000000001</v>
      </c>
      <c r="D16" s="328">
        <f t="shared" si="0"/>
        <v>-11590.797532869417</v>
      </c>
      <c r="E16" s="329" t="s">
        <v>248</v>
      </c>
      <c r="H16" s="267" t="s">
        <v>2717</v>
      </c>
      <c r="K16" s="180">
        <v>13</v>
      </c>
    </row>
    <row r="17" spans="1:11" s="267" customFormat="1" ht="15" customHeight="1">
      <c r="A17" s="329" t="s">
        <v>266</v>
      </c>
      <c r="B17" s="326">
        <v>134540.9588732124</v>
      </c>
      <c r="C17" s="326">
        <v>158234.72485599999</v>
      </c>
      <c r="D17" s="328">
        <f t="shared" si="0"/>
        <v>23693.76598278759</v>
      </c>
      <c r="E17" s="329" t="s">
        <v>267</v>
      </c>
      <c r="H17" s="267" t="s">
        <v>2718</v>
      </c>
      <c r="K17" s="180">
        <v>11</v>
      </c>
    </row>
    <row r="18" spans="1:11" ht="29.25" customHeight="1">
      <c r="A18" s="329" t="s">
        <v>278</v>
      </c>
      <c r="B18" s="330">
        <v>507.84245632635105</v>
      </c>
      <c r="C18" s="326">
        <v>180.98408800000001</v>
      </c>
      <c r="D18" s="328">
        <f t="shared" si="0"/>
        <v>-326.85836832635107</v>
      </c>
      <c r="E18" s="329" t="s">
        <v>26</v>
      </c>
      <c r="H18" s="180" t="s">
        <v>2719</v>
      </c>
      <c r="I18" s="180" t="s">
        <v>2720</v>
      </c>
      <c r="K18" s="180">
        <v>9</v>
      </c>
    </row>
    <row r="19" spans="1:11">
      <c r="A19" s="325" t="s">
        <v>77</v>
      </c>
      <c r="B19" s="326">
        <v>62.731137679999996</v>
      </c>
      <c r="C19" s="326">
        <v>58.839812999999999</v>
      </c>
      <c r="D19" s="328">
        <f t="shared" si="0"/>
        <v>-3.8913246799999968</v>
      </c>
      <c r="E19" s="325" t="s">
        <v>91</v>
      </c>
      <c r="H19" s="180" t="s">
        <v>2721</v>
      </c>
      <c r="I19" s="180" t="s">
        <v>2722</v>
      </c>
      <c r="K19" s="180">
        <v>6</v>
      </c>
    </row>
    <row r="20" spans="1:11">
      <c r="A20" s="325" t="s">
        <v>268</v>
      </c>
      <c r="B20" s="326">
        <v>528.43672400000003</v>
      </c>
      <c r="C20" s="326">
        <v>528.43672400000003</v>
      </c>
      <c r="D20" s="328">
        <f t="shared" si="0"/>
        <v>0</v>
      </c>
      <c r="E20" s="325" t="s">
        <v>287</v>
      </c>
      <c r="H20" s="180" t="s">
        <v>2723</v>
      </c>
      <c r="K20" s="180">
        <v>8</v>
      </c>
    </row>
    <row r="21" spans="1:11">
      <c r="A21" s="325" t="s">
        <v>138</v>
      </c>
      <c r="B21" s="326">
        <v>0</v>
      </c>
      <c r="C21" s="326">
        <v>0</v>
      </c>
      <c r="D21" s="328">
        <f>C21-B21</f>
        <v>0</v>
      </c>
      <c r="E21" s="325" t="s">
        <v>448</v>
      </c>
      <c r="H21" s="408">
        <v>0</v>
      </c>
      <c r="K21" s="180">
        <v>0</v>
      </c>
    </row>
    <row r="22" spans="1:11">
      <c r="A22" s="325" t="s">
        <v>335</v>
      </c>
      <c r="B22" s="326">
        <v>18.703316662158006</v>
      </c>
      <c r="C22" s="326">
        <v>18.113323000000001</v>
      </c>
      <c r="D22" s="328">
        <f t="shared" si="0"/>
        <v>-0.58999366215800464</v>
      </c>
      <c r="E22" s="325" t="s">
        <v>303</v>
      </c>
      <c r="H22" s="180" t="s">
        <v>2724</v>
      </c>
      <c r="K22" s="180">
        <v>7</v>
      </c>
    </row>
    <row r="23" spans="1:11">
      <c r="A23" s="325" t="s">
        <v>31</v>
      </c>
      <c r="B23" s="326">
        <v>2298.9387044910923</v>
      </c>
      <c r="C23" s="326">
        <v>866.43204100000003</v>
      </c>
      <c r="D23" s="328">
        <f t="shared" si="0"/>
        <v>-1432.5066634910922</v>
      </c>
      <c r="E23" s="325" t="s">
        <v>600</v>
      </c>
      <c r="H23" s="370" t="s">
        <v>2725</v>
      </c>
      <c r="K23" s="180">
        <v>5</v>
      </c>
    </row>
    <row r="24" spans="1:11" ht="25.5">
      <c r="A24" s="325" t="s">
        <v>358</v>
      </c>
      <c r="B24" s="326">
        <v>0</v>
      </c>
      <c r="C24" s="326">
        <v>0</v>
      </c>
      <c r="D24" s="328">
        <f t="shared" si="0"/>
        <v>0</v>
      </c>
      <c r="E24" s="325" t="s">
        <v>221</v>
      </c>
      <c r="H24" s="408">
        <v>0</v>
      </c>
      <c r="K24" s="180">
        <v>0</v>
      </c>
    </row>
    <row r="25" spans="1:11" ht="25.5">
      <c r="A25" s="329" t="s">
        <v>15</v>
      </c>
      <c r="B25" s="326">
        <v>2777.0591461237223</v>
      </c>
      <c r="C25" s="326">
        <v>2065.9679649999998</v>
      </c>
      <c r="D25" s="328">
        <f t="shared" si="0"/>
        <v>-711.09118112372244</v>
      </c>
      <c r="E25" s="325" t="s">
        <v>179</v>
      </c>
      <c r="H25" s="180" t="s">
        <v>2726</v>
      </c>
      <c r="K25" s="180">
        <v>3</v>
      </c>
    </row>
    <row r="26" spans="1:11" ht="25.5">
      <c r="A26" s="325" t="s">
        <v>223</v>
      </c>
      <c r="B26" s="326">
        <v>79.03426606099103</v>
      </c>
      <c r="C26" s="326">
        <v>170.80849699999999</v>
      </c>
      <c r="D26" s="328">
        <f t="shared" si="0"/>
        <v>91.774230939008959</v>
      </c>
      <c r="E26" s="325" t="s">
        <v>367</v>
      </c>
      <c r="H26" s="180" t="s">
        <v>2727</v>
      </c>
      <c r="K26" s="180">
        <v>4</v>
      </c>
    </row>
    <row r="27" spans="1:11">
      <c r="A27" s="325" t="s">
        <v>597</v>
      </c>
      <c r="B27" s="326">
        <v>0</v>
      </c>
      <c r="C27" s="326">
        <v>0</v>
      </c>
      <c r="D27" s="328">
        <f t="shared" si="0"/>
        <v>0</v>
      </c>
      <c r="E27" s="325" t="s">
        <v>232</v>
      </c>
      <c r="H27" s="408">
        <v>0</v>
      </c>
      <c r="K27" s="180">
        <v>0</v>
      </c>
    </row>
    <row r="28" spans="1:11" ht="25.5">
      <c r="A28" s="325" t="s">
        <v>507</v>
      </c>
      <c r="B28" s="326">
        <v>36.67999434</v>
      </c>
      <c r="C28" s="326">
        <v>25.245376</v>
      </c>
      <c r="D28" s="328">
        <f t="shared" si="0"/>
        <v>-11.43461834</v>
      </c>
      <c r="E28" s="325" t="s">
        <v>360</v>
      </c>
      <c r="H28" s="180" t="s">
        <v>2728</v>
      </c>
      <c r="K28" s="180">
        <v>1</v>
      </c>
    </row>
    <row r="29" spans="1:11" ht="25.5">
      <c r="A29" s="325" t="s">
        <v>468</v>
      </c>
      <c r="B29" s="326">
        <v>0</v>
      </c>
      <c r="C29" s="326">
        <v>0</v>
      </c>
      <c r="D29" s="328">
        <f t="shared" si="0"/>
        <v>0</v>
      </c>
      <c r="E29" s="325" t="s">
        <v>23</v>
      </c>
      <c r="H29" s="408">
        <v>0</v>
      </c>
      <c r="K29" s="180">
        <v>0</v>
      </c>
    </row>
    <row r="30" spans="1:11">
      <c r="A30" s="325" t="s">
        <v>461</v>
      </c>
      <c r="B30" s="326">
        <v>36.67999434</v>
      </c>
      <c r="C30" s="326">
        <v>25.245376</v>
      </c>
      <c r="D30" s="328">
        <f t="shared" si="0"/>
        <v>-11.43461834</v>
      </c>
      <c r="E30" s="325" t="s">
        <v>409</v>
      </c>
      <c r="H30" s="180" t="s">
        <v>2728</v>
      </c>
      <c r="K30" s="180">
        <v>1</v>
      </c>
    </row>
    <row r="31" spans="1:11" s="267" customFormat="1">
      <c r="A31" s="329" t="s">
        <v>599</v>
      </c>
      <c r="B31" s="326">
        <v>0</v>
      </c>
      <c r="C31" s="326">
        <v>0</v>
      </c>
      <c r="D31" s="409">
        <f t="shared" si="0"/>
        <v>0</v>
      </c>
      <c r="E31" s="325" t="s">
        <v>210</v>
      </c>
      <c r="F31" s="180"/>
      <c r="G31" s="180"/>
    </row>
    <row r="32" spans="1:11" s="267" customFormat="1" ht="15" customHeight="1">
      <c r="A32" s="331" t="s">
        <v>279</v>
      </c>
      <c r="B32" s="410">
        <f>SUM(B8:B31)</f>
        <v>522067.46665223461</v>
      </c>
      <c r="C32" s="410">
        <f>SUM(C8:C31)</f>
        <v>561274.04510500003</v>
      </c>
      <c r="D32" s="409">
        <f t="shared" si="0"/>
        <v>39206.578452765418</v>
      </c>
      <c r="E32" s="331" t="s">
        <v>428</v>
      </c>
    </row>
    <row r="33" spans="1:5" s="267" customFormat="1" ht="16.5" customHeight="1">
      <c r="A33" s="333" t="s">
        <v>337</v>
      </c>
      <c r="B33" s="332">
        <v>0</v>
      </c>
      <c r="C33" s="332">
        <v>0</v>
      </c>
      <c r="D33" s="328">
        <f t="shared" si="0"/>
        <v>0</v>
      </c>
      <c r="E33" s="333" t="s">
        <v>173</v>
      </c>
    </row>
    <row r="34" spans="1:5" s="267" customFormat="1" ht="32.25" customHeight="1">
      <c r="A34" s="334" t="s">
        <v>198</v>
      </c>
      <c r="B34" s="332">
        <v>0</v>
      </c>
      <c r="C34" s="332">
        <v>0</v>
      </c>
      <c r="D34" s="328">
        <f t="shared" si="0"/>
        <v>0</v>
      </c>
      <c r="E34" s="334" t="s">
        <v>260</v>
      </c>
    </row>
    <row r="35" spans="1:5" s="267" customFormat="1" ht="41.25" customHeight="1">
      <c r="A35" s="333" t="s">
        <v>364</v>
      </c>
      <c r="B35" s="332">
        <v>0</v>
      </c>
      <c r="C35" s="332">
        <v>0</v>
      </c>
      <c r="D35" s="328">
        <f t="shared" si="0"/>
        <v>0</v>
      </c>
      <c r="E35" s="333" t="s">
        <v>365</v>
      </c>
    </row>
    <row r="36" spans="1:5" s="267" customFormat="1" ht="40.5" customHeight="1">
      <c r="A36" s="334" t="s">
        <v>56</v>
      </c>
      <c r="B36" s="335">
        <v>0</v>
      </c>
      <c r="C36" s="335">
        <v>0</v>
      </c>
      <c r="D36" s="328">
        <f t="shared" si="0"/>
        <v>0</v>
      </c>
      <c r="E36" s="334" t="s">
        <v>301</v>
      </c>
    </row>
    <row r="37" spans="1:5" s="267" customFormat="1" ht="13.5" customHeight="1">
      <c r="A37" s="334" t="s">
        <v>245</v>
      </c>
      <c r="B37" s="332">
        <f>B32+B33+B34+B35+B36</f>
        <v>522067.46665223461</v>
      </c>
      <c r="C37" s="332">
        <f>C32+C33+C34+C35+C36</f>
        <v>561274.04510500003</v>
      </c>
      <c r="D37" s="332">
        <f t="shared" si="0"/>
        <v>39206.578452765418</v>
      </c>
      <c r="E37" s="334" t="s">
        <v>192</v>
      </c>
    </row>
    <row r="38" spans="1:5" ht="15">
      <c r="A38" s="318"/>
      <c r="B38" s="317"/>
      <c r="C38" s="317"/>
      <c r="D38" s="317"/>
      <c r="E38" s="317"/>
    </row>
    <row r="39" spans="1:5" ht="15">
      <c r="A39" s="318"/>
      <c r="B39" s="317"/>
      <c r="C39" s="317"/>
      <c r="D39" s="317"/>
      <c r="E39" s="317"/>
    </row>
    <row r="40" spans="1:5" ht="15">
      <c r="A40" s="318"/>
      <c r="B40" s="317"/>
      <c r="C40" s="317"/>
      <c r="D40" s="317"/>
      <c r="E40" s="317"/>
    </row>
    <row r="41" spans="1:5" ht="15">
      <c r="A41" s="318"/>
      <c r="B41" s="317"/>
      <c r="C41" s="317"/>
      <c r="D41" s="317"/>
      <c r="E41" s="317"/>
    </row>
    <row r="42" spans="1:5" ht="15">
      <c r="A42" s="318"/>
      <c r="B42" s="317"/>
      <c r="C42" s="317"/>
      <c r="D42" s="317"/>
      <c r="E42" s="317"/>
    </row>
    <row r="43" spans="1:5" ht="15">
      <c r="A43" s="318"/>
      <c r="B43" s="317"/>
      <c r="C43" s="317"/>
      <c r="D43" s="317"/>
      <c r="E43" s="317"/>
    </row>
    <row r="44" spans="1:5" ht="15">
      <c r="A44" s="318"/>
      <c r="B44" s="317"/>
      <c r="C44" s="317"/>
      <c r="D44" s="317"/>
      <c r="E44" s="317"/>
    </row>
    <row r="45" spans="1:5">
      <c r="A45" s="318"/>
    </row>
    <row r="46" spans="1:5">
      <c r="A46" s="318"/>
    </row>
    <row r="47" spans="1:5">
      <c r="A47" s="318"/>
    </row>
    <row r="48" spans="1:5">
      <c r="A48" s="318"/>
    </row>
    <row r="49" spans="1:1">
      <c r="A49" s="318"/>
    </row>
  </sheetData>
  <mergeCells count="1">
    <mergeCell ref="A2:E2"/>
  </mergeCells>
  <pageMargins left="0.59055118110236227" right="0.31496062992125984" top="0.98425196850393704" bottom="0.98425196850393704" header="0.51181102362204722" footer="0.51181102362204722"/>
  <pageSetup paperSize="9" scale="62"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9"/>
  <sheetViews>
    <sheetView zoomScaleNormal="100" zoomScaleSheetLayoutView="80" workbookViewId="0">
      <selection activeCell="P8" sqref="P8"/>
    </sheetView>
  </sheetViews>
  <sheetFormatPr defaultColWidth="9.140625" defaultRowHeight="12.75"/>
  <cols>
    <col min="1" max="1" width="26.7109375" style="201" customWidth="1"/>
    <col min="2" max="2" width="13.28515625" style="201" customWidth="1"/>
    <col min="3" max="3" width="12.85546875" style="201" customWidth="1"/>
    <col min="4" max="5" width="12.5703125" style="201" bestFit="1" customWidth="1"/>
    <col min="6" max="6" width="30.140625" style="201" bestFit="1" customWidth="1"/>
    <col min="7" max="16384" width="9.140625" style="201"/>
  </cols>
  <sheetData>
    <row r="1" spans="1:6" ht="14.25">
      <c r="F1" s="202" t="s">
        <v>1670</v>
      </c>
    </row>
    <row r="2" spans="1:6" ht="54" customHeight="1">
      <c r="A2" s="1060" t="s">
        <v>272</v>
      </c>
      <c r="B2" s="1060"/>
      <c r="C2" s="1060"/>
      <c r="D2" s="1060"/>
      <c r="E2" s="1060"/>
      <c r="F2" s="1060"/>
    </row>
    <row r="3" spans="1:6">
      <c r="A3" s="353" t="s">
        <v>2729</v>
      </c>
      <c r="B3" s="353"/>
      <c r="C3" s="353"/>
      <c r="D3" s="353"/>
      <c r="E3" s="353"/>
      <c r="F3" s="269" t="s">
        <v>105</v>
      </c>
    </row>
    <row r="4" spans="1:6" ht="37.5" customHeight="1">
      <c r="A4" s="1061" t="s">
        <v>95</v>
      </c>
      <c r="B4" s="1063" t="s">
        <v>1736</v>
      </c>
      <c r="C4" s="1064"/>
      <c r="D4" s="1063" t="s">
        <v>1737</v>
      </c>
      <c r="E4" s="1064"/>
      <c r="F4" s="1061" t="s">
        <v>193</v>
      </c>
    </row>
    <row r="5" spans="1:6" ht="54.75" customHeight="1">
      <c r="A5" s="1062"/>
      <c r="B5" s="312" t="s">
        <v>3284</v>
      </c>
      <c r="C5" s="312" t="s">
        <v>3283</v>
      </c>
      <c r="D5" s="312" t="s">
        <v>3284</v>
      </c>
      <c r="E5" s="312" t="s">
        <v>3283</v>
      </c>
      <c r="F5" s="1062"/>
    </row>
    <row r="6" spans="1:6">
      <c r="A6" s="203">
        <v>1</v>
      </c>
      <c r="B6" s="313">
        <v>2</v>
      </c>
      <c r="C6" s="313">
        <v>3</v>
      </c>
      <c r="D6" s="313">
        <v>4</v>
      </c>
      <c r="E6" s="313">
        <v>5</v>
      </c>
      <c r="F6" s="203">
        <v>6</v>
      </c>
    </row>
    <row r="7" spans="1:6" ht="12.75" customHeight="1">
      <c r="A7" s="204" t="s">
        <v>96</v>
      </c>
      <c r="B7" s="259">
        <v>38170.827600000004</v>
      </c>
      <c r="C7" s="259">
        <v>42485.849600000001</v>
      </c>
      <c r="D7" s="314">
        <v>321340.76293320209</v>
      </c>
      <c r="E7" s="314">
        <v>357631.79200000002</v>
      </c>
      <c r="F7" s="204" t="s">
        <v>139</v>
      </c>
    </row>
    <row r="8" spans="1:6" ht="12.75" customHeight="1">
      <c r="A8" s="204" t="s">
        <v>162</v>
      </c>
      <c r="B8" s="259">
        <v>52174.683700000001</v>
      </c>
      <c r="C8" s="259">
        <v>54791.2022</v>
      </c>
      <c r="D8" s="314">
        <v>185575.52595939743</v>
      </c>
      <c r="E8" s="314">
        <v>336498.598</v>
      </c>
      <c r="F8" s="204" t="s">
        <v>184</v>
      </c>
    </row>
    <row r="9" spans="1:6" ht="12.75" customHeight="1">
      <c r="A9" s="204" t="s">
        <v>237</v>
      </c>
      <c r="B9" s="259">
        <v>48262.190799999997</v>
      </c>
      <c r="C9" s="259">
        <v>51340.657899999998</v>
      </c>
      <c r="D9" s="314">
        <v>193905.55306999505</v>
      </c>
      <c r="E9" s="314">
        <v>274307.28499999997</v>
      </c>
      <c r="F9" s="204" t="s">
        <v>190</v>
      </c>
    </row>
    <row r="10" spans="1:6" ht="12.75" customHeight="1">
      <c r="A10" s="204" t="s">
        <v>501</v>
      </c>
      <c r="B10" s="259">
        <v>67716.82729999999</v>
      </c>
      <c r="C10" s="259">
        <v>69076.371299999999</v>
      </c>
      <c r="D10" s="314">
        <v>153527.89954999898</v>
      </c>
      <c r="E10" s="314">
        <v>227207.511</v>
      </c>
      <c r="F10" s="204" t="s">
        <v>388</v>
      </c>
    </row>
    <row r="11" spans="1:6" ht="12.75" customHeight="1">
      <c r="A11" s="204" t="s">
        <v>224</v>
      </c>
      <c r="B11" s="259">
        <v>46272.602100000004</v>
      </c>
      <c r="C11" s="259">
        <v>49493.901100000003</v>
      </c>
      <c r="D11" s="314">
        <v>181259.75416619933</v>
      </c>
      <c r="E11" s="314">
        <v>1016271.598</v>
      </c>
      <c r="F11" s="204" t="s">
        <v>389</v>
      </c>
    </row>
    <row r="12" spans="1:6" ht="12.75" customHeight="1">
      <c r="A12" s="204" t="s">
        <v>467</v>
      </c>
      <c r="B12" s="259">
        <v>39118.405399999996</v>
      </c>
      <c r="C12" s="259">
        <v>41371.588499999998</v>
      </c>
      <c r="D12" s="314">
        <v>136780.09695999842</v>
      </c>
      <c r="E12" s="314">
        <v>187421.584</v>
      </c>
      <c r="F12" s="204" t="s">
        <v>149</v>
      </c>
    </row>
    <row r="13" spans="1:6" ht="12.75" customHeight="1">
      <c r="A13" s="204" t="s">
        <v>338</v>
      </c>
      <c r="B13" s="259">
        <v>36921.237200000003</v>
      </c>
      <c r="C13" s="259">
        <v>39270.671299999995</v>
      </c>
      <c r="D13" s="326">
        <v>235062.23922999852</v>
      </c>
      <c r="E13" s="326">
        <v>209801.93299999999</v>
      </c>
      <c r="F13" s="204" t="s">
        <v>66</v>
      </c>
    </row>
    <row r="14" spans="1:6" ht="12.75" customHeight="1">
      <c r="A14" s="204" t="s">
        <v>142</v>
      </c>
      <c r="B14" s="259">
        <v>75907.374200000006</v>
      </c>
      <c r="C14" s="259">
        <v>81064.677100000001</v>
      </c>
      <c r="D14" s="314">
        <v>343098.05579109915</v>
      </c>
      <c r="E14" s="314">
        <v>557357.81599999999</v>
      </c>
      <c r="F14" s="204" t="s">
        <v>67</v>
      </c>
    </row>
    <row r="15" spans="1:6" ht="12.75" customHeight="1">
      <c r="A15" s="204" t="s">
        <v>143</v>
      </c>
      <c r="B15" s="259">
        <v>45410.019200000002</v>
      </c>
      <c r="C15" s="259">
        <v>50217.963499999998</v>
      </c>
      <c r="D15" s="314">
        <v>104036.1629199998</v>
      </c>
      <c r="E15" s="314">
        <v>114166.213</v>
      </c>
      <c r="F15" s="204" t="s">
        <v>176</v>
      </c>
    </row>
    <row r="16" spans="1:6" ht="12.75" customHeight="1">
      <c r="A16" s="204" t="s">
        <v>144</v>
      </c>
      <c r="B16" s="259">
        <v>29644.751600000003</v>
      </c>
      <c r="C16" s="259">
        <v>30209.710899999998</v>
      </c>
      <c r="D16" s="314">
        <v>56914.710773100254</v>
      </c>
      <c r="E16" s="314">
        <v>240574.073</v>
      </c>
      <c r="F16" s="204" t="s">
        <v>423</v>
      </c>
    </row>
    <row r="17" spans="1:6" ht="12.75" customHeight="1">
      <c r="A17" s="204" t="s">
        <v>284</v>
      </c>
      <c r="B17" s="259">
        <v>70959.237299999993</v>
      </c>
      <c r="C17" s="259">
        <v>74695.458400000003</v>
      </c>
      <c r="D17" s="314">
        <v>266627.64360999741</v>
      </c>
      <c r="E17" s="314">
        <v>503361.86800000002</v>
      </c>
      <c r="F17" s="204" t="s">
        <v>148</v>
      </c>
    </row>
    <row r="18" spans="1:6" ht="12.75" customHeight="1">
      <c r="A18" s="204" t="s">
        <v>476</v>
      </c>
      <c r="B18" s="259">
        <v>51929.559000000001</v>
      </c>
      <c r="C18" s="259">
        <v>57275.026600000005</v>
      </c>
      <c r="D18" s="314">
        <v>72596.736984100236</v>
      </c>
      <c r="E18" s="314">
        <v>157200.74</v>
      </c>
      <c r="F18" s="204" t="s">
        <v>151</v>
      </c>
    </row>
    <row r="19" spans="1:6" ht="12.75" customHeight="1">
      <c r="A19" s="204" t="s">
        <v>444</v>
      </c>
      <c r="B19" s="259">
        <v>24901.801899999999</v>
      </c>
      <c r="C19" s="259">
        <v>27444.304600000003</v>
      </c>
      <c r="D19" s="314">
        <v>120560.69559109995</v>
      </c>
      <c r="E19" s="314">
        <v>262410.34899999999</v>
      </c>
      <c r="F19" s="204" t="s">
        <v>305</v>
      </c>
    </row>
    <row r="20" spans="1:6" ht="12.75" customHeight="1">
      <c r="A20" s="204" t="s">
        <v>1122</v>
      </c>
      <c r="B20" s="259">
        <v>59829.318700000003</v>
      </c>
      <c r="C20" s="259">
        <v>60221.461499999998</v>
      </c>
      <c r="D20" s="314">
        <v>463676.13461001241</v>
      </c>
      <c r="E20" s="314">
        <v>505869.33399999997</v>
      </c>
      <c r="F20" s="204" t="s">
        <v>1317</v>
      </c>
    </row>
    <row r="21" spans="1:6" ht="12.75" customHeight="1">
      <c r="A21" s="204" t="s">
        <v>1316</v>
      </c>
      <c r="B21" s="259">
        <v>45105.269</v>
      </c>
      <c r="C21" s="259">
        <v>46884.405299999999</v>
      </c>
      <c r="D21" s="314">
        <v>118067.92212000108</v>
      </c>
      <c r="E21" s="314">
        <v>97325.285000000003</v>
      </c>
      <c r="F21" s="204" t="s">
        <v>1315</v>
      </c>
    </row>
    <row r="22" spans="1:6" ht="12.75" customHeight="1">
      <c r="A22" s="204" t="s">
        <v>311</v>
      </c>
      <c r="B22" s="259">
        <v>264713.1312</v>
      </c>
      <c r="C22" s="259">
        <v>294744.34220000001</v>
      </c>
      <c r="D22" s="314">
        <v>687967.07770601136</v>
      </c>
      <c r="E22" s="314">
        <v>1020120.653</v>
      </c>
      <c r="F22" s="204" t="s">
        <v>185</v>
      </c>
    </row>
    <row r="23" spans="1:6" ht="12.75" customHeight="1">
      <c r="A23" s="204" t="s">
        <v>1781</v>
      </c>
      <c r="B23" s="259">
        <v>171507.88080000001</v>
      </c>
      <c r="C23" s="259">
        <v>193213.74180000002</v>
      </c>
      <c r="D23" s="314">
        <v>524687.15716759488</v>
      </c>
      <c r="E23" s="314">
        <v>1031563.2740000001</v>
      </c>
      <c r="F23" s="204" t="s">
        <v>1782</v>
      </c>
    </row>
    <row r="24" spans="1:6" ht="12.75" customHeight="1">
      <c r="A24" s="204" t="s">
        <v>1783</v>
      </c>
      <c r="B24" s="259">
        <v>22560.952799999999</v>
      </c>
      <c r="C24" s="259">
        <v>23703.719499999999</v>
      </c>
      <c r="D24" s="314">
        <v>99646.029039999587</v>
      </c>
      <c r="E24" s="314">
        <v>163221.679</v>
      </c>
      <c r="F24" s="108" t="s">
        <v>1784</v>
      </c>
    </row>
    <row r="25" spans="1:6" ht="12.75" customHeight="1">
      <c r="A25" s="204" t="s">
        <v>1785</v>
      </c>
      <c r="B25" s="259">
        <v>28546.219100000002</v>
      </c>
      <c r="C25" s="259">
        <v>31764.0533</v>
      </c>
      <c r="D25" s="314">
        <v>202249.14783999851</v>
      </c>
      <c r="E25" s="314">
        <v>250914.033</v>
      </c>
      <c r="F25" s="108" t="s">
        <v>1786</v>
      </c>
    </row>
    <row r="26" spans="1:6" ht="12.75" customHeight="1">
      <c r="A26" s="204" t="s">
        <v>1787</v>
      </c>
      <c r="B26" s="259">
        <v>27156.379699999998</v>
      </c>
      <c r="C26" s="259">
        <v>29664.8845</v>
      </c>
      <c r="D26" s="314">
        <v>19306.467029999989</v>
      </c>
      <c r="E26" s="314">
        <v>123272.24</v>
      </c>
      <c r="F26" s="108" t="s">
        <v>1788</v>
      </c>
    </row>
    <row r="27" spans="1:6" s="205" customFormat="1" ht="12.75" customHeight="1">
      <c r="A27" s="352" t="s">
        <v>341</v>
      </c>
      <c r="B27" s="260">
        <v>1246808.6686000002</v>
      </c>
      <c r="C27" s="260">
        <v>1348933.9910999998</v>
      </c>
      <c r="D27" s="315">
        <v>4486885.7730518049</v>
      </c>
      <c r="E27" s="315">
        <v>7636497.8580000009</v>
      </c>
      <c r="F27" s="352" t="s">
        <v>342</v>
      </c>
    </row>
    <row r="28" spans="1:6">
      <c r="A28" s="206"/>
      <c r="B28" s="206"/>
      <c r="C28" s="206"/>
      <c r="D28" s="206"/>
      <c r="E28" s="206"/>
      <c r="F28" s="206"/>
    </row>
    <row r="29" spans="1:6" ht="14.25">
      <c r="A29" s="207" t="s">
        <v>1078</v>
      </c>
      <c r="C29" s="206"/>
      <c r="D29" s="206"/>
      <c r="E29" s="206"/>
      <c r="F29" s="206"/>
    </row>
    <row r="30" spans="1:6" ht="14.25">
      <c r="A30" s="207"/>
      <c r="C30" s="206"/>
      <c r="D30" s="206"/>
      <c r="E30" s="206"/>
      <c r="F30" s="180"/>
    </row>
    <row r="31" spans="1:6">
      <c r="A31" s="353"/>
      <c r="B31" s="261"/>
      <c r="C31" s="353"/>
      <c r="F31" s="180"/>
    </row>
    <row r="32" spans="1:6">
      <c r="F32" s="180"/>
    </row>
    <row r="33" spans="6:6">
      <c r="F33" s="180"/>
    </row>
    <row r="34" spans="6:6">
      <c r="F34" s="180"/>
    </row>
    <row r="35" spans="6:6">
      <c r="F35" s="180"/>
    </row>
    <row r="36" spans="6:6">
      <c r="F36" s="180"/>
    </row>
    <row r="37" spans="6:6">
      <c r="F37" s="180"/>
    </row>
    <row r="38" spans="6:6">
      <c r="F38" s="180"/>
    </row>
    <row r="39" spans="6:6">
      <c r="F39" s="180"/>
    </row>
    <row r="40" spans="6:6">
      <c r="F40" s="180"/>
    </row>
    <row r="41" spans="6:6">
      <c r="F41" s="180"/>
    </row>
    <row r="42" spans="6:6">
      <c r="F42" s="180"/>
    </row>
    <row r="43" spans="6:6">
      <c r="F43" s="180"/>
    </row>
    <row r="44" spans="6:6">
      <c r="F44" s="180"/>
    </row>
    <row r="45" spans="6:6">
      <c r="F45" s="180"/>
    </row>
    <row r="46" spans="6:6">
      <c r="F46" s="180"/>
    </row>
    <row r="47" spans="6:6">
      <c r="F47" s="208"/>
    </row>
    <row r="48" spans="6:6">
      <c r="F48" s="180"/>
    </row>
    <row r="49" spans="6:6">
      <c r="F49" s="180"/>
    </row>
  </sheetData>
  <customSheetViews>
    <customSheetView guid="{CEB12AB2-2B7C-47EA-8993-91B31C172525}" scale="80" showPageBreaks="1" printArea="1" view="pageBreakPreview">
      <selection activeCell="O25" sqref="O25"/>
      <pageMargins left="0.75" right="0.75" top="1" bottom="1" header="0.5" footer="0.5"/>
      <pageSetup paperSize="9" scale="76" orientation="portrait" r:id="rId1"/>
      <headerFooter alignWithMargins="0"/>
    </customSheetView>
    <customSheetView guid="{69687417-BF2D-41EA-9F0C-3ABCA36AC0DF}" scale="80" showPageBreaks="1" printArea="1" view="pageBreakPreview">
      <selection activeCell="O25" sqref="O25"/>
      <pageMargins left="0.75" right="0.75" top="1" bottom="1" header="0.5" footer="0.5"/>
      <pageSetup paperSize="9" scale="76" orientation="portrait" r:id="rId2"/>
      <headerFooter alignWithMargins="0"/>
    </customSheetView>
  </customSheetViews>
  <mergeCells count="5">
    <mergeCell ref="A2:F2"/>
    <mergeCell ref="A4:A5"/>
    <mergeCell ref="B4:C4"/>
    <mergeCell ref="D4:E4"/>
    <mergeCell ref="F4:F5"/>
  </mergeCells>
  <pageMargins left="0.74803149606299213" right="0.74803149606299213" top="0.98425196850393704" bottom="0.98425196850393704" header="0.51181102362204722" footer="0.51181102362204722"/>
  <pageSetup paperSize="9" scale="76" orientation="portrait" r:id="rId3"/>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J47"/>
  <sheetViews>
    <sheetView zoomScale="90" zoomScaleNormal="90" zoomScaleSheetLayoutView="100" workbookViewId="0">
      <selection activeCell="O14" sqref="O14"/>
    </sheetView>
  </sheetViews>
  <sheetFormatPr defaultRowHeight="12.75"/>
  <cols>
    <col min="1" max="1" width="2.7109375" style="180" customWidth="1"/>
    <col min="2" max="2" width="48.5703125" style="180" customWidth="1"/>
    <col min="3" max="3" width="16.28515625" style="180" customWidth="1"/>
    <col min="4" max="4" width="48.5703125" style="180" customWidth="1"/>
    <col min="5" max="16384" width="9.140625" style="180"/>
  </cols>
  <sheetData>
    <row r="1" spans="2:4" s="179" customFormat="1" ht="15">
      <c r="B1" s="179" t="s">
        <v>1404</v>
      </c>
      <c r="D1" s="385" t="s">
        <v>581</v>
      </c>
    </row>
    <row r="2" spans="2:4" s="179" customFormat="1" ht="10.5" customHeight="1">
      <c r="D2" s="385"/>
    </row>
    <row r="3" spans="2:4" ht="29.25" customHeight="1">
      <c r="B3" s="982" t="s">
        <v>958</v>
      </c>
      <c r="C3" s="982"/>
      <c r="D3" s="982"/>
    </row>
    <row r="4" spans="2:4" ht="44.25" customHeight="1">
      <c r="B4" s="982" t="s">
        <v>959</v>
      </c>
      <c r="C4" s="982"/>
      <c r="D4" s="982"/>
    </row>
    <row r="5" spans="2:4" ht="13.5" customHeight="1">
      <c r="B5" s="841"/>
      <c r="C5" s="841"/>
      <c r="D5" s="841"/>
    </row>
    <row r="6" spans="2:4" ht="17.25" customHeight="1">
      <c r="B6" s="180" t="s">
        <v>1705</v>
      </c>
      <c r="D6" s="269" t="s">
        <v>105</v>
      </c>
    </row>
    <row r="7" spans="2:4" ht="51" customHeight="1">
      <c r="B7" s="351" t="s">
        <v>417</v>
      </c>
      <c r="C7" s="351" t="s">
        <v>3336</v>
      </c>
      <c r="D7" s="351" t="s">
        <v>418</v>
      </c>
    </row>
    <row r="8" spans="2:4" s="181" customFormat="1" ht="12">
      <c r="B8" s="386">
        <v>1</v>
      </c>
      <c r="C8" s="386">
        <v>2</v>
      </c>
      <c r="D8" s="386">
        <v>3</v>
      </c>
    </row>
    <row r="9" spans="2:4" s="181" customFormat="1" ht="12">
      <c r="B9" s="387" t="s">
        <v>960</v>
      </c>
      <c r="C9" s="388"/>
      <c r="D9" s="387" t="s">
        <v>961</v>
      </c>
    </row>
    <row r="10" spans="2:4">
      <c r="B10" s="389" t="s">
        <v>962</v>
      </c>
      <c r="C10" s="390">
        <v>627</v>
      </c>
      <c r="D10" s="389" t="s">
        <v>963</v>
      </c>
    </row>
    <row r="11" spans="2:4">
      <c r="B11" s="389" t="s">
        <v>964</v>
      </c>
      <c r="C11" s="391">
        <v>2639578.3016999997</v>
      </c>
      <c r="D11" s="389" t="s">
        <v>965</v>
      </c>
    </row>
    <row r="12" spans="2:4">
      <c r="B12" s="389" t="s">
        <v>966</v>
      </c>
      <c r="C12" s="392">
        <v>545174.21861999994</v>
      </c>
      <c r="D12" s="389" t="s">
        <v>967</v>
      </c>
    </row>
    <row r="13" spans="2:4">
      <c r="B13" s="389" t="s">
        <v>74</v>
      </c>
      <c r="C13" s="392"/>
      <c r="D13" s="389" t="s">
        <v>291</v>
      </c>
    </row>
    <row r="14" spans="2:4">
      <c r="B14" s="393" t="s">
        <v>968</v>
      </c>
      <c r="C14" s="392">
        <v>545174.21861999994</v>
      </c>
      <c r="D14" s="393" t="s">
        <v>524</v>
      </c>
    </row>
    <row r="15" spans="2:4">
      <c r="B15" s="393" t="s">
        <v>969</v>
      </c>
      <c r="C15" s="394">
        <v>2337</v>
      </c>
      <c r="D15" s="393" t="s">
        <v>1459</v>
      </c>
    </row>
    <row r="16" spans="2:4" ht="36">
      <c r="B16" s="389" t="s">
        <v>1392</v>
      </c>
      <c r="C16" s="392">
        <v>545174.21861999994</v>
      </c>
      <c r="D16" s="389" t="s">
        <v>1460</v>
      </c>
    </row>
    <row r="17" spans="2:5" ht="36">
      <c r="B17" s="389" t="s">
        <v>1393</v>
      </c>
      <c r="C17" s="395">
        <v>354090.86666</v>
      </c>
      <c r="D17" s="389" t="s">
        <v>1461</v>
      </c>
    </row>
    <row r="18" spans="2:5">
      <c r="B18" s="389" t="s">
        <v>970</v>
      </c>
      <c r="C18" s="390"/>
      <c r="D18" s="389" t="s">
        <v>971</v>
      </c>
    </row>
    <row r="19" spans="2:5">
      <c r="B19" s="393" t="s">
        <v>562</v>
      </c>
      <c r="C19" s="394">
        <v>46</v>
      </c>
      <c r="D19" s="393" t="s">
        <v>421</v>
      </c>
    </row>
    <row r="20" spans="2:5">
      <c r="B20" s="393" t="s">
        <v>563</v>
      </c>
      <c r="C20" s="392">
        <v>69555.353000000003</v>
      </c>
      <c r="D20" s="393" t="s">
        <v>422</v>
      </c>
    </row>
    <row r="21" spans="2:5" ht="20.25" customHeight="1">
      <c r="B21" s="389" t="s">
        <v>2405</v>
      </c>
      <c r="C21" s="394">
        <v>5206</v>
      </c>
      <c r="D21" s="389" t="s">
        <v>2406</v>
      </c>
    </row>
    <row r="22" spans="2:5">
      <c r="B22" s="393" t="s">
        <v>605</v>
      </c>
      <c r="C22" s="394"/>
      <c r="D22" s="393" t="s">
        <v>606</v>
      </c>
    </row>
    <row r="23" spans="2:5">
      <c r="B23" s="393" t="s">
        <v>607</v>
      </c>
      <c r="C23" s="392">
        <v>617.20000000000005</v>
      </c>
      <c r="D23" s="393" t="s">
        <v>608</v>
      </c>
    </row>
    <row r="24" spans="2:5">
      <c r="B24" s="393" t="s">
        <v>609</v>
      </c>
      <c r="C24" s="392">
        <v>558.20000000000005</v>
      </c>
      <c r="D24" s="393" t="s">
        <v>610</v>
      </c>
    </row>
    <row r="25" spans="2:5" ht="26.25" customHeight="1">
      <c r="B25" s="389" t="s">
        <v>972</v>
      </c>
      <c r="C25" s="394">
        <v>810</v>
      </c>
      <c r="D25" s="396" t="s">
        <v>973</v>
      </c>
    </row>
    <row r="26" spans="2:5">
      <c r="B26" s="387" t="s">
        <v>974</v>
      </c>
      <c r="C26" s="397"/>
      <c r="D26" s="387" t="s">
        <v>975</v>
      </c>
    </row>
    <row r="27" spans="2:5" ht="24">
      <c r="B27" s="389" t="s">
        <v>976</v>
      </c>
      <c r="C27" s="398"/>
      <c r="D27" s="389" t="s">
        <v>977</v>
      </c>
    </row>
    <row r="28" spans="2:5" ht="14.25" customHeight="1">
      <c r="B28" s="393" t="s">
        <v>562</v>
      </c>
      <c r="C28" s="394">
        <v>372946</v>
      </c>
      <c r="D28" s="393" t="s">
        <v>421</v>
      </c>
    </row>
    <row r="29" spans="2:5">
      <c r="B29" s="393" t="s">
        <v>978</v>
      </c>
      <c r="C29" s="392">
        <v>9574601.1913004108</v>
      </c>
      <c r="D29" s="393" t="s">
        <v>422</v>
      </c>
    </row>
    <row r="30" spans="2:5" ht="24.75">
      <c r="B30" s="389" t="s">
        <v>979</v>
      </c>
      <c r="C30" s="399"/>
      <c r="D30" s="389" t="s">
        <v>980</v>
      </c>
      <c r="E30" s="251"/>
    </row>
    <row r="31" spans="2:5" ht="14.25" customHeight="1">
      <c r="B31" s="393" t="s">
        <v>562</v>
      </c>
      <c r="C31" s="394">
        <v>33465</v>
      </c>
      <c r="D31" s="393" t="s">
        <v>421</v>
      </c>
    </row>
    <row r="32" spans="2:5" ht="13.5" customHeight="1">
      <c r="B32" s="393" t="s">
        <v>978</v>
      </c>
      <c r="C32" s="392">
        <v>1115503.99210388</v>
      </c>
      <c r="D32" s="393" t="s">
        <v>422</v>
      </c>
    </row>
    <row r="33" spans="2:10" ht="24">
      <c r="B33" s="389" t="s">
        <v>981</v>
      </c>
      <c r="C33" s="399"/>
      <c r="D33" s="389" t="s">
        <v>982</v>
      </c>
    </row>
    <row r="34" spans="2:10">
      <c r="B34" s="389" t="s">
        <v>1394</v>
      </c>
      <c r="C34" s="371"/>
      <c r="D34" s="389" t="s">
        <v>1395</v>
      </c>
    </row>
    <row r="35" spans="2:10">
      <c r="B35" s="393" t="s">
        <v>562</v>
      </c>
      <c r="C35" s="394">
        <v>32315</v>
      </c>
      <c r="D35" s="393" t="s">
        <v>421</v>
      </c>
    </row>
    <row r="36" spans="2:10">
      <c r="B36" s="393" t="s">
        <v>978</v>
      </c>
      <c r="C36" s="392">
        <v>993742.06847014988</v>
      </c>
      <c r="D36" s="393" t="s">
        <v>422</v>
      </c>
    </row>
    <row r="37" spans="2:10">
      <c r="B37" s="389" t="s">
        <v>983</v>
      </c>
      <c r="C37" s="394"/>
      <c r="D37" s="389" t="s">
        <v>984</v>
      </c>
    </row>
    <row r="38" spans="2:10">
      <c r="B38" s="393" t="s">
        <v>562</v>
      </c>
      <c r="C38" s="394">
        <v>31444</v>
      </c>
      <c r="D38" s="393" t="s">
        <v>421</v>
      </c>
    </row>
    <row r="39" spans="2:10">
      <c r="B39" s="393" t="s">
        <v>978</v>
      </c>
      <c r="C39" s="392">
        <v>908115.23197511001</v>
      </c>
      <c r="D39" s="393" t="s">
        <v>422</v>
      </c>
    </row>
    <row r="40" spans="2:10" ht="72" customHeight="1">
      <c r="B40" s="389" t="s">
        <v>985</v>
      </c>
      <c r="C40" s="394">
        <v>29</v>
      </c>
      <c r="D40" s="389" t="s">
        <v>986</v>
      </c>
      <c r="E40" s="252"/>
      <c r="F40" s="201"/>
      <c r="G40" s="201"/>
      <c r="H40" s="201"/>
      <c r="I40" s="201"/>
      <c r="J40" s="201"/>
    </row>
    <row r="41" spans="2:10" ht="24">
      <c r="B41" s="389" t="s">
        <v>1834</v>
      </c>
      <c r="C41" s="394"/>
      <c r="D41" s="389" t="s">
        <v>1835</v>
      </c>
      <c r="E41" s="252"/>
      <c r="F41" s="201"/>
      <c r="G41" s="201"/>
      <c r="H41" s="201"/>
      <c r="I41" s="201"/>
      <c r="J41" s="201"/>
    </row>
    <row r="42" spans="2:10">
      <c r="B42" s="393" t="s">
        <v>605</v>
      </c>
      <c r="C42" s="400"/>
      <c r="D42" s="393" t="s">
        <v>606</v>
      </c>
      <c r="E42" s="252"/>
      <c r="F42" s="201"/>
      <c r="G42" s="201"/>
      <c r="H42" s="201"/>
      <c r="I42" s="201"/>
      <c r="J42" s="201"/>
    </row>
    <row r="43" spans="2:10">
      <c r="B43" s="393" t="s">
        <v>607</v>
      </c>
      <c r="C43" s="401"/>
      <c r="D43" s="393" t="s">
        <v>608</v>
      </c>
      <c r="E43" s="252"/>
      <c r="F43" s="201"/>
      <c r="G43" s="201"/>
      <c r="H43" s="201"/>
      <c r="I43" s="201"/>
      <c r="J43" s="201"/>
    </row>
    <row r="44" spans="2:10">
      <c r="B44" s="393" t="s">
        <v>609</v>
      </c>
      <c r="C44" s="401"/>
      <c r="D44" s="393" t="s">
        <v>610</v>
      </c>
      <c r="E44" s="253"/>
      <c r="F44" s="254"/>
      <c r="G44" s="254"/>
      <c r="H44" s="201"/>
      <c r="I44" s="201"/>
      <c r="J44" s="201"/>
    </row>
    <row r="45" spans="2:10">
      <c r="B45" s="389" t="s">
        <v>1836</v>
      </c>
      <c r="D45" s="389" t="s">
        <v>1837</v>
      </c>
      <c r="E45" s="252"/>
      <c r="F45" s="201"/>
      <c r="G45" s="201"/>
      <c r="H45" s="201"/>
      <c r="I45" s="201"/>
      <c r="J45" s="201"/>
    </row>
    <row r="46" spans="2:10">
      <c r="B46" s="393" t="s">
        <v>562</v>
      </c>
      <c r="C46" s="402"/>
      <c r="D46" s="393" t="s">
        <v>421</v>
      </c>
      <c r="E46" s="252"/>
      <c r="F46" s="201"/>
      <c r="G46" s="201"/>
      <c r="H46" s="201"/>
      <c r="I46" s="201"/>
      <c r="J46" s="201"/>
    </row>
    <row r="47" spans="2:10">
      <c r="B47" s="403" t="s">
        <v>978</v>
      </c>
      <c r="C47" s="404"/>
      <c r="D47" s="403" t="s">
        <v>422</v>
      </c>
      <c r="E47" s="252"/>
      <c r="F47" s="201"/>
      <c r="G47" s="201"/>
      <c r="H47" s="201"/>
      <c r="I47" s="201"/>
      <c r="J47" s="201"/>
    </row>
  </sheetData>
  <customSheetViews>
    <customSheetView guid="{CEB12AB2-2B7C-47EA-8993-91B31C172525}" showPageBreaks="1" printArea="1" view="pageBreakPreview">
      <selection activeCell="H7" sqref="H7"/>
      <pageMargins left="0.39370078740157483" right="0.39370078740157483" top="0.78740157480314965" bottom="0.78740157480314965" header="0.51181102362204722" footer="0.51181102362204722"/>
      <printOptions horizontalCentered="1"/>
      <pageSetup paperSize="9" scale="77" orientation="portrait" r:id="rId1"/>
      <headerFooter alignWithMargins="0"/>
    </customSheetView>
    <customSheetView guid="{69687417-BF2D-41EA-9F0C-3ABCA36AC0DF}" showPageBreaks="1" printArea="1" view="pageBreakPreview">
      <selection activeCell="C8" sqref="C8"/>
      <pageMargins left="0.39370078740157483" right="0.39370078740157483" top="0.78740157480314965" bottom="0.78740157480314965" header="0.51181102362204722" footer="0.51181102362204722"/>
      <printOptions horizontalCentered="1"/>
      <pageSetup paperSize="9" scale="77" orientation="portrait" r:id="rId2"/>
      <headerFooter alignWithMargins="0"/>
    </customSheetView>
  </customSheetViews>
  <mergeCells count="2">
    <mergeCell ref="B3:D3"/>
    <mergeCell ref="B4:D4"/>
  </mergeCells>
  <printOptions horizontalCentered="1"/>
  <pageMargins left="0.39370078740157483" right="0.39370078740157483" top="0.78740157480314965" bottom="0.78740157480314965" header="0.51181102362204722" footer="0.51181102362204722"/>
  <pageSetup paperSize="9" scale="77" orientation="portrait" r:id="rId3"/>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X16"/>
  <sheetViews>
    <sheetView showGridLines="0" zoomScaleNormal="100" zoomScaleSheetLayoutView="100" workbookViewId="0">
      <selection activeCell="J7" sqref="J7"/>
    </sheetView>
  </sheetViews>
  <sheetFormatPr defaultRowHeight="11.25"/>
  <cols>
    <col min="1" max="1" width="24.140625" style="124" customWidth="1"/>
    <col min="2" max="2" width="15.85546875" style="427" customWidth="1"/>
    <col min="3" max="3" width="17" style="161" customWidth="1"/>
    <col min="4" max="4" width="22.5703125" style="161" customWidth="1"/>
    <col min="5" max="5" width="25.28515625" style="161" customWidth="1"/>
    <col min="6" max="6" width="23.140625" style="124" customWidth="1"/>
    <col min="7" max="8" width="25.5703125" style="124" customWidth="1"/>
    <col min="9" max="9" width="26.42578125" style="160" customWidth="1"/>
    <col min="10" max="10" width="20.140625" style="587" bestFit="1" customWidth="1"/>
    <col min="11" max="50" width="9.140625" style="587"/>
    <col min="51" max="251" width="9.140625" style="124"/>
    <col min="252" max="252" width="29.28515625" style="124" customWidth="1"/>
    <col min="253" max="253" width="11.42578125" style="124" customWidth="1"/>
    <col min="254" max="254" width="11.5703125" style="124" customWidth="1"/>
    <col min="255" max="255" width="14.140625" style="124" customWidth="1"/>
    <col min="256" max="256" width="18.140625" style="124" customWidth="1"/>
    <col min="257" max="257" width="17.85546875" style="124" customWidth="1"/>
    <col min="258" max="258" width="14.140625" style="124" customWidth="1"/>
    <col min="259" max="259" width="17.85546875" style="124" customWidth="1"/>
    <col min="260" max="260" width="31" style="124" customWidth="1"/>
    <col min="261" max="507" width="9.140625" style="124"/>
    <col min="508" max="508" width="29.28515625" style="124" customWidth="1"/>
    <col min="509" max="509" width="11.42578125" style="124" customWidth="1"/>
    <col min="510" max="510" width="11.5703125" style="124" customWidth="1"/>
    <col min="511" max="511" width="14.140625" style="124" customWidth="1"/>
    <col min="512" max="512" width="18.140625" style="124" customWidth="1"/>
    <col min="513" max="513" width="17.85546875" style="124" customWidth="1"/>
    <col min="514" max="514" width="14.140625" style="124" customWidth="1"/>
    <col min="515" max="515" width="17.85546875" style="124" customWidth="1"/>
    <col min="516" max="516" width="31" style="124" customWidth="1"/>
    <col min="517" max="763" width="9.140625" style="124"/>
    <col min="764" max="764" width="29.28515625" style="124" customWidth="1"/>
    <col min="765" max="765" width="11.42578125" style="124" customWidth="1"/>
    <col min="766" max="766" width="11.5703125" style="124" customWidth="1"/>
    <col min="767" max="767" width="14.140625" style="124" customWidth="1"/>
    <col min="768" max="768" width="18.140625" style="124" customWidth="1"/>
    <col min="769" max="769" width="17.85546875" style="124" customWidth="1"/>
    <col min="770" max="770" width="14.140625" style="124" customWidth="1"/>
    <col min="771" max="771" width="17.85546875" style="124" customWidth="1"/>
    <col min="772" max="772" width="31" style="124" customWidth="1"/>
    <col min="773" max="1019" width="9.140625" style="124"/>
    <col min="1020" max="1020" width="29.28515625" style="124" customWidth="1"/>
    <col min="1021" max="1021" width="11.42578125" style="124" customWidth="1"/>
    <col min="1022" max="1022" width="11.5703125" style="124" customWidth="1"/>
    <col min="1023" max="1023" width="14.140625" style="124" customWidth="1"/>
    <col min="1024" max="1024" width="18.140625" style="124" customWidth="1"/>
    <col min="1025" max="1025" width="17.85546875" style="124" customWidth="1"/>
    <col min="1026" max="1026" width="14.140625" style="124" customWidth="1"/>
    <col min="1027" max="1027" width="17.85546875" style="124" customWidth="1"/>
    <col min="1028" max="1028" width="31" style="124" customWidth="1"/>
    <col min="1029" max="1275" width="9.140625" style="124"/>
    <col min="1276" max="1276" width="29.28515625" style="124" customWidth="1"/>
    <col min="1277" max="1277" width="11.42578125" style="124" customWidth="1"/>
    <col min="1278" max="1278" width="11.5703125" style="124" customWidth="1"/>
    <col min="1279" max="1279" width="14.140625" style="124" customWidth="1"/>
    <col min="1280" max="1280" width="18.140625" style="124" customWidth="1"/>
    <col min="1281" max="1281" width="17.85546875" style="124" customWidth="1"/>
    <col min="1282" max="1282" width="14.140625" style="124" customWidth="1"/>
    <col min="1283" max="1283" width="17.85546875" style="124" customWidth="1"/>
    <col min="1284" max="1284" width="31" style="124" customWidth="1"/>
    <col min="1285" max="1531" width="9.140625" style="124"/>
    <col min="1532" max="1532" width="29.28515625" style="124" customWidth="1"/>
    <col min="1533" max="1533" width="11.42578125" style="124" customWidth="1"/>
    <col min="1534" max="1534" width="11.5703125" style="124" customWidth="1"/>
    <col min="1535" max="1535" width="14.140625" style="124" customWidth="1"/>
    <col min="1536" max="1536" width="18.140625" style="124" customWidth="1"/>
    <col min="1537" max="1537" width="17.85546875" style="124" customWidth="1"/>
    <col min="1538" max="1538" width="14.140625" style="124" customWidth="1"/>
    <col min="1539" max="1539" width="17.85546875" style="124" customWidth="1"/>
    <col min="1540" max="1540" width="31" style="124" customWidth="1"/>
    <col min="1541" max="1787" width="9.140625" style="124"/>
    <col min="1788" max="1788" width="29.28515625" style="124" customWidth="1"/>
    <col min="1789" max="1789" width="11.42578125" style="124" customWidth="1"/>
    <col min="1790" max="1790" width="11.5703125" style="124" customWidth="1"/>
    <col min="1791" max="1791" width="14.140625" style="124" customWidth="1"/>
    <col min="1792" max="1792" width="18.140625" style="124" customWidth="1"/>
    <col min="1793" max="1793" width="17.85546875" style="124" customWidth="1"/>
    <col min="1794" max="1794" width="14.140625" style="124" customWidth="1"/>
    <col min="1795" max="1795" width="17.85546875" style="124" customWidth="1"/>
    <col min="1796" max="1796" width="31" style="124" customWidth="1"/>
    <col min="1797" max="2043" width="9.140625" style="124"/>
    <col min="2044" max="2044" width="29.28515625" style="124" customWidth="1"/>
    <col min="2045" max="2045" width="11.42578125" style="124" customWidth="1"/>
    <col min="2046" max="2046" width="11.5703125" style="124" customWidth="1"/>
    <col min="2047" max="2047" width="14.140625" style="124" customWidth="1"/>
    <col min="2048" max="2048" width="18.140625" style="124" customWidth="1"/>
    <col min="2049" max="2049" width="17.85546875" style="124" customWidth="1"/>
    <col min="2050" max="2050" width="14.140625" style="124" customWidth="1"/>
    <col min="2051" max="2051" width="17.85546875" style="124" customWidth="1"/>
    <col min="2052" max="2052" width="31" style="124" customWidth="1"/>
    <col min="2053" max="2299" width="9.140625" style="124"/>
    <col min="2300" max="2300" width="29.28515625" style="124" customWidth="1"/>
    <col min="2301" max="2301" width="11.42578125" style="124" customWidth="1"/>
    <col min="2302" max="2302" width="11.5703125" style="124" customWidth="1"/>
    <col min="2303" max="2303" width="14.140625" style="124" customWidth="1"/>
    <col min="2304" max="2304" width="18.140625" style="124" customWidth="1"/>
    <col min="2305" max="2305" width="17.85546875" style="124" customWidth="1"/>
    <col min="2306" max="2306" width="14.140625" style="124" customWidth="1"/>
    <col min="2307" max="2307" width="17.85546875" style="124" customWidth="1"/>
    <col min="2308" max="2308" width="31" style="124" customWidth="1"/>
    <col min="2309" max="2555" width="9.140625" style="124"/>
    <col min="2556" max="2556" width="29.28515625" style="124" customWidth="1"/>
    <col min="2557" max="2557" width="11.42578125" style="124" customWidth="1"/>
    <col min="2558" max="2558" width="11.5703125" style="124" customWidth="1"/>
    <col min="2559" max="2559" width="14.140625" style="124" customWidth="1"/>
    <col min="2560" max="2560" width="18.140625" style="124" customWidth="1"/>
    <col min="2561" max="2561" width="17.85546875" style="124" customWidth="1"/>
    <col min="2562" max="2562" width="14.140625" style="124" customWidth="1"/>
    <col min="2563" max="2563" width="17.85546875" style="124" customWidth="1"/>
    <col min="2564" max="2564" width="31" style="124" customWidth="1"/>
    <col min="2565" max="2811" width="9.140625" style="124"/>
    <col min="2812" max="2812" width="29.28515625" style="124" customWidth="1"/>
    <col min="2813" max="2813" width="11.42578125" style="124" customWidth="1"/>
    <col min="2814" max="2814" width="11.5703125" style="124" customWidth="1"/>
    <col min="2815" max="2815" width="14.140625" style="124" customWidth="1"/>
    <col min="2816" max="2816" width="18.140625" style="124" customWidth="1"/>
    <col min="2817" max="2817" width="17.85546875" style="124" customWidth="1"/>
    <col min="2818" max="2818" width="14.140625" style="124" customWidth="1"/>
    <col min="2819" max="2819" width="17.85546875" style="124" customWidth="1"/>
    <col min="2820" max="2820" width="31" style="124" customWidth="1"/>
    <col min="2821" max="3067" width="9.140625" style="124"/>
    <col min="3068" max="3068" width="29.28515625" style="124" customWidth="1"/>
    <col min="3069" max="3069" width="11.42578125" style="124" customWidth="1"/>
    <col min="3070" max="3070" width="11.5703125" style="124" customWidth="1"/>
    <col min="3071" max="3071" width="14.140625" style="124" customWidth="1"/>
    <col min="3072" max="3072" width="18.140625" style="124" customWidth="1"/>
    <col min="3073" max="3073" width="17.85546875" style="124" customWidth="1"/>
    <col min="3074" max="3074" width="14.140625" style="124" customWidth="1"/>
    <col min="3075" max="3075" width="17.85546875" style="124" customWidth="1"/>
    <col min="3076" max="3076" width="31" style="124" customWidth="1"/>
    <col min="3077" max="3323" width="9.140625" style="124"/>
    <col min="3324" max="3324" width="29.28515625" style="124" customWidth="1"/>
    <col min="3325" max="3325" width="11.42578125" style="124" customWidth="1"/>
    <col min="3326" max="3326" width="11.5703125" style="124" customWidth="1"/>
    <col min="3327" max="3327" width="14.140625" style="124" customWidth="1"/>
    <col min="3328" max="3328" width="18.140625" style="124" customWidth="1"/>
    <col min="3329" max="3329" width="17.85546875" style="124" customWidth="1"/>
    <col min="3330" max="3330" width="14.140625" style="124" customWidth="1"/>
    <col min="3331" max="3331" width="17.85546875" style="124" customWidth="1"/>
    <col min="3332" max="3332" width="31" style="124" customWidth="1"/>
    <col min="3333" max="3579" width="9.140625" style="124"/>
    <col min="3580" max="3580" width="29.28515625" style="124" customWidth="1"/>
    <col min="3581" max="3581" width="11.42578125" style="124" customWidth="1"/>
    <col min="3582" max="3582" width="11.5703125" style="124" customWidth="1"/>
    <col min="3583" max="3583" width="14.140625" style="124" customWidth="1"/>
    <col min="3584" max="3584" width="18.140625" style="124" customWidth="1"/>
    <col min="3585" max="3585" width="17.85546875" style="124" customWidth="1"/>
    <col min="3586" max="3586" width="14.140625" style="124" customWidth="1"/>
    <col min="3587" max="3587" width="17.85546875" style="124" customWidth="1"/>
    <col min="3588" max="3588" width="31" style="124" customWidth="1"/>
    <col min="3589" max="3835" width="9.140625" style="124"/>
    <col min="3836" max="3836" width="29.28515625" style="124" customWidth="1"/>
    <col min="3837" max="3837" width="11.42578125" style="124" customWidth="1"/>
    <col min="3838" max="3838" width="11.5703125" style="124" customWidth="1"/>
    <col min="3839" max="3839" width="14.140625" style="124" customWidth="1"/>
    <col min="3840" max="3840" width="18.140625" style="124" customWidth="1"/>
    <col min="3841" max="3841" width="17.85546875" style="124" customWidth="1"/>
    <col min="3842" max="3842" width="14.140625" style="124" customWidth="1"/>
    <col min="3843" max="3843" width="17.85546875" style="124" customWidth="1"/>
    <col min="3844" max="3844" width="31" style="124" customWidth="1"/>
    <col min="3845" max="4091" width="9.140625" style="124"/>
    <col min="4092" max="4092" width="29.28515625" style="124" customWidth="1"/>
    <col min="4093" max="4093" width="11.42578125" style="124" customWidth="1"/>
    <col min="4094" max="4094" width="11.5703125" style="124" customWidth="1"/>
    <col min="4095" max="4095" width="14.140625" style="124" customWidth="1"/>
    <col min="4096" max="4096" width="18.140625" style="124" customWidth="1"/>
    <col min="4097" max="4097" width="17.85546875" style="124" customWidth="1"/>
    <col min="4098" max="4098" width="14.140625" style="124" customWidth="1"/>
    <col min="4099" max="4099" width="17.85546875" style="124" customWidth="1"/>
    <col min="4100" max="4100" width="31" style="124" customWidth="1"/>
    <col min="4101" max="4347" width="9.140625" style="124"/>
    <col min="4348" max="4348" width="29.28515625" style="124" customWidth="1"/>
    <col min="4349" max="4349" width="11.42578125" style="124" customWidth="1"/>
    <col min="4350" max="4350" width="11.5703125" style="124" customWidth="1"/>
    <col min="4351" max="4351" width="14.140625" style="124" customWidth="1"/>
    <col min="4352" max="4352" width="18.140625" style="124" customWidth="1"/>
    <col min="4353" max="4353" width="17.85546875" style="124" customWidth="1"/>
    <col min="4354" max="4354" width="14.140625" style="124" customWidth="1"/>
    <col min="4355" max="4355" width="17.85546875" style="124" customWidth="1"/>
    <col min="4356" max="4356" width="31" style="124" customWidth="1"/>
    <col min="4357" max="4603" width="9.140625" style="124"/>
    <col min="4604" max="4604" width="29.28515625" style="124" customWidth="1"/>
    <col min="4605" max="4605" width="11.42578125" style="124" customWidth="1"/>
    <col min="4606" max="4606" width="11.5703125" style="124" customWidth="1"/>
    <col min="4607" max="4607" width="14.140625" style="124" customWidth="1"/>
    <col min="4608" max="4608" width="18.140625" style="124" customWidth="1"/>
    <col min="4609" max="4609" width="17.85546875" style="124" customWidth="1"/>
    <col min="4610" max="4610" width="14.140625" style="124" customWidth="1"/>
    <col min="4611" max="4611" width="17.85546875" style="124" customWidth="1"/>
    <col min="4612" max="4612" width="31" style="124" customWidth="1"/>
    <col min="4613" max="4859" width="9.140625" style="124"/>
    <col min="4860" max="4860" width="29.28515625" style="124" customWidth="1"/>
    <col min="4861" max="4861" width="11.42578125" style="124" customWidth="1"/>
    <col min="4862" max="4862" width="11.5703125" style="124" customWidth="1"/>
    <col min="4863" max="4863" width="14.140625" style="124" customWidth="1"/>
    <col min="4864" max="4864" width="18.140625" style="124" customWidth="1"/>
    <col min="4865" max="4865" width="17.85546875" style="124" customWidth="1"/>
    <col min="4866" max="4866" width="14.140625" style="124" customWidth="1"/>
    <col min="4867" max="4867" width="17.85546875" style="124" customWidth="1"/>
    <col min="4868" max="4868" width="31" style="124" customWidth="1"/>
    <col min="4869" max="5115" width="9.140625" style="124"/>
    <col min="5116" max="5116" width="29.28515625" style="124" customWidth="1"/>
    <col min="5117" max="5117" width="11.42578125" style="124" customWidth="1"/>
    <col min="5118" max="5118" width="11.5703125" style="124" customWidth="1"/>
    <col min="5119" max="5119" width="14.140625" style="124" customWidth="1"/>
    <col min="5120" max="5120" width="18.140625" style="124" customWidth="1"/>
    <col min="5121" max="5121" width="17.85546875" style="124" customWidth="1"/>
    <col min="5122" max="5122" width="14.140625" style="124" customWidth="1"/>
    <col min="5123" max="5123" width="17.85546875" style="124" customWidth="1"/>
    <col min="5124" max="5124" width="31" style="124" customWidth="1"/>
    <col min="5125" max="5371" width="9.140625" style="124"/>
    <col min="5372" max="5372" width="29.28515625" style="124" customWidth="1"/>
    <col min="5373" max="5373" width="11.42578125" style="124" customWidth="1"/>
    <col min="5374" max="5374" width="11.5703125" style="124" customWidth="1"/>
    <col min="5375" max="5375" width="14.140625" style="124" customWidth="1"/>
    <col min="5376" max="5376" width="18.140625" style="124" customWidth="1"/>
    <col min="5377" max="5377" width="17.85546875" style="124" customWidth="1"/>
    <col min="5378" max="5378" width="14.140625" style="124" customWidth="1"/>
    <col min="5379" max="5379" width="17.85546875" style="124" customWidth="1"/>
    <col min="5380" max="5380" width="31" style="124" customWidth="1"/>
    <col min="5381" max="5627" width="9.140625" style="124"/>
    <col min="5628" max="5628" width="29.28515625" style="124" customWidth="1"/>
    <col min="5629" max="5629" width="11.42578125" style="124" customWidth="1"/>
    <col min="5630" max="5630" width="11.5703125" style="124" customWidth="1"/>
    <col min="5631" max="5631" width="14.140625" style="124" customWidth="1"/>
    <col min="5632" max="5632" width="18.140625" style="124" customWidth="1"/>
    <col min="5633" max="5633" width="17.85546875" style="124" customWidth="1"/>
    <col min="5634" max="5634" width="14.140625" style="124" customWidth="1"/>
    <col min="5635" max="5635" width="17.85546875" style="124" customWidth="1"/>
    <col min="5636" max="5636" width="31" style="124" customWidth="1"/>
    <col min="5637" max="5883" width="9.140625" style="124"/>
    <col min="5884" max="5884" width="29.28515625" style="124" customWidth="1"/>
    <col min="5885" max="5885" width="11.42578125" style="124" customWidth="1"/>
    <col min="5886" max="5886" width="11.5703125" style="124" customWidth="1"/>
    <col min="5887" max="5887" width="14.140625" style="124" customWidth="1"/>
    <col min="5888" max="5888" width="18.140625" style="124" customWidth="1"/>
    <col min="5889" max="5889" width="17.85546875" style="124" customWidth="1"/>
    <col min="5890" max="5890" width="14.140625" style="124" customWidth="1"/>
    <col min="5891" max="5891" width="17.85546875" style="124" customWidth="1"/>
    <col min="5892" max="5892" width="31" style="124" customWidth="1"/>
    <col min="5893" max="6139" width="9.140625" style="124"/>
    <col min="6140" max="6140" width="29.28515625" style="124" customWidth="1"/>
    <col min="6141" max="6141" width="11.42578125" style="124" customWidth="1"/>
    <col min="6142" max="6142" width="11.5703125" style="124" customWidth="1"/>
    <col min="6143" max="6143" width="14.140625" style="124" customWidth="1"/>
    <col min="6144" max="6144" width="18.140625" style="124" customWidth="1"/>
    <col min="6145" max="6145" width="17.85546875" style="124" customWidth="1"/>
    <col min="6146" max="6146" width="14.140625" style="124" customWidth="1"/>
    <col min="6147" max="6147" width="17.85546875" style="124" customWidth="1"/>
    <col min="6148" max="6148" width="31" style="124" customWidth="1"/>
    <col min="6149" max="6395" width="9.140625" style="124"/>
    <col min="6396" max="6396" width="29.28515625" style="124" customWidth="1"/>
    <col min="6397" max="6397" width="11.42578125" style="124" customWidth="1"/>
    <col min="6398" max="6398" width="11.5703125" style="124" customWidth="1"/>
    <col min="6399" max="6399" width="14.140625" style="124" customWidth="1"/>
    <col min="6400" max="6400" width="18.140625" style="124" customWidth="1"/>
    <col min="6401" max="6401" width="17.85546875" style="124" customWidth="1"/>
    <col min="6402" max="6402" width="14.140625" style="124" customWidth="1"/>
    <col min="6403" max="6403" width="17.85546875" style="124" customWidth="1"/>
    <col min="6404" max="6404" width="31" style="124" customWidth="1"/>
    <col min="6405" max="6651" width="9.140625" style="124"/>
    <col min="6652" max="6652" width="29.28515625" style="124" customWidth="1"/>
    <col min="6653" max="6653" width="11.42578125" style="124" customWidth="1"/>
    <col min="6654" max="6654" width="11.5703125" style="124" customWidth="1"/>
    <col min="6655" max="6655" width="14.140625" style="124" customWidth="1"/>
    <col min="6656" max="6656" width="18.140625" style="124" customWidth="1"/>
    <col min="6657" max="6657" width="17.85546875" style="124" customWidth="1"/>
    <col min="6658" max="6658" width="14.140625" style="124" customWidth="1"/>
    <col min="6659" max="6659" width="17.85546875" style="124" customWidth="1"/>
    <col min="6660" max="6660" width="31" style="124" customWidth="1"/>
    <col min="6661" max="6907" width="9.140625" style="124"/>
    <col min="6908" max="6908" width="29.28515625" style="124" customWidth="1"/>
    <col min="6909" max="6909" width="11.42578125" style="124" customWidth="1"/>
    <col min="6910" max="6910" width="11.5703125" style="124" customWidth="1"/>
    <col min="6911" max="6911" width="14.140625" style="124" customWidth="1"/>
    <col min="6912" max="6912" width="18.140625" style="124" customWidth="1"/>
    <col min="6913" max="6913" width="17.85546875" style="124" customWidth="1"/>
    <col min="6914" max="6914" width="14.140625" style="124" customWidth="1"/>
    <col min="6915" max="6915" width="17.85546875" style="124" customWidth="1"/>
    <col min="6916" max="6916" width="31" style="124" customWidth="1"/>
    <col min="6917" max="7163" width="9.140625" style="124"/>
    <col min="7164" max="7164" width="29.28515625" style="124" customWidth="1"/>
    <col min="7165" max="7165" width="11.42578125" style="124" customWidth="1"/>
    <col min="7166" max="7166" width="11.5703125" style="124" customWidth="1"/>
    <col min="7167" max="7167" width="14.140625" style="124" customWidth="1"/>
    <col min="7168" max="7168" width="18.140625" style="124" customWidth="1"/>
    <col min="7169" max="7169" width="17.85546875" style="124" customWidth="1"/>
    <col min="7170" max="7170" width="14.140625" style="124" customWidth="1"/>
    <col min="7171" max="7171" width="17.85546875" style="124" customWidth="1"/>
    <col min="7172" max="7172" width="31" style="124" customWidth="1"/>
    <col min="7173" max="7419" width="9.140625" style="124"/>
    <col min="7420" max="7420" width="29.28515625" style="124" customWidth="1"/>
    <col min="7421" max="7421" width="11.42578125" style="124" customWidth="1"/>
    <col min="7422" max="7422" width="11.5703125" style="124" customWidth="1"/>
    <col min="7423" max="7423" width="14.140625" style="124" customWidth="1"/>
    <col min="7424" max="7424" width="18.140625" style="124" customWidth="1"/>
    <col min="7425" max="7425" width="17.85546875" style="124" customWidth="1"/>
    <col min="7426" max="7426" width="14.140625" style="124" customWidth="1"/>
    <col min="7427" max="7427" width="17.85546875" style="124" customWidth="1"/>
    <col min="7428" max="7428" width="31" style="124" customWidth="1"/>
    <col min="7429" max="7675" width="9.140625" style="124"/>
    <col min="7676" max="7676" width="29.28515625" style="124" customWidth="1"/>
    <col min="7677" max="7677" width="11.42578125" style="124" customWidth="1"/>
    <col min="7678" max="7678" width="11.5703125" style="124" customWidth="1"/>
    <col min="7679" max="7679" width="14.140625" style="124" customWidth="1"/>
    <col min="7680" max="7680" width="18.140625" style="124" customWidth="1"/>
    <col min="7681" max="7681" width="17.85546875" style="124" customWidth="1"/>
    <col min="7682" max="7682" width="14.140625" style="124" customWidth="1"/>
    <col min="7683" max="7683" width="17.85546875" style="124" customWidth="1"/>
    <col min="7684" max="7684" width="31" style="124" customWidth="1"/>
    <col min="7685" max="7931" width="9.140625" style="124"/>
    <col min="7932" max="7932" width="29.28515625" style="124" customWidth="1"/>
    <col min="7933" max="7933" width="11.42578125" style="124" customWidth="1"/>
    <col min="7934" max="7934" width="11.5703125" style="124" customWidth="1"/>
    <col min="7935" max="7935" width="14.140625" style="124" customWidth="1"/>
    <col min="7936" max="7936" width="18.140625" style="124" customWidth="1"/>
    <col min="7937" max="7937" width="17.85546875" style="124" customWidth="1"/>
    <col min="7938" max="7938" width="14.140625" style="124" customWidth="1"/>
    <col min="7939" max="7939" width="17.85546875" style="124" customWidth="1"/>
    <col min="7940" max="7940" width="31" style="124" customWidth="1"/>
    <col min="7941" max="8187" width="9.140625" style="124"/>
    <col min="8188" max="8188" width="29.28515625" style="124" customWidth="1"/>
    <col min="8189" max="8189" width="11.42578125" style="124" customWidth="1"/>
    <col min="8190" max="8190" width="11.5703125" style="124" customWidth="1"/>
    <col min="8191" max="8191" width="14.140625" style="124" customWidth="1"/>
    <col min="8192" max="8192" width="18.140625" style="124" customWidth="1"/>
    <col min="8193" max="8193" width="17.85546875" style="124" customWidth="1"/>
    <col min="8194" max="8194" width="14.140625" style="124" customWidth="1"/>
    <col min="8195" max="8195" width="17.85546875" style="124" customWidth="1"/>
    <col min="8196" max="8196" width="31" style="124" customWidth="1"/>
    <col min="8197" max="8443" width="9.140625" style="124"/>
    <col min="8444" max="8444" width="29.28515625" style="124" customWidth="1"/>
    <col min="8445" max="8445" width="11.42578125" style="124" customWidth="1"/>
    <col min="8446" max="8446" width="11.5703125" style="124" customWidth="1"/>
    <col min="8447" max="8447" width="14.140625" style="124" customWidth="1"/>
    <col min="8448" max="8448" width="18.140625" style="124" customWidth="1"/>
    <col min="8449" max="8449" width="17.85546875" style="124" customWidth="1"/>
    <col min="8450" max="8450" width="14.140625" style="124" customWidth="1"/>
    <col min="8451" max="8451" width="17.85546875" style="124" customWidth="1"/>
    <col min="8452" max="8452" width="31" style="124" customWidth="1"/>
    <col min="8453" max="8699" width="9.140625" style="124"/>
    <col min="8700" max="8700" width="29.28515625" style="124" customWidth="1"/>
    <col min="8701" max="8701" width="11.42578125" style="124" customWidth="1"/>
    <col min="8702" max="8702" width="11.5703125" style="124" customWidth="1"/>
    <col min="8703" max="8703" width="14.140625" style="124" customWidth="1"/>
    <col min="8704" max="8704" width="18.140625" style="124" customWidth="1"/>
    <col min="8705" max="8705" width="17.85546875" style="124" customWidth="1"/>
    <col min="8706" max="8706" width="14.140625" style="124" customWidth="1"/>
    <col min="8707" max="8707" width="17.85546875" style="124" customWidth="1"/>
    <col min="8708" max="8708" width="31" style="124" customWidth="1"/>
    <col min="8709" max="8955" width="9.140625" style="124"/>
    <col min="8956" max="8956" width="29.28515625" style="124" customWidth="1"/>
    <col min="8957" max="8957" width="11.42578125" style="124" customWidth="1"/>
    <col min="8958" max="8958" width="11.5703125" style="124" customWidth="1"/>
    <col min="8959" max="8959" width="14.140625" style="124" customWidth="1"/>
    <col min="8960" max="8960" width="18.140625" style="124" customWidth="1"/>
    <col min="8961" max="8961" width="17.85546875" style="124" customWidth="1"/>
    <col min="8962" max="8962" width="14.140625" style="124" customWidth="1"/>
    <col min="8963" max="8963" width="17.85546875" style="124" customWidth="1"/>
    <col min="8964" max="8964" width="31" style="124" customWidth="1"/>
    <col min="8965" max="9211" width="9.140625" style="124"/>
    <col min="9212" max="9212" width="29.28515625" style="124" customWidth="1"/>
    <col min="9213" max="9213" width="11.42578125" style="124" customWidth="1"/>
    <col min="9214" max="9214" width="11.5703125" style="124" customWidth="1"/>
    <col min="9215" max="9215" width="14.140625" style="124" customWidth="1"/>
    <col min="9216" max="9216" width="18.140625" style="124" customWidth="1"/>
    <col min="9217" max="9217" width="17.85546875" style="124" customWidth="1"/>
    <col min="9218" max="9218" width="14.140625" style="124" customWidth="1"/>
    <col min="9219" max="9219" width="17.85546875" style="124" customWidth="1"/>
    <col min="9220" max="9220" width="31" style="124" customWidth="1"/>
    <col min="9221" max="9467" width="9.140625" style="124"/>
    <col min="9468" max="9468" width="29.28515625" style="124" customWidth="1"/>
    <col min="9469" max="9469" width="11.42578125" style="124" customWidth="1"/>
    <col min="9470" max="9470" width="11.5703125" style="124" customWidth="1"/>
    <col min="9471" max="9471" width="14.140625" style="124" customWidth="1"/>
    <col min="9472" max="9472" width="18.140625" style="124" customWidth="1"/>
    <col min="9473" max="9473" width="17.85546875" style="124" customWidth="1"/>
    <col min="9474" max="9474" width="14.140625" style="124" customWidth="1"/>
    <col min="9475" max="9475" width="17.85546875" style="124" customWidth="1"/>
    <col min="9476" max="9476" width="31" style="124" customWidth="1"/>
    <col min="9477" max="9723" width="9.140625" style="124"/>
    <col min="9724" max="9724" width="29.28515625" style="124" customWidth="1"/>
    <col min="9725" max="9725" width="11.42578125" style="124" customWidth="1"/>
    <col min="9726" max="9726" width="11.5703125" style="124" customWidth="1"/>
    <col min="9727" max="9727" width="14.140625" style="124" customWidth="1"/>
    <col min="9728" max="9728" width="18.140625" style="124" customWidth="1"/>
    <col min="9729" max="9729" width="17.85546875" style="124" customWidth="1"/>
    <col min="9730" max="9730" width="14.140625" style="124" customWidth="1"/>
    <col min="9731" max="9731" width="17.85546875" style="124" customWidth="1"/>
    <col min="9732" max="9732" width="31" style="124" customWidth="1"/>
    <col min="9733" max="9979" width="9.140625" style="124"/>
    <col min="9980" max="9980" width="29.28515625" style="124" customWidth="1"/>
    <col min="9981" max="9981" width="11.42578125" style="124" customWidth="1"/>
    <col min="9982" max="9982" width="11.5703125" style="124" customWidth="1"/>
    <col min="9983" max="9983" width="14.140625" style="124" customWidth="1"/>
    <col min="9984" max="9984" width="18.140625" style="124" customWidth="1"/>
    <col min="9985" max="9985" width="17.85546875" style="124" customWidth="1"/>
    <col min="9986" max="9986" width="14.140625" style="124" customWidth="1"/>
    <col min="9987" max="9987" width="17.85546875" style="124" customWidth="1"/>
    <col min="9988" max="9988" width="31" style="124" customWidth="1"/>
    <col min="9989" max="10235" width="9.140625" style="124"/>
    <col min="10236" max="10236" width="29.28515625" style="124" customWidth="1"/>
    <col min="10237" max="10237" width="11.42578125" style="124" customWidth="1"/>
    <col min="10238" max="10238" width="11.5703125" style="124" customWidth="1"/>
    <col min="10239" max="10239" width="14.140625" style="124" customWidth="1"/>
    <col min="10240" max="10240" width="18.140625" style="124" customWidth="1"/>
    <col min="10241" max="10241" width="17.85546875" style="124" customWidth="1"/>
    <col min="10242" max="10242" width="14.140625" style="124" customWidth="1"/>
    <col min="10243" max="10243" width="17.85546875" style="124" customWidth="1"/>
    <col min="10244" max="10244" width="31" style="124" customWidth="1"/>
    <col min="10245" max="10491" width="9.140625" style="124"/>
    <col min="10492" max="10492" width="29.28515625" style="124" customWidth="1"/>
    <col min="10493" max="10493" width="11.42578125" style="124" customWidth="1"/>
    <col min="10494" max="10494" width="11.5703125" style="124" customWidth="1"/>
    <col min="10495" max="10495" width="14.140625" style="124" customWidth="1"/>
    <col min="10496" max="10496" width="18.140625" style="124" customWidth="1"/>
    <col min="10497" max="10497" width="17.85546875" style="124" customWidth="1"/>
    <col min="10498" max="10498" width="14.140625" style="124" customWidth="1"/>
    <col min="10499" max="10499" width="17.85546875" style="124" customWidth="1"/>
    <col min="10500" max="10500" width="31" style="124" customWidth="1"/>
    <col min="10501" max="10747" width="9.140625" style="124"/>
    <col min="10748" max="10748" width="29.28515625" style="124" customWidth="1"/>
    <col min="10749" max="10749" width="11.42578125" style="124" customWidth="1"/>
    <col min="10750" max="10750" width="11.5703125" style="124" customWidth="1"/>
    <col min="10751" max="10751" width="14.140625" style="124" customWidth="1"/>
    <col min="10752" max="10752" width="18.140625" style="124" customWidth="1"/>
    <col min="10753" max="10753" width="17.85546875" style="124" customWidth="1"/>
    <col min="10754" max="10754" width="14.140625" style="124" customWidth="1"/>
    <col min="10755" max="10755" width="17.85546875" style="124" customWidth="1"/>
    <col min="10756" max="10756" width="31" style="124" customWidth="1"/>
    <col min="10757" max="11003" width="9.140625" style="124"/>
    <col min="11004" max="11004" width="29.28515625" style="124" customWidth="1"/>
    <col min="11005" max="11005" width="11.42578125" style="124" customWidth="1"/>
    <col min="11006" max="11006" width="11.5703125" style="124" customWidth="1"/>
    <col min="11007" max="11007" width="14.140625" style="124" customWidth="1"/>
    <col min="11008" max="11008" width="18.140625" style="124" customWidth="1"/>
    <col min="11009" max="11009" width="17.85546875" style="124" customWidth="1"/>
    <col min="11010" max="11010" width="14.140625" style="124" customWidth="1"/>
    <col min="11011" max="11011" width="17.85546875" style="124" customWidth="1"/>
    <col min="11012" max="11012" width="31" style="124" customWidth="1"/>
    <col min="11013" max="11259" width="9.140625" style="124"/>
    <col min="11260" max="11260" width="29.28515625" style="124" customWidth="1"/>
    <col min="11261" max="11261" width="11.42578125" style="124" customWidth="1"/>
    <col min="11262" max="11262" width="11.5703125" style="124" customWidth="1"/>
    <col min="11263" max="11263" width="14.140625" style="124" customWidth="1"/>
    <col min="11264" max="11264" width="18.140625" style="124" customWidth="1"/>
    <col min="11265" max="11265" width="17.85546875" style="124" customWidth="1"/>
    <col min="11266" max="11266" width="14.140625" style="124" customWidth="1"/>
    <col min="11267" max="11267" width="17.85546875" style="124" customWidth="1"/>
    <col min="11268" max="11268" width="31" style="124" customWidth="1"/>
    <col min="11269" max="11515" width="9.140625" style="124"/>
    <col min="11516" max="11516" width="29.28515625" style="124" customWidth="1"/>
    <col min="11517" max="11517" width="11.42578125" style="124" customWidth="1"/>
    <col min="11518" max="11518" width="11.5703125" style="124" customWidth="1"/>
    <col min="11519" max="11519" width="14.140625" style="124" customWidth="1"/>
    <col min="11520" max="11520" width="18.140625" style="124" customWidth="1"/>
    <col min="11521" max="11521" width="17.85546875" style="124" customWidth="1"/>
    <col min="11522" max="11522" width="14.140625" style="124" customWidth="1"/>
    <col min="11523" max="11523" width="17.85546875" style="124" customWidth="1"/>
    <col min="11524" max="11524" width="31" style="124" customWidth="1"/>
    <col min="11525" max="11771" width="9.140625" style="124"/>
    <col min="11772" max="11772" width="29.28515625" style="124" customWidth="1"/>
    <col min="11773" max="11773" width="11.42578125" style="124" customWidth="1"/>
    <col min="11774" max="11774" width="11.5703125" style="124" customWidth="1"/>
    <col min="11775" max="11775" width="14.140625" style="124" customWidth="1"/>
    <col min="11776" max="11776" width="18.140625" style="124" customWidth="1"/>
    <col min="11777" max="11777" width="17.85546875" style="124" customWidth="1"/>
    <col min="11778" max="11778" width="14.140625" style="124" customWidth="1"/>
    <col min="11779" max="11779" width="17.85546875" style="124" customWidth="1"/>
    <col min="11780" max="11780" width="31" style="124" customWidth="1"/>
    <col min="11781" max="12027" width="9.140625" style="124"/>
    <col min="12028" max="12028" width="29.28515625" style="124" customWidth="1"/>
    <col min="12029" max="12029" width="11.42578125" style="124" customWidth="1"/>
    <col min="12030" max="12030" width="11.5703125" style="124" customWidth="1"/>
    <col min="12031" max="12031" width="14.140625" style="124" customWidth="1"/>
    <col min="12032" max="12032" width="18.140625" style="124" customWidth="1"/>
    <col min="12033" max="12033" width="17.85546875" style="124" customWidth="1"/>
    <col min="12034" max="12034" width="14.140625" style="124" customWidth="1"/>
    <col min="12035" max="12035" width="17.85546875" style="124" customWidth="1"/>
    <col min="12036" max="12036" width="31" style="124" customWidth="1"/>
    <col min="12037" max="12283" width="9.140625" style="124"/>
    <col min="12284" max="12284" width="29.28515625" style="124" customWidth="1"/>
    <col min="12285" max="12285" width="11.42578125" style="124" customWidth="1"/>
    <col min="12286" max="12286" width="11.5703125" style="124" customWidth="1"/>
    <col min="12287" max="12287" width="14.140625" style="124" customWidth="1"/>
    <col min="12288" max="12288" width="18.140625" style="124" customWidth="1"/>
    <col min="12289" max="12289" width="17.85546875" style="124" customWidth="1"/>
    <col min="12290" max="12290" width="14.140625" style="124" customWidth="1"/>
    <col min="12291" max="12291" width="17.85546875" style="124" customWidth="1"/>
    <col min="12292" max="12292" width="31" style="124" customWidth="1"/>
    <col min="12293" max="12539" width="9.140625" style="124"/>
    <col min="12540" max="12540" width="29.28515625" style="124" customWidth="1"/>
    <col min="12541" max="12541" width="11.42578125" style="124" customWidth="1"/>
    <col min="12542" max="12542" width="11.5703125" style="124" customWidth="1"/>
    <col min="12543" max="12543" width="14.140625" style="124" customWidth="1"/>
    <col min="12544" max="12544" width="18.140625" style="124" customWidth="1"/>
    <col min="12545" max="12545" width="17.85546875" style="124" customWidth="1"/>
    <col min="12546" max="12546" width="14.140625" style="124" customWidth="1"/>
    <col min="12547" max="12547" width="17.85546875" style="124" customWidth="1"/>
    <col min="12548" max="12548" width="31" style="124" customWidth="1"/>
    <col min="12549" max="12795" width="9.140625" style="124"/>
    <col min="12796" max="12796" width="29.28515625" style="124" customWidth="1"/>
    <col min="12797" max="12797" width="11.42578125" style="124" customWidth="1"/>
    <col min="12798" max="12798" width="11.5703125" style="124" customWidth="1"/>
    <col min="12799" max="12799" width="14.140625" style="124" customWidth="1"/>
    <col min="12800" max="12800" width="18.140625" style="124" customWidth="1"/>
    <col min="12801" max="12801" width="17.85546875" style="124" customWidth="1"/>
    <col min="12802" max="12802" width="14.140625" style="124" customWidth="1"/>
    <col min="12803" max="12803" width="17.85546875" style="124" customWidth="1"/>
    <col min="12804" max="12804" width="31" style="124" customWidth="1"/>
    <col min="12805" max="13051" width="9.140625" style="124"/>
    <col min="13052" max="13052" width="29.28515625" style="124" customWidth="1"/>
    <col min="13053" max="13053" width="11.42578125" style="124" customWidth="1"/>
    <col min="13054" max="13054" width="11.5703125" style="124" customWidth="1"/>
    <col min="13055" max="13055" width="14.140625" style="124" customWidth="1"/>
    <col min="13056" max="13056" width="18.140625" style="124" customWidth="1"/>
    <col min="13057" max="13057" width="17.85546875" style="124" customWidth="1"/>
    <col min="13058" max="13058" width="14.140625" style="124" customWidth="1"/>
    <col min="13059" max="13059" width="17.85546875" style="124" customWidth="1"/>
    <col min="13060" max="13060" width="31" style="124" customWidth="1"/>
    <col min="13061" max="13307" width="9.140625" style="124"/>
    <col min="13308" max="13308" width="29.28515625" style="124" customWidth="1"/>
    <col min="13309" max="13309" width="11.42578125" style="124" customWidth="1"/>
    <col min="13310" max="13310" width="11.5703125" style="124" customWidth="1"/>
    <col min="13311" max="13311" width="14.140625" style="124" customWidth="1"/>
    <col min="13312" max="13312" width="18.140625" style="124" customWidth="1"/>
    <col min="13313" max="13313" width="17.85546875" style="124" customWidth="1"/>
    <col min="13314" max="13314" width="14.140625" style="124" customWidth="1"/>
    <col min="13315" max="13315" width="17.85546875" style="124" customWidth="1"/>
    <col min="13316" max="13316" width="31" style="124" customWidth="1"/>
    <col min="13317" max="13563" width="9.140625" style="124"/>
    <col min="13564" max="13564" width="29.28515625" style="124" customWidth="1"/>
    <col min="13565" max="13565" width="11.42578125" style="124" customWidth="1"/>
    <col min="13566" max="13566" width="11.5703125" style="124" customWidth="1"/>
    <col min="13567" max="13567" width="14.140625" style="124" customWidth="1"/>
    <col min="13568" max="13568" width="18.140625" style="124" customWidth="1"/>
    <col min="13569" max="13569" width="17.85546875" style="124" customWidth="1"/>
    <col min="13570" max="13570" width="14.140625" style="124" customWidth="1"/>
    <col min="13571" max="13571" width="17.85546875" style="124" customWidth="1"/>
    <col min="13572" max="13572" width="31" style="124" customWidth="1"/>
    <col min="13573" max="13819" width="9.140625" style="124"/>
    <col min="13820" max="13820" width="29.28515625" style="124" customWidth="1"/>
    <col min="13821" max="13821" width="11.42578125" style="124" customWidth="1"/>
    <col min="13822" max="13822" width="11.5703125" style="124" customWidth="1"/>
    <col min="13823" max="13823" width="14.140625" style="124" customWidth="1"/>
    <col min="13824" max="13824" width="18.140625" style="124" customWidth="1"/>
    <col min="13825" max="13825" width="17.85546875" style="124" customWidth="1"/>
    <col min="13826" max="13826" width="14.140625" style="124" customWidth="1"/>
    <col min="13827" max="13827" width="17.85546875" style="124" customWidth="1"/>
    <col min="13828" max="13828" width="31" style="124" customWidth="1"/>
    <col min="13829" max="14075" width="9.140625" style="124"/>
    <col min="14076" max="14076" width="29.28515625" style="124" customWidth="1"/>
    <col min="14077" max="14077" width="11.42578125" style="124" customWidth="1"/>
    <col min="14078" max="14078" width="11.5703125" style="124" customWidth="1"/>
    <col min="14079" max="14079" width="14.140625" style="124" customWidth="1"/>
    <col min="14080" max="14080" width="18.140625" style="124" customWidth="1"/>
    <col min="14081" max="14081" width="17.85546875" style="124" customWidth="1"/>
    <col min="14082" max="14082" width="14.140625" style="124" customWidth="1"/>
    <col min="14083" max="14083" width="17.85546875" style="124" customWidth="1"/>
    <col min="14084" max="14084" width="31" style="124" customWidth="1"/>
    <col min="14085" max="14331" width="9.140625" style="124"/>
    <col min="14332" max="14332" width="29.28515625" style="124" customWidth="1"/>
    <col min="14333" max="14333" width="11.42578125" style="124" customWidth="1"/>
    <col min="14334" max="14334" width="11.5703125" style="124" customWidth="1"/>
    <col min="14335" max="14335" width="14.140625" style="124" customWidth="1"/>
    <col min="14336" max="14336" width="18.140625" style="124" customWidth="1"/>
    <col min="14337" max="14337" width="17.85546875" style="124" customWidth="1"/>
    <col min="14338" max="14338" width="14.140625" style="124" customWidth="1"/>
    <col min="14339" max="14339" width="17.85546875" style="124" customWidth="1"/>
    <col min="14340" max="14340" width="31" style="124" customWidth="1"/>
    <col min="14341" max="14587" width="9.140625" style="124"/>
    <col min="14588" max="14588" width="29.28515625" style="124" customWidth="1"/>
    <col min="14589" max="14589" width="11.42578125" style="124" customWidth="1"/>
    <col min="14590" max="14590" width="11.5703125" style="124" customWidth="1"/>
    <col min="14591" max="14591" width="14.140625" style="124" customWidth="1"/>
    <col min="14592" max="14592" width="18.140625" style="124" customWidth="1"/>
    <col min="14593" max="14593" width="17.85546875" style="124" customWidth="1"/>
    <col min="14594" max="14594" width="14.140625" style="124" customWidth="1"/>
    <col min="14595" max="14595" width="17.85546875" style="124" customWidth="1"/>
    <col min="14596" max="14596" width="31" style="124" customWidth="1"/>
    <col min="14597" max="14843" width="9.140625" style="124"/>
    <col min="14844" max="14844" width="29.28515625" style="124" customWidth="1"/>
    <col min="14845" max="14845" width="11.42578125" style="124" customWidth="1"/>
    <col min="14846" max="14846" width="11.5703125" style="124" customWidth="1"/>
    <col min="14847" max="14847" width="14.140625" style="124" customWidth="1"/>
    <col min="14848" max="14848" width="18.140625" style="124" customWidth="1"/>
    <col min="14849" max="14849" width="17.85546875" style="124" customWidth="1"/>
    <col min="14850" max="14850" width="14.140625" style="124" customWidth="1"/>
    <col min="14851" max="14851" width="17.85546875" style="124" customWidth="1"/>
    <col min="14852" max="14852" width="31" style="124" customWidth="1"/>
    <col min="14853" max="15099" width="9.140625" style="124"/>
    <col min="15100" max="15100" width="29.28515625" style="124" customWidth="1"/>
    <col min="15101" max="15101" width="11.42578125" style="124" customWidth="1"/>
    <col min="15102" max="15102" width="11.5703125" style="124" customWidth="1"/>
    <col min="15103" max="15103" width="14.140625" style="124" customWidth="1"/>
    <col min="15104" max="15104" width="18.140625" style="124" customWidth="1"/>
    <col min="15105" max="15105" width="17.85546875" style="124" customWidth="1"/>
    <col min="15106" max="15106" width="14.140625" style="124" customWidth="1"/>
    <col min="15107" max="15107" width="17.85546875" style="124" customWidth="1"/>
    <col min="15108" max="15108" width="31" style="124" customWidth="1"/>
    <col min="15109" max="15355" width="9.140625" style="124"/>
    <col min="15356" max="15356" width="29.28515625" style="124" customWidth="1"/>
    <col min="15357" max="15357" width="11.42578125" style="124" customWidth="1"/>
    <col min="15358" max="15358" width="11.5703125" style="124" customWidth="1"/>
    <col min="15359" max="15359" width="14.140625" style="124" customWidth="1"/>
    <col min="15360" max="15360" width="18.140625" style="124" customWidth="1"/>
    <col min="15361" max="15361" width="17.85546875" style="124" customWidth="1"/>
    <col min="15362" max="15362" width="14.140625" style="124" customWidth="1"/>
    <col min="15363" max="15363" width="17.85546875" style="124" customWidth="1"/>
    <col min="15364" max="15364" width="31" style="124" customWidth="1"/>
    <col min="15365" max="15611" width="9.140625" style="124"/>
    <col min="15612" max="15612" width="29.28515625" style="124" customWidth="1"/>
    <col min="15613" max="15613" width="11.42578125" style="124" customWidth="1"/>
    <col min="15614" max="15614" width="11.5703125" style="124" customWidth="1"/>
    <col min="15615" max="15615" width="14.140625" style="124" customWidth="1"/>
    <col min="15616" max="15616" width="18.140625" style="124" customWidth="1"/>
    <col min="15617" max="15617" width="17.85546875" style="124" customWidth="1"/>
    <col min="15618" max="15618" width="14.140625" style="124" customWidth="1"/>
    <col min="15619" max="15619" width="17.85546875" style="124" customWidth="1"/>
    <col min="15620" max="15620" width="31" style="124" customWidth="1"/>
    <col min="15621" max="15867" width="9.140625" style="124"/>
    <col min="15868" max="15868" width="29.28515625" style="124" customWidth="1"/>
    <col min="15869" max="15869" width="11.42578125" style="124" customWidth="1"/>
    <col min="15870" max="15870" width="11.5703125" style="124" customWidth="1"/>
    <col min="15871" max="15871" width="14.140625" style="124" customWidth="1"/>
    <col min="15872" max="15872" width="18.140625" style="124" customWidth="1"/>
    <col min="15873" max="15873" width="17.85546875" style="124" customWidth="1"/>
    <col min="15874" max="15874" width="14.140625" style="124" customWidth="1"/>
    <col min="15875" max="15875" width="17.85546875" style="124" customWidth="1"/>
    <col min="15876" max="15876" width="31" style="124" customWidth="1"/>
    <col min="15877" max="16123" width="9.140625" style="124"/>
    <col min="16124" max="16124" width="29.28515625" style="124" customWidth="1"/>
    <col min="16125" max="16125" width="11.42578125" style="124" customWidth="1"/>
    <col min="16126" max="16126" width="11.5703125" style="124" customWidth="1"/>
    <col min="16127" max="16127" width="14.140625" style="124" customWidth="1"/>
    <col min="16128" max="16128" width="18.140625" style="124" customWidth="1"/>
    <col min="16129" max="16129" width="17.85546875" style="124" customWidth="1"/>
    <col min="16130" max="16130" width="14.140625" style="124" customWidth="1"/>
    <col min="16131" max="16131" width="17.85546875" style="124" customWidth="1"/>
    <col min="16132" max="16132" width="31" style="124" customWidth="1"/>
    <col min="16133" max="16381" width="9.140625" style="124"/>
    <col min="16382" max="16382" width="9.140625" style="124" customWidth="1"/>
    <col min="16383" max="16384" width="9.140625" style="124"/>
  </cols>
  <sheetData>
    <row r="1" spans="1:50" ht="18.75">
      <c r="A1" s="262"/>
      <c r="B1" s="423"/>
      <c r="C1" s="217"/>
      <c r="D1" s="217"/>
      <c r="E1" s="217"/>
      <c r="I1" s="218" t="s">
        <v>2758</v>
      </c>
    </row>
    <row r="2" spans="1:50">
      <c r="A2" s="262"/>
      <c r="B2" s="423"/>
      <c r="C2" s="217"/>
      <c r="D2" s="217"/>
      <c r="E2" s="217"/>
    </row>
    <row r="3" spans="1:50" ht="18.75" customHeight="1">
      <c r="A3" s="1065" t="s">
        <v>3285</v>
      </c>
      <c r="B3" s="1065"/>
      <c r="C3" s="1065"/>
      <c r="D3" s="1065"/>
      <c r="E3" s="1065"/>
      <c r="F3" s="1065"/>
      <c r="G3" s="1065"/>
      <c r="H3" s="1065"/>
      <c r="I3" s="1065"/>
    </row>
    <row r="4" spans="1:50" ht="12.75">
      <c r="A4" s="215"/>
      <c r="B4" s="424"/>
      <c r="C4" s="215"/>
      <c r="D4" s="215"/>
      <c r="E4" s="215"/>
      <c r="F4" s="215"/>
      <c r="G4" s="215"/>
      <c r="H4" s="215"/>
    </row>
    <row r="5" spans="1:50" ht="35.25" customHeight="1">
      <c r="A5" s="1066" t="s">
        <v>1060</v>
      </c>
      <c r="B5" s="1071" t="s">
        <v>2461</v>
      </c>
      <c r="C5" s="1072"/>
      <c r="D5" s="425"/>
      <c r="E5" s="1067" t="s">
        <v>2462</v>
      </c>
      <c r="F5" s="1067" t="s">
        <v>2344</v>
      </c>
      <c r="G5" s="1067"/>
      <c r="H5" s="1067" t="s">
        <v>1471</v>
      </c>
      <c r="I5" s="1068" t="s">
        <v>1097</v>
      </c>
    </row>
    <row r="6" spans="1:50" s="216" customFormat="1">
      <c r="A6" s="1066"/>
      <c r="B6" s="1069" t="s">
        <v>539</v>
      </c>
      <c r="C6" s="1067" t="s">
        <v>574</v>
      </c>
      <c r="D6" s="1067" t="s">
        <v>1061</v>
      </c>
      <c r="E6" s="1067"/>
      <c r="F6" s="1067" t="s">
        <v>3286</v>
      </c>
      <c r="G6" s="1070" t="s">
        <v>2463</v>
      </c>
      <c r="H6" s="1067"/>
      <c r="I6" s="1068"/>
      <c r="J6" s="588"/>
      <c r="K6" s="588"/>
      <c r="L6" s="588"/>
      <c r="M6" s="588"/>
      <c r="N6" s="588"/>
      <c r="O6" s="588"/>
      <c r="P6" s="588"/>
      <c r="Q6" s="588"/>
      <c r="R6" s="588"/>
      <c r="S6" s="588"/>
      <c r="T6" s="588"/>
      <c r="U6" s="588"/>
      <c r="V6" s="588"/>
      <c r="W6" s="588"/>
      <c r="X6" s="588"/>
      <c r="Y6" s="588"/>
      <c r="Z6" s="588"/>
      <c r="AA6" s="588"/>
      <c r="AB6" s="588"/>
      <c r="AC6" s="588"/>
      <c r="AD6" s="588"/>
      <c r="AE6" s="588"/>
      <c r="AF6" s="588"/>
      <c r="AG6" s="588"/>
      <c r="AH6" s="588"/>
      <c r="AI6" s="588"/>
      <c r="AJ6" s="588"/>
      <c r="AK6" s="588"/>
      <c r="AL6" s="588"/>
      <c r="AM6" s="588"/>
      <c r="AN6" s="588"/>
      <c r="AO6" s="588"/>
      <c r="AP6" s="588"/>
      <c r="AQ6" s="588"/>
      <c r="AR6" s="588"/>
      <c r="AS6" s="588"/>
      <c r="AT6" s="588"/>
      <c r="AU6" s="588"/>
      <c r="AV6" s="588"/>
      <c r="AW6" s="588"/>
      <c r="AX6" s="588"/>
    </row>
    <row r="7" spans="1:50" s="216" customFormat="1" ht="107.25" customHeight="1">
      <c r="A7" s="1066"/>
      <c r="B7" s="1069"/>
      <c r="C7" s="1067"/>
      <c r="D7" s="1067"/>
      <c r="E7" s="1067"/>
      <c r="F7" s="1067"/>
      <c r="G7" s="1070"/>
      <c r="H7" s="1067"/>
      <c r="I7" s="1068"/>
      <c r="J7" s="588"/>
      <c r="K7" s="588"/>
      <c r="L7" s="588"/>
      <c r="M7" s="588"/>
      <c r="N7" s="588"/>
      <c r="O7" s="588"/>
      <c r="P7" s="588"/>
      <c r="Q7" s="588"/>
      <c r="R7" s="588"/>
      <c r="S7" s="588"/>
      <c r="T7" s="588"/>
      <c r="U7" s="588"/>
      <c r="V7" s="588"/>
      <c r="W7" s="588"/>
      <c r="X7" s="588"/>
      <c r="Y7" s="588"/>
      <c r="Z7" s="588"/>
      <c r="AA7" s="588"/>
      <c r="AB7" s="588"/>
      <c r="AC7" s="588"/>
      <c r="AD7" s="588"/>
      <c r="AE7" s="588"/>
      <c r="AF7" s="588"/>
      <c r="AG7" s="588"/>
      <c r="AH7" s="588"/>
      <c r="AI7" s="588"/>
      <c r="AJ7" s="588"/>
      <c r="AK7" s="588"/>
      <c r="AL7" s="588"/>
      <c r="AM7" s="588"/>
      <c r="AN7" s="588"/>
      <c r="AO7" s="588"/>
      <c r="AP7" s="588"/>
      <c r="AQ7" s="588"/>
      <c r="AR7" s="588"/>
      <c r="AS7" s="588"/>
      <c r="AT7" s="588"/>
      <c r="AU7" s="588"/>
      <c r="AV7" s="588"/>
      <c r="AW7" s="588"/>
      <c r="AX7" s="588"/>
    </row>
    <row r="8" spans="1:50" s="216" customFormat="1" ht="30.75" customHeight="1">
      <c r="A8" s="578" t="s">
        <v>192</v>
      </c>
      <c r="B8" s="263">
        <f t="shared" ref="B8:H8" si="0">B9+B10+B11+B12+B13+B14</f>
        <v>566051</v>
      </c>
      <c r="C8" s="263">
        <f t="shared" si="0"/>
        <v>91660</v>
      </c>
      <c r="D8" s="263">
        <f t="shared" si="0"/>
        <v>51</v>
      </c>
      <c r="E8" s="263">
        <f t="shared" si="0"/>
        <v>7795552467426.9189</v>
      </c>
      <c r="F8" s="263">
        <f t="shared" si="0"/>
        <v>5461324323710.4414</v>
      </c>
      <c r="G8" s="263">
        <f t="shared" si="0"/>
        <v>3333109238.0599999</v>
      </c>
      <c r="H8" s="263">
        <f t="shared" si="0"/>
        <v>471904682111.08209</v>
      </c>
      <c r="I8" s="579" t="s">
        <v>245</v>
      </c>
      <c r="J8" s="589"/>
      <c r="K8" s="588"/>
      <c r="L8" s="588"/>
      <c r="M8" s="588"/>
      <c r="N8" s="588"/>
      <c r="O8" s="588"/>
      <c r="P8" s="588"/>
      <c r="Q8" s="588"/>
      <c r="R8" s="588"/>
      <c r="S8" s="588"/>
      <c r="T8" s="588"/>
      <c r="U8" s="588"/>
      <c r="V8" s="588"/>
      <c r="W8" s="588"/>
      <c r="X8" s="588"/>
      <c r="Y8" s="588"/>
      <c r="Z8" s="588"/>
      <c r="AA8" s="588"/>
      <c r="AB8" s="588"/>
      <c r="AC8" s="588"/>
      <c r="AD8" s="588"/>
      <c r="AE8" s="588"/>
      <c r="AF8" s="588"/>
      <c r="AG8" s="588"/>
      <c r="AH8" s="588"/>
      <c r="AI8" s="588"/>
      <c r="AJ8" s="588"/>
      <c r="AK8" s="588"/>
      <c r="AL8" s="588"/>
      <c r="AM8" s="588"/>
      <c r="AN8" s="588"/>
      <c r="AO8" s="588"/>
      <c r="AP8" s="588"/>
      <c r="AQ8" s="588"/>
      <c r="AR8" s="588"/>
      <c r="AS8" s="588"/>
      <c r="AT8" s="588"/>
      <c r="AU8" s="588"/>
      <c r="AV8" s="588"/>
      <c r="AW8" s="588"/>
      <c r="AX8" s="588"/>
    </row>
    <row r="9" spans="1:50" s="216" customFormat="1" ht="75" customHeight="1">
      <c r="A9" s="222" t="s">
        <v>1685</v>
      </c>
      <c r="B9" s="219">
        <v>59129</v>
      </c>
      <c r="C9" s="219">
        <v>11451</v>
      </c>
      <c r="D9" s="219">
        <v>3</v>
      </c>
      <c r="E9" s="219">
        <v>4811179582340</v>
      </c>
      <c r="F9" s="219">
        <v>3094105781271.3198</v>
      </c>
      <c r="G9" s="219">
        <v>516677126.44999999</v>
      </c>
      <c r="H9" s="219">
        <f>328876834468.19-8416606531</f>
        <v>320460227937.19</v>
      </c>
      <c r="I9" s="221" t="s">
        <v>2643</v>
      </c>
      <c r="J9" s="590"/>
      <c r="K9" s="588"/>
      <c r="L9" s="588"/>
      <c r="M9" s="588"/>
      <c r="N9" s="588"/>
      <c r="O9" s="588"/>
      <c r="P9" s="588"/>
      <c r="Q9" s="588"/>
      <c r="R9" s="588"/>
      <c r="S9" s="588"/>
      <c r="T9" s="588"/>
      <c r="U9" s="588"/>
      <c r="V9" s="588"/>
      <c r="W9" s="588"/>
      <c r="X9" s="588"/>
      <c r="Y9" s="588"/>
      <c r="Z9" s="588"/>
      <c r="AA9" s="588"/>
      <c r="AB9" s="588"/>
      <c r="AC9" s="588"/>
      <c r="AD9" s="588"/>
      <c r="AE9" s="588"/>
      <c r="AF9" s="588"/>
      <c r="AG9" s="588"/>
      <c r="AH9" s="588"/>
      <c r="AI9" s="588"/>
      <c r="AJ9" s="588"/>
      <c r="AK9" s="588"/>
      <c r="AL9" s="588"/>
      <c r="AM9" s="588"/>
      <c r="AN9" s="588"/>
      <c r="AO9" s="588"/>
      <c r="AP9" s="588"/>
      <c r="AQ9" s="588"/>
      <c r="AR9" s="588"/>
      <c r="AS9" s="588"/>
      <c r="AT9" s="588"/>
      <c r="AU9" s="588"/>
      <c r="AV9" s="588"/>
      <c r="AW9" s="588"/>
      <c r="AX9" s="588"/>
    </row>
    <row r="10" spans="1:50" s="586" customFormat="1" ht="99.75" customHeight="1">
      <c r="A10" s="222" t="s">
        <v>2464</v>
      </c>
      <c r="B10" s="219">
        <v>400</v>
      </c>
      <c r="C10" s="219">
        <v>146</v>
      </c>
      <c r="D10" s="219">
        <v>0</v>
      </c>
      <c r="E10" s="219">
        <v>36170709212.059998</v>
      </c>
      <c r="F10" s="219">
        <v>16852453965.710001</v>
      </c>
      <c r="G10" s="219">
        <v>0</v>
      </c>
      <c r="H10" s="219">
        <v>1494020706</v>
      </c>
      <c r="I10" s="222" t="s">
        <v>1686</v>
      </c>
      <c r="J10" s="590"/>
      <c r="K10" s="588"/>
      <c r="L10" s="588"/>
      <c r="M10" s="588"/>
      <c r="N10" s="588"/>
      <c r="O10" s="588"/>
      <c r="P10" s="588"/>
      <c r="Q10" s="588"/>
      <c r="R10" s="588"/>
      <c r="S10" s="588"/>
      <c r="T10" s="588"/>
      <c r="U10" s="588"/>
      <c r="V10" s="588"/>
      <c r="W10" s="588"/>
      <c r="X10" s="588"/>
      <c r="Y10" s="588"/>
      <c r="Z10" s="588"/>
      <c r="AA10" s="588"/>
      <c r="AB10" s="588"/>
      <c r="AC10" s="588"/>
      <c r="AD10" s="588"/>
      <c r="AE10" s="588"/>
      <c r="AF10" s="588"/>
      <c r="AG10" s="588"/>
      <c r="AH10" s="588"/>
      <c r="AI10" s="588"/>
      <c r="AJ10" s="588"/>
      <c r="AK10" s="588"/>
      <c r="AL10" s="588"/>
      <c r="AM10" s="588"/>
      <c r="AN10" s="588"/>
      <c r="AO10" s="588"/>
      <c r="AP10" s="588"/>
      <c r="AQ10" s="588"/>
      <c r="AR10" s="588"/>
      <c r="AS10" s="588"/>
      <c r="AT10" s="588"/>
      <c r="AU10" s="588"/>
      <c r="AV10" s="588"/>
      <c r="AW10" s="588"/>
      <c r="AX10" s="588"/>
    </row>
    <row r="11" spans="1:50" s="264" customFormat="1" ht="84.75" customHeight="1">
      <c r="A11" s="222" t="s">
        <v>1687</v>
      </c>
      <c r="B11" s="219">
        <v>290931</v>
      </c>
      <c r="C11" s="219">
        <v>25035</v>
      </c>
      <c r="D11" s="219">
        <v>4</v>
      </c>
      <c r="E11" s="219">
        <v>481817446146.57898</v>
      </c>
      <c r="F11" s="219">
        <v>217812310155.19</v>
      </c>
      <c r="G11" s="219">
        <v>30354150</v>
      </c>
      <c r="H11" s="219">
        <v>88477010107</v>
      </c>
      <c r="I11" s="222" t="s">
        <v>1688</v>
      </c>
      <c r="J11" s="590"/>
      <c r="K11" s="588"/>
      <c r="L11" s="588"/>
      <c r="M11" s="588"/>
      <c r="N11" s="588"/>
      <c r="O11" s="588"/>
      <c r="P11" s="588"/>
      <c r="Q11" s="588"/>
      <c r="R11" s="588"/>
      <c r="S11" s="588"/>
      <c r="T11" s="588"/>
      <c r="U11" s="588"/>
      <c r="V11" s="588"/>
      <c r="W11" s="588"/>
      <c r="X11" s="588"/>
      <c r="Y11" s="588"/>
      <c r="Z11" s="588"/>
      <c r="AA11" s="588"/>
      <c r="AB11" s="588"/>
      <c r="AC11" s="588"/>
      <c r="AD11" s="588"/>
      <c r="AE11" s="588"/>
      <c r="AF11" s="588"/>
      <c r="AG11" s="588"/>
      <c r="AH11" s="588"/>
      <c r="AI11" s="588"/>
      <c r="AJ11" s="588"/>
      <c r="AK11" s="588"/>
      <c r="AL11" s="588"/>
      <c r="AM11" s="588"/>
      <c r="AN11" s="588"/>
      <c r="AO11" s="588"/>
      <c r="AP11" s="588"/>
      <c r="AQ11" s="588"/>
      <c r="AR11" s="588"/>
      <c r="AS11" s="588"/>
      <c r="AT11" s="588"/>
      <c r="AU11" s="588"/>
      <c r="AV11" s="588"/>
      <c r="AW11" s="588"/>
      <c r="AX11" s="588"/>
    </row>
    <row r="12" spans="1:50" s="264" customFormat="1" ht="100.5" customHeight="1">
      <c r="A12" s="222" t="s">
        <v>2465</v>
      </c>
      <c r="B12" s="348">
        <v>215591</v>
      </c>
      <c r="C12" s="348">
        <v>22190</v>
      </c>
      <c r="D12" s="348">
        <v>3</v>
      </c>
      <c r="E12" s="349">
        <v>343723310918.76208</v>
      </c>
      <c r="F12" s="349">
        <v>307706637018.87</v>
      </c>
      <c r="G12" s="349">
        <v>69625313.140000001</v>
      </c>
      <c r="H12" s="349">
        <f>E12-F12</f>
        <v>36016673899.89209</v>
      </c>
      <c r="I12" s="222" t="s">
        <v>2466</v>
      </c>
      <c r="J12" s="590"/>
      <c r="K12" s="588"/>
      <c r="L12" s="588"/>
      <c r="M12" s="588"/>
      <c r="N12" s="588"/>
      <c r="O12" s="588"/>
      <c r="P12" s="588"/>
      <c r="Q12" s="588"/>
      <c r="R12" s="588"/>
      <c r="S12" s="588"/>
      <c r="T12" s="588"/>
      <c r="U12" s="588"/>
      <c r="V12" s="588"/>
      <c r="W12" s="588"/>
      <c r="X12" s="588"/>
      <c r="Y12" s="588"/>
      <c r="Z12" s="588"/>
      <c r="AA12" s="588"/>
      <c r="AB12" s="588"/>
      <c r="AC12" s="588"/>
      <c r="AD12" s="588"/>
      <c r="AE12" s="588"/>
      <c r="AF12" s="588"/>
      <c r="AG12" s="588"/>
      <c r="AH12" s="588"/>
      <c r="AI12" s="588"/>
      <c r="AJ12" s="588"/>
      <c r="AK12" s="588"/>
      <c r="AL12" s="588"/>
      <c r="AM12" s="588"/>
      <c r="AN12" s="588"/>
      <c r="AO12" s="588"/>
      <c r="AP12" s="588"/>
      <c r="AQ12" s="588"/>
      <c r="AR12" s="588"/>
      <c r="AS12" s="588"/>
      <c r="AT12" s="588"/>
      <c r="AU12" s="588"/>
      <c r="AV12" s="588"/>
      <c r="AW12" s="588"/>
      <c r="AX12" s="588"/>
    </row>
    <row r="13" spans="1:50" s="223" customFormat="1" ht="99" customHeight="1">
      <c r="A13" s="222" t="s">
        <v>1689</v>
      </c>
      <c r="B13" s="219">
        <v>0</v>
      </c>
      <c r="C13" s="219">
        <v>26772</v>
      </c>
      <c r="D13" s="219">
        <v>41</v>
      </c>
      <c r="E13" s="219">
        <v>2011000668526.5684</v>
      </c>
      <c r="F13" s="219">
        <v>1734641642049.4011</v>
      </c>
      <c r="G13" s="219">
        <v>2716452648.4699998</v>
      </c>
      <c r="H13" s="219">
        <v>21594393904</v>
      </c>
      <c r="I13" s="222" t="s">
        <v>1690</v>
      </c>
      <c r="J13" s="591"/>
      <c r="K13" s="587"/>
      <c r="L13" s="587"/>
      <c r="M13" s="587"/>
      <c r="N13" s="587"/>
      <c r="O13" s="587"/>
      <c r="P13" s="587"/>
      <c r="Q13" s="587"/>
      <c r="R13" s="587"/>
      <c r="S13" s="587"/>
      <c r="T13" s="587"/>
      <c r="U13" s="587"/>
      <c r="V13" s="587"/>
      <c r="W13" s="587"/>
      <c r="X13" s="587"/>
      <c r="Y13" s="587"/>
      <c r="Z13" s="587"/>
      <c r="AA13" s="587"/>
      <c r="AB13" s="587"/>
      <c r="AC13" s="587"/>
      <c r="AD13" s="587"/>
      <c r="AE13" s="587"/>
      <c r="AF13" s="587"/>
      <c r="AG13" s="587"/>
      <c r="AH13" s="587"/>
      <c r="AI13" s="587"/>
      <c r="AJ13" s="587"/>
      <c r="AK13" s="587"/>
      <c r="AL13" s="587"/>
      <c r="AM13" s="587"/>
      <c r="AN13" s="587"/>
      <c r="AO13" s="587"/>
      <c r="AP13" s="587"/>
      <c r="AQ13" s="587"/>
      <c r="AR13" s="587"/>
      <c r="AS13" s="587"/>
      <c r="AT13" s="587"/>
      <c r="AU13" s="587"/>
      <c r="AV13" s="587"/>
      <c r="AW13" s="587"/>
      <c r="AX13" s="587"/>
    </row>
    <row r="14" spans="1:50" s="223" customFormat="1" ht="86.25" customHeight="1">
      <c r="A14" s="222" t="s">
        <v>2644</v>
      </c>
      <c r="B14" s="219">
        <v>0</v>
      </c>
      <c r="C14" s="219">
        <v>6066</v>
      </c>
      <c r="D14" s="219">
        <v>0</v>
      </c>
      <c r="E14" s="219">
        <v>111660750282.95</v>
      </c>
      <c r="F14" s="219">
        <v>90205499249.949905</v>
      </c>
      <c r="G14" s="219">
        <v>0</v>
      </c>
      <c r="H14" s="219">
        <v>3862355557</v>
      </c>
      <c r="I14" s="350" t="s">
        <v>2467</v>
      </c>
      <c r="J14" s="587"/>
      <c r="K14" s="587"/>
      <c r="L14" s="587"/>
      <c r="M14" s="587"/>
      <c r="N14" s="587"/>
      <c r="O14" s="587"/>
      <c r="P14" s="587"/>
      <c r="Q14" s="587"/>
      <c r="R14" s="587"/>
      <c r="S14" s="587"/>
      <c r="T14" s="587"/>
      <c r="U14" s="587"/>
      <c r="V14" s="587"/>
      <c r="W14" s="587"/>
      <c r="X14" s="587"/>
      <c r="Y14" s="587"/>
      <c r="Z14" s="58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587"/>
      <c r="AW14" s="587"/>
      <c r="AX14" s="587"/>
    </row>
    <row r="15" spans="1:50" ht="59.25" customHeight="1">
      <c r="B15" s="426"/>
    </row>
    <row r="16" spans="1:50">
      <c r="C16" s="220"/>
    </row>
  </sheetData>
  <customSheetViews>
    <customSheetView guid="{CEB12AB2-2B7C-47EA-8993-91B31C172525}" showPageBreaks="1" showGridLines="0" printArea="1" view="pageBreakPreview">
      <selection activeCell="B14" sqref="B14"/>
      <pageMargins left="0.74803149606299213" right="0.74803149606299213" top="0.98425196850393704" bottom="0.98425196850393704" header="0.51181102362204722" footer="0.51181102362204722"/>
      <pageSetup paperSize="0" scale="69" orientation="landscape" r:id="rId1"/>
    </customSheetView>
    <customSheetView guid="{69687417-BF2D-41EA-9F0C-3ABCA36AC0DF}" showPageBreaks="1" showGridLines="0" printArea="1" view="pageBreakPreview">
      <selection activeCell="B14" sqref="B14"/>
      <pageMargins left="0.74803149606299213" right="0.74803149606299213" top="0.98425196850393704" bottom="0.98425196850393704" header="0.51181102362204722" footer="0.51181102362204722"/>
      <pageSetup paperSize="0" scale="69" orientation="landscape" r:id="rId2"/>
    </customSheetView>
  </customSheetViews>
  <mergeCells count="12">
    <mergeCell ref="A3:I3"/>
    <mergeCell ref="A5:A7"/>
    <mergeCell ref="E5:E7"/>
    <mergeCell ref="F5:G5"/>
    <mergeCell ref="H5:H7"/>
    <mergeCell ref="I5:I7"/>
    <mergeCell ref="B6:B7"/>
    <mergeCell ref="C6:C7"/>
    <mergeCell ref="D6:D7"/>
    <mergeCell ref="F6:F7"/>
    <mergeCell ref="G6:G7"/>
    <mergeCell ref="B5:C5"/>
  </mergeCells>
  <pageMargins left="0.74803149606299213" right="0.74803149606299213" top="0.98425196850393704" bottom="0.98425196850393704" header="0.51181102362204722" footer="0.51181102362204722"/>
  <pageSetup paperSize="9" scale="6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49</vt:i4>
      </vt:variant>
      <vt:variant>
        <vt:lpstr>Именованные диапазоны</vt:lpstr>
      </vt:variant>
      <vt:variant>
        <vt:i4>92</vt:i4>
      </vt:variant>
    </vt:vector>
  </HeadingPairs>
  <TitlesOfParts>
    <vt:vector size="141" baseType="lpstr">
      <vt:lpstr>табл 1</vt:lpstr>
      <vt:lpstr>табл 2 </vt:lpstr>
      <vt:lpstr>табл 3</vt:lpstr>
      <vt:lpstr>табл 4</vt:lpstr>
      <vt:lpstr>табл 5</vt:lpstr>
      <vt:lpstr>табл 6</vt:lpstr>
      <vt:lpstr>табл 7</vt:lpstr>
      <vt:lpstr>табл 8 (дох)</vt:lpstr>
      <vt:lpstr>табл 8 (расх)</vt:lpstr>
      <vt:lpstr>табл 9</vt:lpstr>
      <vt:lpstr>табл 10</vt:lpstr>
      <vt:lpstr>таб 11</vt:lpstr>
      <vt:lpstr>табл 12</vt:lpstr>
      <vt:lpstr>табл 12.1</vt:lpstr>
      <vt:lpstr>табл 12.2</vt:lpstr>
      <vt:lpstr>табл 12.3</vt:lpstr>
      <vt:lpstr>табл 12.4</vt:lpstr>
      <vt:lpstr>табл 12.5</vt:lpstr>
      <vt:lpstr>табл 12.6</vt:lpstr>
      <vt:lpstr>табл 12.7</vt:lpstr>
      <vt:lpstr>табл 12.8</vt:lpstr>
      <vt:lpstr>табл 12.9</vt:lpstr>
      <vt:lpstr>табл 12.10</vt:lpstr>
      <vt:lpstr>табл 12.11</vt:lpstr>
      <vt:lpstr>табл 12.12</vt:lpstr>
      <vt:lpstr>табл 12.13</vt:lpstr>
      <vt:lpstr>табл 12.14</vt:lpstr>
      <vt:lpstr>табл 12.15</vt:lpstr>
      <vt:lpstr>табл 12.16</vt:lpstr>
      <vt:lpstr>табл 12.17</vt:lpstr>
      <vt:lpstr>табл 12.18</vt:lpstr>
      <vt:lpstr>табл 12.19</vt:lpstr>
      <vt:lpstr>табл 12.20</vt:lpstr>
      <vt:lpstr>табл 13</vt:lpstr>
      <vt:lpstr>табл 15</vt:lpstr>
      <vt:lpstr>табл 16</vt:lpstr>
      <vt:lpstr>табл 17 кв+1мес</vt:lpstr>
      <vt:lpstr>табл 18</vt:lpstr>
      <vt:lpstr>табл 19 кв</vt:lpstr>
      <vt:lpstr>табл 20 кв</vt:lpstr>
      <vt:lpstr>табл 22 кв</vt:lpstr>
      <vt:lpstr>табл 21 кв </vt:lpstr>
      <vt:lpstr>табл 23</vt:lpstr>
      <vt:lpstr>табл 24 кв</vt:lpstr>
      <vt:lpstr>табл 25 кв</vt:lpstr>
      <vt:lpstr>табл 26 пг </vt:lpstr>
      <vt:lpstr>табл 27 пг</vt:lpstr>
      <vt:lpstr>28 табл</vt:lpstr>
      <vt:lpstr>табл 29 пг</vt:lpstr>
      <vt:lpstr>'28 табл'!Заголовки_для_печати</vt:lpstr>
      <vt:lpstr>'таб 11'!Заголовки_для_печати</vt:lpstr>
      <vt:lpstr>'табл 1'!Заголовки_для_печати</vt:lpstr>
      <vt:lpstr>'табл 10'!Заголовки_для_печати</vt:lpstr>
      <vt:lpstr>'табл 12'!Заголовки_для_печати</vt:lpstr>
      <vt:lpstr>'табл 12.1'!Заголовки_для_печати</vt:lpstr>
      <vt:lpstr>'табл 12.10'!Заголовки_для_печати</vt:lpstr>
      <vt:lpstr>'табл 12.11'!Заголовки_для_печати</vt:lpstr>
      <vt:lpstr>'табл 12.12'!Заголовки_для_печати</vt:lpstr>
      <vt:lpstr>'табл 12.13'!Заголовки_для_печати</vt:lpstr>
      <vt:lpstr>'табл 12.14'!Заголовки_для_печати</vt:lpstr>
      <vt:lpstr>'табл 12.15'!Заголовки_для_печати</vt:lpstr>
      <vt:lpstr>'табл 12.16'!Заголовки_для_печати</vt:lpstr>
      <vt:lpstr>'табл 12.17'!Заголовки_для_печати</vt:lpstr>
      <vt:lpstr>'табл 12.18'!Заголовки_для_печати</vt:lpstr>
      <vt:lpstr>'табл 12.19'!Заголовки_для_печати</vt:lpstr>
      <vt:lpstr>'табл 12.2'!Заголовки_для_печати</vt:lpstr>
      <vt:lpstr>'табл 12.20'!Заголовки_для_печати</vt:lpstr>
      <vt:lpstr>'табл 12.3'!Заголовки_для_печати</vt:lpstr>
      <vt:lpstr>'табл 12.4'!Заголовки_для_печати</vt:lpstr>
      <vt:lpstr>'табл 12.5'!Заголовки_для_печати</vt:lpstr>
      <vt:lpstr>'табл 12.6'!Заголовки_для_печати</vt:lpstr>
      <vt:lpstr>'табл 12.7'!Заголовки_для_печати</vt:lpstr>
      <vt:lpstr>'табл 12.8'!Заголовки_для_печати</vt:lpstr>
      <vt:lpstr>'табл 12.9'!Заголовки_для_печати</vt:lpstr>
      <vt:lpstr>'табл 13'!Заголовки_для_печати</vt:lpstr>
      <vt:lpstr>'табл 15'!Заголовки_для_печати</vt:lpstr>
      <vt:lpstr>'табл 16'!Заголовки_для_печати</vt:lpstr>
      <vt:lpstr>'табл 17 кв+1мес'!Заголовки_для_печати</vt:lpstr>
      <vt:lpstr>'табл 18'!Заголовки_для_печати</vt:lpstr>
      <vt:lpstr>'табл 19 кв'!Заголовки_для_печати</vt:lpstr>
      <vt:lpstr>'табл 2 '!Заголовки_для_печати</vt:lpstr>
      <vt:lpstr>'табл 20 кв'!Заголовки_для_печати</vt:lpstr>
      <vt:lpstr>'табл 21 кв '!Заголовки_для_печати</vt:lpstr>
      <vt:lpstr>'табл 22 кв'!Заголовки_для_печати</vt:lpstr>
      <vt:lpstr>'табл 24 кв'!Заголовки_для_печати</vt:lpstr>
      <vt:lpstr>'табл 25 кв'!Заголовки_для_печати</vt:lpstr>
      <vt:lpstr>'табл 26 пг '!Заголовки_для_печати</vt:lpstr>
      <vt:lpstr>'табл 27 пг'!Заголовки_для_печати</vt:lpstr>
      <vt:lpstr>'табл 29 пг'!Заголовки_для_печати</vt:lpstr>
      <vt:lpstr>'табл 3'!Заголовки_для_печати</vt:lpstr>
      <vt:lpstr>'табл 4'!Заголовки_для_печати</vt:lpstr>
      <vt:lpstr>'табл 5'!Заголовки_для_печати</vt:lpstr>
      <vt:lpstr>'табл 6'!Заголовки_для_печати</vt:lpstr>
      <vt:lpstr>'табл 7'!Заголовки_для_печати</vt:lpstr>
      <vt:lpstr>'табл 8 (дох)'!Заголовки_для_печати</vt:lpstr>
      <vt:lpstr>'табл 8 (расх)'!Заголовки_для_печати</vt:lpstr>
      <vt:lpstr>'табл 9'!Заголовки_для_печати</vt:lpstr>
      <vt:lpstr>'28 табл'!Область_печати</vt:lpstr>
      <vt:lpstr>'таб 11'!Область_печати</vt:lpstr>
      <vt:lpstr>'табл 1'!Область_печати</vt:lpstr>
      <vt:lpstr>'табл 10'!Область_печати</vt:lpstr>
      <vt:lpstr>'табл 12'!Область_печати</vt:lpstr>
      <vt:lpstr>'табл 12.1'!Область_печати</vt:lpstr>
      <vt:lpstr>'табл 12.10'!Область_печати</vt:lpstr>
      <vt:lpstr>'табл 12.11'!Область_печати</vt:lpstr>
      <vt:lpstr>'табл 12.12'!Область_печати</vt:lpstr>
      <vt:lpstr>'табл 12.13'!Область_печати</vt:lpstr>
      <vt:lpstr>'табл 12.14'!Область_печати</vt:lpstr>
      <vt:lpstr>'табл 12.15'!Область_печати</vt:lpstr>
      <vt:lpstr>'табл 12.16'!Область_печати</vt:lpstr>
      <vt:lpstr>'табл 12.17'!Область_печати</vt:lpstr>
      <vt:lpstr>'табл 12.19'!Область_печати</vt:lpstr>
      <vt:lpstr>'табл 12.2'!Область_печати</vt:lpstr>
      <vt:lpstr>'табл 12.20'!Область_печати</vt:lpstr>
      <vt:lpstr>'табл 12.3'!Область_печати</vt:lpstr>
      <vt:lpstr>'табл 12.4'!Область_печати</vt:lpstr>
      <vt:lpstr>'табл 12.5'!Область_печати</vt:lpstr>
      <vt:lpstr>'табл 12.6'!Область_печати</vt:lpstr>
      <vt:lpstr>'табл 12.7'!Область_печати</vt:lpstr>
      <vt:lpstr>'табл 12.8'!Область_печати</vt:lpstr>
      <vt:lpstr>'табл 12.9'!Область_печати</vt:lpstr>
      <vt:lpstr>'табл 13'!Область_печати</vt:lpstr>
      <vt:lpstr>'табл 16'!Область_печати</vt:lpstr>
      <vt:lpstr>'табл 18'!Область_печати</vt:lpstr>
      <vt:lpstr>'табл 2 '!Область_печати</vt:lpstr>
      <vt:lpstr>'табл 20 кв'!Область_печати</vt:lpstr>
      <vt:lpstr>'табл 21 кв '!Область_печати</vt:lpstr>
      <vt:lpstr>'табл 23'!Область_печати</vt:lpstr>
      <vt:lpstr>'табл 24 кв'!Область_печати</vt:lpstr>
      <vt:lpstr>'табл 25 кв'!Область_печати</vt:lpstr>
      <vt:lpstr>'табл 26 пг '!Область_печати</vt:lpstr>
      <vt:lpstr>'табл 27 пг'!Область_печати</vt:lpstr>
      <vt:lpstr>'табл 29 пг'!Область_печати</vt:lpstr>
      <vt:lpstr>'табл 3'!Область_печати</vt:lpstr>
      <vt:lpstr>'табл 4'!Область_печати</vt:lpstr>
      <vt:lpstr>'табл 5'!Область_печати</vt:lpstr>
      <vt:lpstr>'табл 6'!Область_печати</vt:lpstr>
      <vt:lpstr>'табл 7'!Область_печати</vt:lpstr>
      <vt:lpstr>'табл 8 (дох)'!Область_печати</vt:lpstr>
      <vt:lpstr>'табл 8 (расх)'!Область_печати</vt:lpstr>
      <vt:lpstr>'табл 9'!Область_печати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Зульфия Турлыбекова</dc:creator>
  <cp:lastModifiedBy>Сулейменова Айгуль Сатыбаевна</cp:lastModifiedBy>
  <cp:lastPrinted>2026-08-27T06:23:02Z</cp:lastPrinted>
  <dcterms:created xsi:type="dcterms:W3CDTF">2007-04-10T05:38:52Z</dcterms:created>
  <dcterms:modified xsi:type="dcterms:W3CDTF">2026-09-03T05:45:01Z</dcterms:modified>
</cp:coreProperties>
</file>